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5" windowHeight="4455" activeTab="0"/>
  </bookViews>
  <sheets>
    <sheet name="Tax Collections" sheetId="1" r:id="rId1"/>
  </sheets>
  <definedNames>
    <definedName name="_xlnm.Print_Area" localSheetId="0">'Tax Collections'!$A$1:$G$30</definedName>
    <definedName name="_xlnm.Print_Titles" localSheetId="0">'Tax Collections'!$1:$4</definedName>
  </definedNames>
  <calcPr fullCalcOnLoad="1"/>
</workbook>
</file>

<file path=xl/sharedStrings.xml><?xml version="1.0" encoding="utf-8"?>
<sst xmlns="http://schemas.openxmlformats.org/spreadsheetml/2006/main" count="40" uniqueCount="34">
  <si>
    <t>-</t>
  </si>
  <si>
    <t>% Chg.</t>
  </si>
  <si>
    <t>Total</t>
  </si>
  <si>
    <t>Collections</t>
  </si>
  <si>
    <t>Local Option Food and Beverage Tax Collections</t>
  </si>
  <si>
    <t>2% Tax</t>
  </si>
  <si>
    <t>Notes:</t>
  </si>
  <si>
    <t>1% Tax</t>
  </si>
  <si>
    <t>2. Pursuant to s. 212.0306(1)(b), F.S., any county, as defined in s. 125.011(1), F.S., [i.e., Miami-Dade County] may impose a 1 percent tax on the sale of food, beverages, and alcoholic beverages in establishments that are licensed by the state to sell alcoholic beverages for consumption on the premises, except for hotels and motels, pursuant to an ordinance adopted by a majority vote of the county's governing body.</t>
  </si>
  <si>
    <t>1. Pursuant to s. 212.0306(1)(a), F.S., any county, as defined in s. 125.011(1), F.S., [i.e., Miami-Dade County] may impose a 2 percent tax on the sale of food, beverages, and alcoholic beverages in hotels and motels, pursuant to an ordinance adopted by a majority vote of the county's governing body.</t>
  </si>
  <si>
    <t>Year</t>
  </si>
  <si>
    <t>Fiscal</t>
  </si>
  <si>
    <t>2020-21</t>
  </si>
  <si>
    <t>2019-20</t>
  </si>
  <si>
    <t>2018-19</t>
  </si>
  <si>
    <t>2022-23 est.</t>
  </si>
  <si>
    <t>2017-18</t>
  </si>
  <si>
    <t>2016-17</t>
  </si>
  <si>
    <t>2015-16</t>
  </si>
  <si>
    <t>2014-15</t>
  </si>
  <si>
    <t>2013-14</t>
  </si>
  <si>
    <t>2012-13</t>
  </si>
  <si>
    <t>2011-12</t>
  </si>
  <si>
    <t>2010-11</t>
  </si>
  <si>
    <t>2009-10</t>
  </si>
  <si>
    <t>2008-09</t>
  </si>
  <si>
    <t>2007-08</t>
  </si>
  <si>
    <t>2006-07</t>
  </si>
  <si>
    <t>2005-06</t>
  </si>
  <si>
    <t>2004-05</t>
  </si>
  <si>
    <t>2003-04</t>
  </si>
  <si>
    <t>Local Fiscal Years Ended September 30, 2004 - 2023</t>
  </si>
  <si>
    <t>Data Source: Miami-Dade County's FY 2022-23 and prior years' Adopted Budgets, Appendix: Transient Lodging and Food and Beverage Taxes.</t>
  </si>
  <si>
    <t>2021-22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</si>
</sst>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color indexed="63"/>
      </right>
      <top>
        <color indexed="63"/>
      </top>
      <bottom style="thin"/>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
    <xf numFmtId="0" fontId="0" fillId="0" borderId="0" xfId="0" applyAlignment="1">
      <alignment/>
    </xf>
    <xf numFmtId="0" fontId="1" fillId="33" borderId="10" xfId="0" applyFont="1" applyFill="1" applyBorder="1" applyAlignment="1">
      <alignment vertical="center"/>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5" fillId="0" borderId="13" xfId="0" applyFont="1" applyBorder="1" applyAlignment="1">
      <alignment horizontal="centerContinuous" vertical="center"/>
    </xf>
    <xf numFmtId="0" fontId="1" fillId="0" borderId="14" xfId="0" applyFont="1" applyBorder="1" applyAlignment="1">
      <alignment horizontal="centerContinuous" vertical="center"/>
    </xf>
    <xf numFmtId="0" fontId="0" fillId="0" borderId="15" xfId="0" applyBorder="1" applyAlignment="1">
      <alignment horizontal="centerContinuous" vertical="center"/>
    </xf>
    <xf numFmtId="0" fontId="4" fillId="0" borderId="16" xfId="0" applyFont="1" applyBorder="1" applyAlignment="1">
      <alignment horizontal="centerContinuous" vertical="center"/>
    </xf>
    <xf numFmtId="0" fontId="1" fillId="0" borderId="0" xfId="0" applyFont="1" applyBorder="1" applyAlignment="1">
      <alignment horizontal="centerContinuous" vertical="center"/>
    </xf>
    <xf numFmtId="0" fontId="0" fillId="0" borderId="17" xfId="0" applyBorder="1" applyAlignment="1">
      <alignment horizontal="centerContinuous" vertical="center"/>
    </xf>
    <xf numFmtId="42" fontId="0" fillId="0" borderId="18" xfId="0" applyNumberFormat="1" applyBorder="1" applyAlignment="1">
      <alignment vertical="center"/>
    </xf>
    <xf numFmtId="164" fontId="0" fillId="0" borderId="18" xfId="0" applyNumberFormat="1" applyBorder="1" applyAlignment="1">
      <alignment vertical="center"/>
    </xf>
    <xf numFmtId="42" fontId="0" fillId="0" borderId="19" xfId="0" applyNumberFormat="1" applyBorder="1" applyAlignment="1">
      <alignment vertical="center"/>
    </xf>
    <xf numFmtId="164" fontId="0" fillId="0" borderId="20" xfId="0" applyNumberFormat="1" applyBorder="1" applyAlignment="1">
      <alignment vertical="center"/>
    </xf>
    <xf numFmtId="164" fontId="0" fillId="0" borderId="18" xfId="0" applyNumberFormat="1" applyFont="1" applyBorder="1" applyAlignment="1">
      <alignment horizontal="right" vertical="center"/>
    </xf>
    <xf numFmtId="164" fontId="0" fillId="0" borderId="20" xfId="0" applyNumberFormat="1" applyFont="1" applyBorder="1" applyAlignment="1">
      <alignment horizontal="right" vertical="center"/>
    </xf>
    <xf numFmtId="0" fontId="6" fillId="0" borderId="16"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Alignment="1">
      <alignment vertical="center"/>
    </xf>
    <xf numFmtId="0" fontId="1" fillId="33" borderId="21" xfId="0" applyFont="1" applyFill="1" applyBorder="1" applyAlignment="1">
      <alignment vertical="center"/>
    </xf>
    <xf numFmtId="0" fontId="0" fillId="0" borderId="22" xfId="0" applyFont="1" applyBorder="1" applyAlignment="1">
      <alignment horizontal="left" vertical="center"/>
    </xf>
    <xf numFmtId="0" fontId="6" fillId="0" borderId="10" xfId="0" applyFont="1" applyBorder="1" applyAlignment="1">
      <alignment vertical="center" wrapText="1"/>
    </xf>
    <xf numFmtId="0" fontId="0" fillId="0" borderId="23" xfId="0" applyBorder="1" applyAlignment="1">
      <alignment vertical="center" wrapText="1"/>
    </xf>
    <xf numFmtId="0" fontId="0" fillId="0" borderId="12" xfId="0" applyBorder="1" applyAlignment="1">
      <alignment vertical="center" wrapText="1"/>
    </xf>
    <xf numFmtId="0" fontId="1" fillId="33" borderId="2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6" fillId="0" borderId="16" xfId="0" applyFont="1"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tabSelected="1" zoomScalePageLayoutView="0" workbookViewId="0" topLeftCell="A1">
      <selection activeCell="A1" sqref="A1"/>
    </sheetView>
  </sheetViews>
  <sheetFormatPr defaultColWidth="9.140625" defaultRowHeight="12.75"/>
  <cols>
    <col min="1" max="1" width="11.7109375" style="0" customWidth="1"/>
    <col min="2" max="2" width="14.7109375" style="0" customWidth="1"/>
    <col min="3" max="3" width="8.7109375" style="0" customWidth="1"/>
    <col min="4" max="4" width="14.7109375" style="0" customWidth="1"/>
    <col min="5" max="5" width="8.7109375" style="0" customWidth="1"/>
    <col min="6" max="6" width="14.7109375" style="0" customWidth="1"/>
    <col min="7" max="7" width="8.7109375" style="0" customWidth="1"/>
  </cols>
  <sheetData>
    <row r="1" spans="1:7" s="19" customFormat="1" ht="20.25">
      <c r="A1" s="4" t="s">
        <v>4</v>
      </c>
      <c r="B1" s="5"/>
      <c r="C1" s="5"/>
      <c r="D1" s="5"/>
      <c r="E1" s="5"/>
      <c r="F1" s="5"/>
      <c r="G1" s="6"/>
    </row>
    <row r="2" spans="1:7" s="19" customFormat="1" ht="16.5" thickBot="1">
      <c r="A2" s="7" t="s">
        <v>31</v>
      </c>
      <c r="B2" s="8"/>
      <c r="C2" s="8"/>
      <c r="D2" s="8"/>
      <c r="E2" s="8"/>
      <c r="F2" s="8"/>
      <c r="G2" s="9"/>
    </row>
    <row r="3" spans="1:7" s="19" customFormat="1" ht="12.75">
      <c r="A3" s="20" t="s">
        <v>11</v>
      </c>
      <c r="B3" s="25" t="s">
        <v>5</v>
      </c>
      <c r="C3" s="27"/>
      <c r="D3" s="25" t="s">
        <v>7</v>
      </c>
      <c r="E3" s="27"/>
      <c r="F3" s="25" t="s">
        <v>2</v>
      </c>
      <c r="G3" s="26"/>
    </row>
    <row r="4" spans="1:7" s="19" customFormat="1" ht="13.5" thickBot="1">
      <c r="A4" s="1" t="s">
        <v>10</v>
      </c>
      <c r="B4" s="2" t="s">
        <v>3</v>
      </c>
      <c r="C4" s="2" t="s">
        <v>1</v>
      </c>
      <c r="D4" s="2" t="s">
        <v>3</v>
      </c>
      <c r="E4" s="2" t="s">
        <v>1</v>
      </c>
      <c r="F4" s="2" t="s">
        <v>3</v>
      </c>
      <c r="G4" s="3" t="s">
        <v>1</v>
      </c>
    </row>
    <row r="5" spans="1:7" s="19" customFormat="1" ht="12.75">
      <c r="A5" s="21" t="s">
        <v>15</v>
      </c>
      <c r="B5" s="10">
        <v>9082000</v>
      </c>
      <c r="C5" s="11">
        <f aca="true" t="shared" si="0" ref="C5:C10">(B5-B6)/B6</f>
        <v>-0.03249267152082202</v>
      </c>
      <c r="D5" s="10">
        <v>40030000</v>
      </c>
      <c r="E5" s="11">
        <f aca="true" t="shared" si="1" ref="E5:E10">(D5-D6)/D6</f>
        <v>-0.0014866200454292408</v>
      </c>
      <c r="F5" s="12">
        <f aca="true" t="shared" si="2" ref="F5:F10">SUM(B5,D5)</f>
        <v>49112000</v>
      </c>
      <c r="G5" s="13">
        <f aca="true" t="shared" si="3" ref="G5:G10">(F5-F6)/F6</f>
        <v>-0.007369280597596355</v>
      </c>
    </row>
    <row r="6" spans="1:7" s="19" customFormat="1" ht="12.75">
      <c r="A6" s="21" t="s">
        <v>33</v>
      </c>
      <c r="B6" s="10">
        <v>9387009</v>
      </c>
      <c r="C6" s="11">
        <f t="shared" si="0"/>
        <v>0.8319182021107143</v>
      </c>
      <c r="D6" s="10">
        <v>40089598</v>
      </c>
      <c r="E6" s="11">
        <f t="shared" si="1"/>
        <v>0.35729470610144454</v>
      </c>
      <c r="F6" s="12">
        <f t="shared" si="2"/>
        <v>49476607</v>
      </c>
      <c r="G6" s="13">
        <f t="shared" si="3"/>
        <v>0.42746205259750564</v>
      </c>
    </row>
    <row r="7" spans="1:7" s="19" customFormat="1" ht="12.75">
      <c r="A7" s="21" t="s">
        <v>12</v>
      </c>
      <c r="B7" s="10">
        <v>5124142</v>
      </c>
      <c r="C7" s="11">
        <f t="shared" si="0"/>
        <v>-0.07325730540208739</v>
      </c>
      <c r="D7" s="10">
        <v>29536399</v>
      </c>
      <c r="E7" s="11">
        <f t="shared" si="1"/>
        <v>0.35730353714883534</v>
      </c>
      <c r="F7" s="12">
        <f t="shared" si="2"/>
        <v>34660541</v>
      </c>
      <c r="G7" s="13">
        <f t="shared" si="3"/>
        <v>0.2700689937905369</v>
      </c>
    </row>
    <row r="8" spans="1:7" s="19" customFormat="1" ht="12.75">
      <c r="A8" s="21" t="s">
        <v>13</v>
      </c>
      <c r="B8" s="10">
        <v>5529196</v>
      </c>
      <c r="C8" s="11">
        <f t="shared" si="0"/>
        <v>-0.34510608218420047</v>
      </c>
      <c r="D8" s="10">
        <v>21761086</v>
      </c>
      <c r="E8" s="11">
        <f t="shared" si="1"/>
        <v>-0.25869750385655643</v>
      </c>
      <c r="F8" s="12">
        <f t="shared" si="2"/>
        <v>27290282</v>
      </c>
      <c r="G8" s="13">
        <f t="shared" si="3"/>
        <v>-0.27799842383578516</v>
      </c>
    </row>
    <row r="9" spans="1:7" s="19" customFormat="1" ht="12.75">
      <c r="A9" s="21" t="s">
        <v>14</v>
      </c>
      <c r="B9" s="10">
        <v>8442888</v>
      </c>
      <c r="C9" s="11">
        <f t="shared" si="0"/>
        <v>0.05036794467897541</v>
      </c>
      <c r="D9" s="10">
        <v>29355204</v>
      </c>
      <c r="E9" s="11">
        <f t="shared" si="1"/>
        <v>0.0634260490948389</v>
      </c>
      <c r="F9" s="12">
        <f t="shared" si="2"/>
        <v>37798092</v>
      </c>
      <c r="G9" s="13">
        <f t="shared" si="3"/>
        <v>0.060481201643088144</v>
      </c>
    </row>
    <row r="10" spans="1:7" s="19" customFormat="1" ht="12.75">
      <c r="A10" s="21" t="s">
        <v>16</v>
      </c>
      <c r="B10" s="10">
        <v>8038029</v>
      </c>
      <c r="C10" s="11">
        <f t="shared" si="0"/>
        <v>0.02598287796732056</v>
      </c>
      <c r="D10" s="10">
        <v>27604368</v>
      </c>
      <c r="E10" s="11">
        <f t="shared" si="1"/>
        <v>0.08244583225677732</v>
      </c>
      <c r="F10" s="12">
        <f t="shared" si="2"/>
        <v>35642397</v>
      </c>
      <c r="G10" s="13">
        <f t="shared" si="3"/>
        <v>0.06917630425487353</v>
      </c>
    </row>
    <row r="11" spans="1:7" s="19" customFormat="1" ht="12.75">
      <c r="A11" s="21" t="s">
        <v>17</v>
      </c>
      <c r="B11" s="10">
        <v>7834467</v>
      </c>
      <c r="C11" s="11">
        <f aca="true" t="shared" si="4" ref="C11:C23">(B11-B12)/B12</f>
        <v>-0.009241678771138353</v>
      </c>
      <c r="D11" s="10">
        <v>25501847</v>
      </c>
      <c r="E11" s="11">
        <f aca="true" t="shared" si="5" ref="E11:E23">(D11-D12)/D12</f>
        <v>0.04370170006283857</v>
      </c>
      <c r="F11" s="12">
        <f aca="true" t="shared" si="6" ref="F11:F24">SUM(B11,D11)</f>
        <v>33336314</v>
      </c>
      <c r="G11" s="13">
        <f aca="true" t="shared" si="7" ref="G11:G23">(F11-F12)/F12</f>
        <v>0.030756996936204484</v>
      </c>
    </row>
    <row r="12" spans="1:7" s="19" customFormat="1" ht="12.75">
      <c r="A12" s="21" t="s">
        <v>18</v>
      </c>
      <c r="B12" s="10">
        <v>7907546</v>
      </c>
      <c r="C12" s="11">
        <f t="shared" si="4"/>
        <v>0.04318544965615647</v>
      </c>
      <c r="D12" s="10">
        <v>24434038</v>
      </c>
      <c r="E12" s="11">
        <f t="shared" si="5"/>
        <v>0.05815472290563621</v>
      </c>
      <c r="F12" s="12">
        <f t="shared" si="6"/>
        <v>32341584</v>
      </c>
      <c r="G12" s="13">
        <f t="shared" si="7"/>
        <v>0.05445518261672637</v>
      </c>
    </row>
    <row r="13" spans="1:7" s="19" customFormat="1" ht="12.75">
      <c r="A13" s="21" t="s">
        <v>19</v>
      </c>
      <c r="B13" s="10">
        <v>7580192</v>
      </c>
      <c r="C13" s="11">
        <f t="shared" si="4"/>
        <v>0.08337394691716458</v>
      </c>
      <c r="D13" s="10">
        <v>23091177</v>
      </c>
      <c r="E13" s="11">
        <f t="shared" si="5"/>
        <v>0.09326339771217058</v>
      </c>
      <c r="F13" s="12">
        <f t="shared" si="6"/>
        <v>30671369</v>
      </c>
      <c r="G13" s="13">
        <f t="shared" si="7"/>
        <v>0.09080253734880595</v>
      </c>
    </row>
    <row r="14" spans="1:7" s="19" customFormat="1" ht="12.75">
      <c r="A14" s="21" t="s">
        <v>20</v>
      </c>
      <c r="B14" s="10">
        <v>6996838</v>
      </c>
      <c r="C14" s="11">
        <f t="shared" si="4"/>
        <v>0.047464551628532956</v>
      </c>
      <c r="D14" s="10">
        <v>21121330</v>
      </c>
      <c r="E14" s="11">
        <f t="shared" si="5"/>
        <v>0.08069826108077041</v>
      </c>
      <c r="F14" s="12">
        <f t="shared" si="6"/>
        <v>28118168</v>
      </c>
      <c r="G14" s="13">
        <f t="shared" si="7"/>
        <v>0.07223294016580882</v>
      </c>
    </row>
    <row r="15" spans="1:7" s="19" customFormat="1" ht="12.75">
      <c r="A15" s="21" t="s">
        <v>21</v>
      </c>
      <c r="B15" s="10">
        <v>6679785</v>
      </c>
      <c r="C15" s="11">
        <f t="shared" si="4"/>
        <v>0.054967302857695174</v>
      </c>
      <c r="D15" s="10">
        <v>19544151</v>
      </c>
      <c r="E15" s="11">
        <f t="shared" si="5"/>
        <v>0.04416488424332423</v>
      </c>
      <c r="F15" s="12">
        <f t="shared" si="6"/>
        <v>26223936</v>
      </c>
      <c r="G15" s="13">
        <f t="shared" si="7"/>
        <v>0.04689543287958306</v>
      </c>
    </row>
    <row r="16" spans="1:7" s="19" customFormat="1" ht="12.75">
      <c r="A16" s="21" t="s">
        <v>22</v>
      </c>
      <c r="B16" s="10">
        <v>6331746</v>
      </c>
      <c r="C16" s="11">
        <f t="shared" si="4"/>
        <v>0.13086683026672524</v>
      </c>
      <c r="D16" s="10">
        <v>18717495</v>
      </c>
      <c r="E16" s="11">
        <f t="shared" si="5"/>
        <v>0.0910247416557059</v>
      </c>
      <c r="F16" s="12">
        <f t="shared" si="6"/>
        <v>25049241</v>
      </c>
      <c r="G16" s="13">
        <f t="shared" si="7"/>
        <v>0.10082819506387744</v>
      </c>
    </row>
    <row r="17" spans="1:7" s="19" customFormat="1" ht="12.75">
      <c r="A17" s="21" t="s">
        <v>23</v>
      </c>
      <c r="B17" s="10">
        <v>5599020</v>
      </c>
      <c r="C17" s="11">
        <f t="shared" si="4"/>
        <v>0.14390656897084325</v>
      </c>
      <c r="D17" s="10">
        <v>17155885</v>
      </c>
      <c r="E17" s="11">
        <f t="shared" si="5"/>
        <v>0.12024964051668956</v>
      </c>
      <c r="F17" s="12">
        <f t="shared" si="6"/>
        <v>22754905</v>
      </c>
      <c r="G17" s="13">
        <f t="shared" si="7"/>
        <v>0.1259793847183548</v>
      </c>
    </row>
    <row r="18" spans="1:7" s="19" customFormat="1" ht="12.75">
      <c r="A18" s="21" t="s">
        <v>24</v>
      </c>
      <c r="B18" s="10">
        <v>4894648</v>
      </c>
      <c r="C18" s="11">
        <f t="shared" si="4"/>
        <v>0.06062095968072038</v>
      </c>
      <c r="D18" s="10">
        <v>15314341</v>
      </c>
      <c r="E18" s="11">
        <f t="shared" si="5"/>
        <v>0.05535399329643926</v>
      </c>
      <c r="F18" s="12">
        <f t="shared" si="6"/>
        <v>20208989</v>
      </c>
      <c r="G18" s="13">
        <f t="shared" si="7"/>
        <v>0.056624854262392686</v>
      </c>
    </row>
    <row r="19" spans="1:7" s="19" customFormat="1" ht="12.75">
      <c r="A19" s="21" t="s">
        <v>25</v>
      </c>
      <c r="B19" s="10">
        <v>4614889</v>
      </c>
      <c r="C19" s="11">
        <f t="shared" si="4"/>
        <v>-0.1851265688677313</v>
      </c>
      <c r="D19" s="10">
        <v>14511094</v>
      </c>
      <c r="E19" s="11">
        <f t="shared" si="5"/>
        <v>0.006352371816601634</v>
      </c>
      <c r="F19" s="12">
        <f t="shared" si="6"/>
        <v>19125983</v>
      </c>
      <c r="G19" s="13">
        <f t="shared" si="7"/>
        <v>-0.04764436421665169</v>
      </c>
    </row>
    <row r="20" spans="1:7" s="19" customFormat="1" ht="12.75">
      <c r="A20" s="21" t="s">
        <v>26</v>
      </c>
      <c r="B20" s="10">
        <v>5663320</v>
      </c>
      <c r="C20" s="11">
        <f t="shared" si="4"/>
        <v>0.004940307647318001</v>
      </c>
      <c r="D20" s="10">
        <v>14419496</v>
      </c>
      <c r="E20" s="11">
        <f t="shared" si="5"/>
        <v>0.02651936761633943</v>
      </c>
      <c r="F20" s="12">
        <f t="shared" si="6"/>
        <v>20082816</v>
      </c>
      <c r="G20" s="13">
        <f t="shared" si="7"/>
        <v>0.020340853769381852</v>
      </c>
    </row>
    <row r="21" spans="1:7" s="19" customFormat="1" ht="12.75">
      <c r="A21" s="21" t="s">
        <v>27</v>
      </c>
      <c r="B21" s="10">
        <v>5635479</v>
      </c>
      <c r="C21" s="11">
        <f t="shared" si="4"/>
        <v>0.04922563117612758</v>
      </c>
      <c r="D21" s="10">
        <v>14046979</v>
      </c>
      <c r="E21" s="11">
        <f t="shared" si="5"/>
        <v>0.059688693820648536</v>
      </c>
      <c r="F21" s="12">
        <f t="shared" si="6"/>
        <v>19682458</v>
      </c>
      <c r="G21" s="13">
        <f t="shared" si="7"/>
        <v>0.056671650871183546</v>
      </c>
    </row>
    <row r="22" spans="1:7" s="19" customFormat="1" ht="12.75">
      <c r="A22" s="21" t="s">
        <v>28</v>
      </c>
      <c r="B22" s="10">
        <v>5371084</v>
      </c>
      <c r="C22" s="11">
        <f t="shared" si="4"/>
        <v>0.039780315723551694</v>
      </c>
      <c r="D22" s="10">
        <v>13255760</v>
      </c>
      <c r="E22" s="11">
        <f t="shared" si="5"/>
        <v>0.10460910995692813</v>
      </c>
      <c r="F22" s="12">
        <f t="shared" si="6"/>
        <v>18626844</v>
      </c>
      <c r="G22" s="13">
        <f t="shared" si="7"/>
        <v>0.0851008239949626</v>
      </c>
    </row>
    <row r="23" spans="1:7" s="19" customFormat="1" ht="12.75">
      <c r="A23" s="21" t="s">
        <v>29</v>
      </c>
      <c r="B23" s="10">
        <v>5165595</v>
      </c>
      <c r="C23" s="11">
        <f t="shared" si="4"/>
        <v>0.04360514449185415</v>
      </c>
      <c r="D23" s="10">
        <v>12000408</v>
      </c>
      <c r="E23" s="11">
        <f t="shared" si="5"/>
        <v>0.09095619877964334</v>
      </c>
      <c r="F23" s="12">
        <f t="shared" si="6"/>
        <v>17166003</v>
      </c>
      <c r="G23" s="13">
        <f t="shared" si="7"/>
        <v>0.07626144232926861</v>
      </c>
    </row>
    <row r="24" spans="1:7" s="19" customFormat="1" ht="12.75">
      <c r="A24" s="21" t="s">
        <v>30</v>
      </c>
      <c r="B24" s="10">
        <v>4949760</v>
      </c>
      <c r="C24" s="14" t="s">
        <v>0</v>
      </c>
      <c r="D24" s="10">
        <v>10999899</v>
      </c>
      <c r="E24" s="14" t="s">
        <v>0</v>
      </c>
      <c r="F24" s="12">
        <f t="shared" si="6"/>
        <v>15949659</v>
      </c>
      <c r="G24" s="15" t="s">
        <v>0</v>
      </c>
    </row>
    <row r="25" spans="1:7" s="19" customFormat="1" ht="12.75">
      <c r="A25" s="16"/>
      <c r="B25" s="17"/>
      <c r="C25" s="17"/>
      <c r="D25" s="17"/>
      <c r="E25" s="17"/>
      <c r="F25" s="17"/>
      <c r="G25" s="18"/>
    </row>
    <row r="26" spans="1:7" s="19" customFormat="1" ht="12.75">
      <c r="A26" s="16" t="s">
        <v>6</v>
      </c>
      <c r="B26" s="17"/>
      <c r="C26" s="17"/>
      <c r="D26" s="17"/>
      <c r="E26" s="17"/>
      <c r="F26" s="17"/>
      <c r="G26" s="18"/>
    </row>
    <row r="27" spans="1:7" s="19" customFormat="1" ht="38.25" customHeight="1">
      <c r="A27" s="28" t="s">
        <v>9</v>
      </c>
      <c r="B27" s="29"/>
      <c r="C27" s="29"/>
      <c r="D27" s="29"/>
      <c r="E27" s="29"/>
      <c r="F27" s="29"/>
      <c r="G27" s="30"/>
    </row>
    <row r="28" spans="1:7" s="19" customFormat="1" ht="51" customHeight="1">
      <c r="A28" s="28" t="s">
        <v>8</v>
      </c>
      <c r="B28" s="29"/>
      <c r="C28" s="29"/>
      <c r="D28" s="29"/>
      <c r="E28" s="29"/>
      <c r="F28" s="29"/>
      <c r="G28" s="30"/>
    </row>
    <row r="29" spans="1:7" s="19" customFormat="1" ht="12.75">
      <c r="A29" s="16"/>
      <c r="B29" s="17"/>
      <c r="C29" s="17"/>
      <c r="D29" s="17"/>
      <c r="E29" s="17"/>
      <c r="F29" s="17"/>
      <c r="G29" s="18"/>
    </row>
    <row r="30" spans="1:7" s="19" customFormat="1" ht="27" customHeight="1" thickBot="1">
      <c r="A30" s="22" t="s">
        <v>32</v>
      </c>
      <c r="B30" s="23"/>
      <c r="C30" s="23"/>
      <c r="D30" s="23"/>
      <c r="E30" s="23"/>
      <c r="F30" s="23"/>
      <c r="G30" s="24"/>
    </row>
  </sheetData>
  <sheetProtection/>
  <mergeCells count="6">
    <mergeCell ref="A30:G30"/>
    <mergeCell ref="F3:G3"/>
    <mergeCell ref="D3:E3"/>
    <mergeCell ref="B3:C3"/>
    <mergeCell ref="A27:G27"/>
    <mergeCell ref="A28:G28"/>
  </mergeCells>
  <printOptions horizontalCentered="1"/>
  <pageMargins left="0.5" right="0.5" top="0.75" bottom="0.75" header="0.5" footer="0.5"/>
  <pageSetup fitToHeight="0" fitToWidth="1" horizontalDpi="600" verticalDpi="600" orientation="portrait" r:id="rId1"/>
  <headerFooter>
    <oddFooter>&amp;LOffice of Economic and Demographic Research&amp;RApril 19, 2023</oddFooter>
  </headerFooter>
  <ignoredErrors>
    <ignoredError sqref="F8:F23 F7 F5:F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2023-04-19T20:36:37Z</cp:lastPrinted>
  <dcterms:created xsi:type="dcterms:W3CDTF">2001-09-24T20:59:31Z</dcterms:created>
  <dcterms:modified xsi:type="dcterms:W3CDTF">2023-04-19T20:36:39Z</dcterms:modified>
  <cp:category/>
  <cp:version/>
  <cp:contentType/>
  <cp:contentStatus/>
</cp:coreProperties>
</file>