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CAIN.STEVE\Documents\EDR\AFR Data\EDR County Revenues\"/>
    </mc:Choice>
  </mc:AlternateContent>
  <bookViews>
    <workbookView xWindow="480" yWindow="75" windowWidth="18195" windowHeight="11820"/>
  </bookViews>
  <sheets>
    <sheet name="Statewide Totals" sheetId="1" r:id="rId1"/>
  </sheets>
  <definedNames>
    <definedName name="_xlnm.Print_Area" localSheetId="0">'Statewide Totals'!$A$1:$E$272</definedName>
    <definedName name="_xlnm.Print_Titles" localSheetId="0">'Statewide Totals'!$1:$3</definedName>
  </definedNames>
  <calcPr calcId="162913"/>
</workbook>
</file>

<file path=xl/calcChain.xml><?xml version="1.0" encoding="utf-8"?>
<calcChain xmlns="http://schemas.openxmlformats.org/spreadsheetml/2006/main">
  <c r="E264" i="1" l="1"/>
  <c r="E99" i="1" l="1"/>
  <c r="D215" i="1" l="1"/>
  <c r="D121" i="1"/>
  <c r="D247" i="1"/>
  <c r="D233" i="1"/>
  <c r="D46" i="1"/>
  <c r="D20" i="1"/>
  <c r="D4" i="1"/>
  <c r="D266" i="1" l="1"/>
  <c r="E266" i="1" s="1"/>
  <c r="E170" i="1"/>
  <c r="E109" i="1"/>
  <c r="E63" i="1"/>
  <c r="E39" i="1"/>
  <c r="E38" i="1"/>
  <c r="E37" i="1"/>
  <c r="E10" i="1"/>
  <c r="E263" i="1"/>
  <c r="E212" i="1"/>
  <c r="E213" i="1"/>
  <c r="E211" i="1"/>
  <c r="E214" i="1"/>
  <c r="E114" i="1"/>
  <c r="E118" i="1"/>
  <c r="E115" i="1"/>
  <c r="E119" i="1"/>
  <c r="E116" i="1"/>
  <c r="E117" i="1"/>
  <c r="E42" i="1"/>
  <c r="E43" i="1"/>
  <c r="E44" i="1"/>
  <c r="E13" i="1"/>
  <c r="E14" i="1"/>
  <c r="E11" i="1"/>
  <c r="E15" i="1"/>
  <c r="E12" i="1"/>
  <c r="E121" i="1"/>
  <c r="E23" i="1"/>
  <c r="E34" i="1"/>
  <c r="E45" i="1"/>
  <c r="E54" i="1"/>
  <c r="E64" i="1"/>
  <c r="E17" i="1"/>
  <c r="E7" i="1"/>
  <c r="E30" i="1"/>
  <c r="E50" i="1"/>
  <c r="E71" i="1"/>
  <c r="E26" i="1"/>
  <c r="E58" i="1"/>
  <c r="E68" i="1"/>
  <c r="E46" i="1"/>
  <c r="E247" i="1"/>
  <c r="E18" i="1"/>
  <c r="E8" i="1"/>
  <c r="E22" i="1"/>
  <c r="E49" i="1"/>
  <c r="E57" i="1"/>
  <c r="E70" i="1"/>
  <c r="E78" i="1"/>
  <c r="E86" i="1"/>
  <c r="E94" i="1"/>
  <c r="E98" i="1"/>
  <c r="E102" i="1"/>
  <c r="E106" i="1"/>
  <c r="E128" i="1"/>
  <c r="E132" i="1"/>
  <c r="E136" i="1"/>
  <c r="E144" i="1"/>
  <c r="E148" i="1"/>
  <c r="E152" i="1"/>
  <c r="E163" i="1"/>
  <c r="E167" i="1"/>
  <c r="E173" i="1"/>
  <c r="E177" i="1"/>
  <c r="E181" i="1"/>
  <c r="E189" i="1"/>
  <c r="E193" i="1"/>
  <c r="E197" i="1"/>
  <c r="E205" i="1"/>
  <c r="E209" i="1"/>
  <c r="E220" i="1"/>
  <c r="E224" i="1"/>
  <c r="E228" i="1"/>
  <c r="E232" i="1"/>
  <c r="E237" i="1"/>
  <c r="E241" i="1"/>
  <c r="E245" i="1"/>
  <c r="E250" i="1"/>
  <c r="E256" i="1"/>
  <c r="E260" i="1"/>
  <c r="E265" i="1"/>
  <c r="E79" i="1"/>
  <c r="E91" i="1"/>
  <c r="E107" i="1"/>
  <c r="E125" i="1"/>
  <c r="E137" i="1"/>
  <c r="E149" i="1"/>
  <c r="E168" i="1"/>
  <c r="E174" i="1"/>
  <c r="E182" i="1"/>
  <c r="E190" i="1"/>
  <c r="E198" i="1"/>
  <c r="E202" i="1"/>
  <c r="E206" i="1"/>
  <c r="E210" i="1"/>
  <c r="E217" i="1"/>
  <c r="E221" i="1"/>
  <c r="E225" i="1"/>
  <c r="E229" i="1"/>
  <c r="E234" i="1"/>
  <c r="E238" i="1"/>
  <c r="E242" i="1"/>
  <c r="E246" i="1"/>
  <c r="E251" i="1"/>
  <c r="E253" i="1"/>
  <c r="E257" i="1"/>
  <c r="E261" i="1"/>
  <c r="E227" i="1"/>
  <c r="E75" i="1"/>
  <c r="E87" i="1"/>
  <c r="E103" i="1"/>
  <c r="E120" i="1"/>
  <c r="E133" i="1"/>
  <c r="E145" i="1"/>
  <c r="E157" i="1"/>
  <c r="E164" i="1"/>
  <c r="E178" i="1"/>
  <c r="E186" i="1"/>
  <c r="E194" i="1"/>
  <c r="E4" i="1"/>
  <c r="E215" i="1"/>
  <c r="E5" i="1"/>
  <c r="E16" i="1"/>
  <c r="E6" i="1"/>
  <c r="E24" i="1"/>
  <c r="E27" i="1"/>
  <c r="E31" i="1"/>
  <c r="E47" i="1"/>
  <c r="E122" i="1"/>
  <c r="E126" i="1"/>
  <c r="E134" i="1"/>
  <c r="E138" i="1"/>
  <c r="E142" i="1"/>
  <c r="E150" i="1"/>
  <c r="E154" i="1"/>
  <c r="E158" i="1"/>
  <c r="E165" i="1"/>
  <c r="E171" i="1"/>
  <c r="E179" i="1"/>
  <c r="E183" i="1"/>
  <c r="E187" i="1"/>
  <c r="E195" i="1"/>
  <c r="E199" i="1"/>
  <c r="E203" i="1"/>
  <c r="E218" i="1"/>
  <c r="E222" i="1"/>
  <c r="E226" i="1"/>
  <c r="E230" i="1"/>
  <c r="E248" i="1"/>
  <c r="E252" i="1"/>
  <c r="E254" i="1"/>
  <c r="E258" i="1"/>
  <c r="E262" i="1"/>
  <c r="E83" i="1"/>
  <c r="E95" i="1"/>
  <c r="E110" i="1"/>
  <c r="E129" i="1"/>
  <c r="E141" i="1"/>
  <c r="E153" i="1"/>
  <c r="E160" i="1"/>
  <c r="E20" i="1"/>
  <c r="E233" i="1"/>
  <c r="E19" i="1"/>
  <c r="E9" i="1"/>
  <c r="E21" i="1"/>
  <c r="E25" i="1"/>
  <c r="E28" i="1"/>
  <c r="E32" i="1"/>
  <c r="E40" i="1"/>
  <c r="E56" i="1"/>
  <c r="E60" i="1"/>
  <c r="E66" i="1"/>
  <c r="E73" i="1"/>
  <c r="E77" i="1"/>
  <c r="E81" i="1"/>
  <c r="E85" i="1"/>
  <c r="E89" i="1"/>
  <c r="E93" i="1"/>
  <c r="E97" i="1"/>
  <c r="E101" i="1"/>
  <c r="E105" i="1"/>
  <c r="E112" i="1"/>
  <c r="E123" i="1"/>
  <c r="E127" i="1"/>
  <c r="E131" i="1"/>
  <c r="E139" i="1"/>
  <c r="E143" i="1"/>
  <c r="E147" i="1"/>
  <c r="E155" i="1"/>
  <c r="E159" i="1"/>
  <c r="E162" i="1"/>
  <c r="E169" i="1"/>
  <c r="E172" i="1"/>
  <c r="E176" i="1"/>
  <c r="E184" i="1"/>
  <c r="E188" i="1"/>
  <c r="E192" i="1"/>
  <c r="E200" i="1"/>
  <c r="E204" i="1"/>
  <c r="E208" i="1"/>
  <c r="E236" i="1"/>
  <c r="E240" i="1"/>
  <c r="E244" i="1"/>
  <c r="E249" i="1"/>
  <c r="E255" i="1"/>
  <c r="E259" i="1"/>
  <c r="E219" i="1"/>
  <c r="E243" i="1"/>
  <c r="E239" i="1"/>
  <c r="E235" i="1"/>
  <c r="E231" i="1"/>
  <c r="E223" i="1"/>
  <c r="E207" i="1"/>
  <c r="E201" i="1"/>
  <c r="E196" i="1"/>
  <c r="E191" i="1"/>
  <c r="E185" i="1"/>
  <c r="E180" i="1"/>
  <c r="E175" i="1"/>
  <c r="E166" i="1"/>
  <c r="E161" i="1"/>
  <c r="E156" i="1"/>
  <c r="E151" i="1"/>
  <c r="E146" i="1"/>
  <c r="E140" i="1"/>
  <c r="E135" i="1"/>
  <c r="E130" i="1"/>
  <c r="E124" i="1"/>
  <c r="E113" i="1"/>
  <c r="E90" i="1"/>
  <c r="E82" i="1"/>
  <c r="E74" i="1"/>
  <c r="E67" i="1"/>
  <c r="E61" i="1"/>
  <c r="E51" i="1"/>
  <c r="E35" i="1"/>
  <c r="E55" i="1"/>
  <c r="E59" i="1"/>
  <c r="E62" i="1"/>
  <c r="E65" i="1"/>
  <c r="E69" i="1"/>
  <c r="E72" i="1"/>
  <c r="E76" i="1"/>
  <c r="E80" i="1"/>
  <c r="E84" i="1"/>
  <c r="E88" i="1"/>
  <c r="E92" i="1"/>
  <c r="E96" i="1"/>
  <c r="E100" i="1"/>
  <c r="E104" i="1"/>
  <c r="E108" i="1"/>
  <c r="E111" i="1"/>
  <c r="E48" i="1"/>
  <c r="E52" i="1"/>
  <c r="E29" i="1"/>
  <c r="E33" i="1"/>
  <c r="E36" i="1"/>
  <c r="E41" i="1"/>
  <c r="E53" i="1"/>
  <c r="E216" i="1"/>
</calcChain>
</file>

<file path=xl/sharedStrings.xml><?xml version="1.0" encoding="utf-8"?>
<sst xmlns="http://schemas.openxmlformats.org/spreadsheetml/2006/main" count="271" uniqueCount="271">
  <si>
    <t>Account Code and Name</t>
  </si>
  <si>
    <t>Total Revenues</t>
  </si>
  <si>
    <t>Per Capita Revenues</t>
  </si>
  <si>
    <t>Taxes</t>
  </si>
  <si>
    <t>Ad Valorem Taxes</t>
  </si>
  <si>
    <t>Local Option Taxes</t>
  </si>
  <si>
    <t>County Ninth-Cent Voted Fuel Tax</t>
  </si>
  <si>
    <t>First Local Option Fuel Tax (1 to 6 Cents)</t>
  </si>
  <si>
    <t>Second Local Option Fuel Tax (1 to 5 Cents)</t>
  </si>
  <si>
    <t>Discretionary Sales Surtaxes</t>
  </si>
  <si>
    <t>Utility Service Tax - Electricity</t>
  </si>
  <si>
    <t>Utility Service Tax - Water</t>
  </si>
  <si>
    <t>Utility Service Tax - Gas</t>
  </si>
  <si>
    <t>Utility Service Tax - Fuel Oil</t>
  </si>
  <si>
    <t>Utility Service Tax - Propane</t>
  </si>
  <si>
    <t>Utility Service Tax - Other</t>
  </si>
  <si>
    <t>Communications Services Taxes (Chapter 202, F.S.)</t>
  </si>
  <si>
    <t>Local Business Tax (Chapter 205, F.S.)</t>
  </si>
  <si>
    <t>Other General Taxes</t>
  </si>
  <si>
    <t>Permits, Fees, and Special Assessments</t>
  </si>
  <si>
    <t>Building Permits</t>
  </si>
  <si>
    <t>Franchise Fee - Electricity</t>
  </si>
  <si>
    <t>Franchise Fee - Telecommunications</t>
  </si>
  <si>
    <t>Franchise Fee - Water</t>
  </si>
  <si>
    <t>Franchise Fee - Gas</t>
  </si>
  <si>
    <t>Franchise Fee - Sewer</t>
  </si>
  <si>
    <t>Franchise Fee - Solid Waste</t>
  </si>
  <si>
    <t>Franchise Fee - Other</t>
  </si>
  <si>
    <t>Impact Fees - Residential - Public Safety</t>
  </si>
  <si>
    <t>Impact Fees - Commercial - Public Safety</t>
  </si>
  <si>
    <t>Impact Fees - Residential - Physical Environment</t>
  </si>
  <si>
    <t>Impact Fees - Commercial - Physical Environment</t>
  </si>
  <si>
    <t>Impact Fees - Residential - Transportation</t>
  </si>
  <si>
    <t>Impact Fees - Commercial - Transportation</t>
  </si>
  <si>
    <t>Impact Fees - Residential - Economic Environment</t>
  </si>
  <si>
    <t>Impact Fees - Residential - Human Services</t>
  </si>
  <si>
    <t>Impact Fees - Residential - Culture / Recreation</t>
  </si>
  <si>
    <t>Impact Fees - Commercial - Culture / Recreation</t>
  </si>
  <si>
    <t>Impact Fees - Residential - Other</t>
  </si>
  <si>
    <t>Impact Fees - Commercial - Other</t>
  </si>
  <si>
    <t>Special Assessments - Capital Improvement</t>
  </si>
  <si>
    <t>Special Assessments - Charges for Public Services</t>
  </si>
  <si>
    <t>Other Permits, Fees, and Special Assessments</t>
  </si>
  <si>
    <t>Licenses</t>
  </si>
  <si>
    <t>Intergovernmental Revenue</t>
  </si>
  <si>
    <t>Federal Grant - General Government</t>
  </si>
  <si>
    <t>Federal Grant - Public Safety</t>
  </si>
  <si>
    <t>Federal Grant - Physical Environment - Garbage / Solid Waste</t>
  </si>
  <si>
    <t>Federal Grant - Physical Environment - Sewer / Wastewater</t>
  </si>
  <si>
    <t>Federal Grant - Physical Environment - Other Physical Environment</t>
  </si>
  <si>
    <t>Federal Grant - Transportation - Airport Development</t>
  </si>
  <si>
    <t>Federal Grant - Transportation - Mass Transit</t>
  </si>
  <si>
    <t>Federal Grant - Transportation - Other Transportation</t>
  </si>
  <si>
    <t>Federal Grant - Economic Environment</t>
  </si>
  <si>
    <t>Federal Grant - Human Services - Health or Hospitals</t>
  </si>
  <si>
    <t>Federal Grant - Human Services - Public Assistance</t>
  </si>
  <si>
    <t>Federal Grant - Human Services - Child Support Reimbursement</t>
  </si>
  <si>
    <t>Federal Grant - Human Services - Other Human Services</t>
  </si>
  <si>
    <t>Federal Grant - Culture / Recreation</t>
  </si>
  <si>
    <t>Federal Grant - Court-Related Grants - Process Servers</t>
  </si>
  <si>
    <t>Federal Grant - Court-Related Grants - Drug Court Management</t>
  </si>
  <si>
    <t>Federal Grant - Court-Related Grants - Other Court-Related</t>
  </si>
  <si>
    <t>Federal Grant - Other Federal Grants</t>
  </si>
  <si>
    <t>Federal Payments in Lieu of Taxes</t>
  </si>
  <si>
    <t>State Grant - General Government</t>
  </si>
  <si>
    <t>State Grant - Public Safety</t>
  </si>
  <si>
    <t>State Grant - Physical Environment - Water Supply System</t>
  </si>
  <si>
    <t>State Grant - Physical Environment - Electric Supply System</t>
  </si>
  <si>
    <t>State Grant - Physical Environment - Garbage / Solid Waste</t>
  </si>
  <si>
    <t>State Grant - Physical Environment - Sewer / Wastewater</t>
  </si>
  <si>
    <t>State Grant - Physical Environment - Stormwater Management</t>
  </si>
  <si>
    <t>State Grant - Physical Environment - Other Physical Environment</t>
  </si>
  <si>
    <t>State Grant - Transportation - Airport Development</t>
  </si>
  <si>
    <t>State Grant - Transportation - Mass Transit</t>
  </si>
  <si>
    <t>State Grant - Transportation - Other Transportation</t>
  </si>
  <si>
    <t>State Grant - Economic Environment</t>
  </si>
  <si>
    <t>State Grant - Human Services - Health or Hospitals</t>
  </si>
  <si>
    <t>State Grant - Human Services - Public Welfare</t>
  </si>
  <si>
    <t>State Grant - Human Services - Other Human Services</t>
  </si>
  <si>
    <t>State Grant - Culture / Recreation</t>
  </si>
  <si>
    <t>State Grant - Court-Related Grants - Conflict Cases</t>
  </si>
  <si>
    <t>State Grant - Court-Related Grants - Article V Clerk of Court Trust Fund</t>
  </si>
  <si>
    <t>State Grant - Court-Related Grants - Child Dependency</t>
  </si>
  <si>
    <t>State Grant - Court-Related Grants - Other Court-Related</t>
  </si>
  <si>
    <t>State Grant - Other</t>
  </si>
  <si>
    <t>State Shared Revenues - General Government - Revenue Sharing Proceeds</t>
  </si>
  <si>
    <t>State Shared Revenues - General Government - Insurance License Tax</t>
  </si>
  <si>
    <t>State Shared Revenues - General Government - Mobile Home License Tax</t>
  </si>
  <si>
    <t>State Shared Revenues - General Government - Alcoholic Beverage License Tax</t>
  </si>
  <si>
    <t>State Shared Revenues - General Government - Sales and Uses Taxes to Counties</t>
  </si>
  <si>
    <t>State Shared Revenues - General Government - Cardroom Tax</t>
  </si>
  <si>
    <t>State Shared Revenues - General Government - Local Government Half-Cent Sales Tax</t>
  </si>
  <si>
    <t>State Shared Revenues - General Government - Other General Government</t>
  </si>
  <si>
    <t>State Shared Revenues - Public Safety - Firefighter Supplemental Compensation</t>
  </si>
  <si>
    <t>State Shared Revenues - Public Safety - Enhanced 911 Fee</t>
  </si>
  <si>
    <t>State Shared Revenues - Public Safety - Emergency Management Assistance</t>
  </si>
  <si>
    <t>State Shared Revenues - Public Safety - Other Public Safety</t>
  </si>
  <si>
    <t>State Shared Revenues - Physical Environment - Other Physical Environment</t>
  </si>
  <si>
    <t>State Shared Revenues - Transportation - Airport Development</t>
  </si>
  <si>
    <t>State Shared Revenues - Transportation - Mass Transit</t>
  </si>
  <si>
    <t>State Shared Revenues - Transportation - Other Transportation</t>
  </si>
  <si>
    <t>State Shared Revenues - Economic Environment</t>
  </si>
  <si>
    <t>State Shared Revenues - Human Services - Health or Hospitals</t>
  </si>
  <si>
    <t>State Shared Revenues - Human Services - Public Welfare</t>
  </si>
  <si>
    <t>State Shared Revenues - Human Services - Other Human Services</t>
  </si>
  <si>
    <t>State Shared Revenues - Culture / Recreation</t>
  </si>
  <si>
    <t>State Shared Revenues - Other</t>
  </si>
  <si>
    <t>State Payments in Lieu of Taxes</t>
  </si>
  <si>
    <t>Grants from Other Local Units - General Government</t>
  </si>
  <si>
    <t>Grants from Other Local Units - Public Safety</t>
  </si>
  <si>
    <t>Grants from Other Local Units - Physical Environment</t>
  </si>
  <si>
    <t>Grants from Other Local Units - Transportation</t>
  </si>
  <si>
    <t>Grants from Other Local Units - Economic Environment</t>
  </si>
  <si>
    <t>Grants from Other Local Units - Human Services</t>
  </si>
  <si>
    <t>Grants from Other Local Units - Culture / Recreation</t>
  </si>
  <si>
    <t>Grants from Other Local Units - Other</t>
  </si>
  <si>
    <t>Shared Revenue from Other Local Units</t>
  </si>
  <si>
    <t>Payments from Other Local Units in Lieu of Taxes</t>
  </si>
  <si>
    <t>Charges for Services</t>
  </si>
  <si>
    <t>General Government - Recording Fees</t>
  </si>
  <si>
    <t>General Government - Public Records Modernization Trust Fund</t>
  </si>
  <si>
    <t>General Government - County Portion ($2) of $4 Additional Service Charge</t>
  </si>
  <si>
    <t>General Government - Internal Service Fund Fees and Charges</t>
  </si>
  <si>
    <t>General Government - Administrative Service Fees</t>
  </si>
  <si>
    <t>General Government - Fees Remitted to County from Tax Collector</t>
  </si>
  <si>
    <t>General Government - Fees Remitted to County from Sheriff</t>
  </si>
  <si>
    <t>General Government - Fees Remitted to County from Clerk of Circuit Court</t>
  </si>
  <si>
    <t>General Government - Fees Remitted to County from Clerk of County Court</t>
  </si>
  <si>
    <t>General Government - Fees Remitted to County from Supervisor of Elections</t>
  </si>
  <si>
    <t>General Government - Fees Remitted to County from Property Appraiser</t>
  </si>
  <si>
    <t>General Government - County Officer Commission and Fees</t>
  </si>
  <si>
    <t>General Government - Other General Government Charges and Fees</t>
  </si>
  <si>
    <t>Public Safety - Law Enforcement Services</t>
  </si>
  <si>
    <t>Public Safety - Fire Protection</t>
  </si>
  <si>
    <t>Public Safety - Housing for Prisoners</t>
  </si>
  <si>
    <t>Public Safety - Emergency Management Service Fees / Charges</t>
  </si>
  <si>
    <t>Public Safety - Protective Inspection Fees</t>
  </si>
  <si>
    <t>Public Safety - Ambulance Fees</t>
  </si>
  <si>
    <t>Public Safety - Other Public Safety Charges and Fees</t>
  </si>
  <si>
    <t>Physical Environment - Electric Utility</t>
  </si>
  <si>
    <t>Physical Environment - Gas Utility</t>
  </si>
  <si>
    <t>Physical Environment - Water Utility</t>
  </si>
  <si>
    <t>Physical Environment - Garbage / Solid Waste</t>
  </si>
  <si>
    <t>Physical Environment - Sewer / Wastewater Utility</t>
  </si>
  <si>
    <t>Physical Environment - Water / Sewer Combination Utility</t>
  </si>
  <si>
    <t>Physical Environment - Conservation and Resource Management</t>
  </si>
  <si>
    <t>Physical Environment - Cemetary</t>
  </si>
  <si>
    <t>Physical Environment - Other Physical Environment Charges</t>
  </si>
  <si>
    <t>Transportation - Airports</t>
  </si>
  <si>
    <t>Transportation - Water Ports and Terminals</t>
  </si>
  <si>
    <t>Transportation - Mass Transit</t>
  </si>
  <si>
    <t>Transportation - Railroads</t>
  </si>
  <si>
    <t>Transportation - Parking Facilities</t>
  </si>
  <si>
    <t>Transportation - Tolls (Ferry, Road, Bridge, etc.)</t>
  </si>
  <si>
    <t>Transportation - Other Transportation Charges</t>
  </si>
  <si>
    <t>Economic Environment - Housing</t>
  </si>
  <si>
    <t>Economic Environment - Other Economic Environment Charges</t>
  </si>
  <si>
    <t>Human Services - Hospital Charges</t>
  </si>
  <si>
    <t>Human Services - Clinic Fees</t>
  </si>
  <si>
    <t>Human Services - Animal Control and Shelter Fees</t>
  </si>
  <si>
    <t>Human Services - Other Human Services Charges</t>
  </si>
  <si>
    <t>Culture / Recreation - Libraries</t>
  </si>
  <si>
    <t>Culture / Recreation - Parks and Recreation</t>
  </si>
  <si>
    <t>Culture / Recreation - Cultural Services</t>
  </si>
  <si>
    <t>Culture / Recreation - Special Events</t>
  </si>
  <si>
    <t>Culture / Recreation - Special Recreation Facilities</t>
  </si>
  <si>
    <t>Culture / Recreation - Other Culture / Recreation Charges</t>
  </si>
  <si>
    <t>Court-Related Revenues - County Court Criminal - Filing Fees</t>
  </si>
  <si>
    <t>Court-Related Revenues - County Court Criminal - Service Charges</t>
  </si>
  <si>
    <t>Court-Related Revenues - County Court Criminal - Court Costs</t>
  </si>
  <si>
    <t>Court-Related Revenues - County Court Criminal - Non-Local Fines and Forfeitures</t>
  </si>
  <si>
    <t>Court-Related Revenues - Circuit Court Criminal - Filing Fees</t>
  </si>
  <si>
    <t>Court-Related Revenues - Circuit Court Criminal - Service Charges</t>
  </si>
  <si>
    <t>Court-Related Revenues - Circuit Court Criminal - Court Costs</t>
  </si>
  <si>
    <t>Court-Related Revenues - Circuit Court Criminal - Non-Local Fines and Forfeitures</t>
  </si>
  <si>
    <t>Court-Related Revenues - County Court Civil - Filing Fees</t>
  </si>
  <si>
    <t>Court-Related Revenues - County Court Civil - Service Charges</t>
  </si>
  <si>
    <t>Court-Related Revenues - County Court Civil - Court Costs</t>
  </si>
  <si>
    <t>Court-Related Revenues - County Court Civil - Non-Local Fines and Forfeitures</t>
  </si>
  <si>
    <t>Court-Related Revenues - Circuit Court Civil - Filing Fees</t>
  </si>
  <si>
    <t>Court-Related Revenues - Circuit Court Civil - Service Charges</t>
  </si>
  <si>
    <t>Court-Related Revenues - Circuit Court Civil - Court Costs</t>
  </si>
  <si>
    <t>Court-Related Revenues - Circuit Court Civil - Non-Local Fines and Forfeitures</t>
  </si>
  <si>
    <t>Court-Related Revenues - Circuit Court Civil - Fees and Service Charges</t>
  </si>
  <si>
    <t>Court-Related Revenues - Traffic Court (Criminal and Civil) - Filing Fees</t>
  </si>
  <si>
    <t>Court-Related Revenues - Traffic Court (Criminal and Civil) - Service Charges</t>
  </si>
  <si>
    <t>Court-Related Revenues - Traffic Court (Criminal and Civil) - Court Costs</t>
  </si>
  <si>
    <t>Court-Related Revenues - Traffic Court (Criminal and Civil) - Non-Local Fines and Forfeitures</t>
  </si>
  <si>
    <t>Court-Related Revenues - Juvenile Court - Filing Fees</t>
  </si>
  <si>
    <t>Court-Related Revenues - Juvenile Court - Service Charges</t>
  </si>
  <si>
    <t>Court-Related Revenues - Juvenile Court - Court Costs</t>
  </si>
  <si>
    <t>Court-Related Revenues - Juvenile Court - Non-Local Fines and Forfeitures</t>
  </si>
  <si>
    <t>Court-Related Revenues - Probate Court - Filing Fees</t>
  </si>
  <si>
    <t>Court-Related Revenues - Probate Court - Service Charges</t>
  </si>
  <si>
    <t>Court-Related Revenues - Probate Court - Court Costs</t>
  </si>
  <si>
    <t>Court-Related Revenues - Probate Court - Non-Local Fines and Forfeitures</t>
  </si>
  <si>
    <t>Court-Related Revenues - Court Service Reimbursement - Other Counties</t>
  </si>
  <si>
    <t>Court-Related Revenues - Court Service Reimbursement - State Reimbursement</t>
  </si>
  <si>
    <t>Court-Related Revenues - Court Service Reimbursement - Mediation and Arbitration</t>
  </si>
  <si>
    <t>Court-Related Revenues - Court Service Reimbursement - Public Defender Liens</t>
  </si>
  <si>
    <t>Court-Related Revenues - Court Service Reimbursement - Probation / Alternatives</t>
  </si>
  <si>
    <t>Court-Related Revenues - Restricted Board Revenue - Court Innovations / Local Requirements</t>
  </si>
  <si>
    <t>Court-Related Revenues - Restricted Board Revenue - Legal Aid</t>
  </si>
  <si>
    <t>Court-Related Revenues - Restricted Board Revenue - Law Library</t>
  </si>
  <si>
    <t>Court-Related Revenues - Restricted Board Revenue - Juvenile Alternative Programs</t>
  </si>
  <si>
    <t>Court-Related Revenues - Restricted Board Revenue - State Court Facility Surcharge ($30)</t>
  </si>
  <si>
    <t>Court-Related Revenues - Restricted Board Revenue - Traffic Surcharge</t>
  </si>
  <si>
    <t>Court-Related Revenues - Restricted Board Revenue - Domestic Violence Surcharge</t>
  </si>
  <si>
    <t>Court-Related Revenues - Restricted Board Revenue - Animal Control Surcharge</t>
  </si>
  <si>
    <t>Court-Related Revenues - Restricted Board Revenue - Other Collections Transferred to BOCC</t>
  </si>
  <si>
    <t>Other Charges for Services</t>
  </si>
  <si>
    <t>Judgments, Fines, and Forfeits</t>
  </si>
  <si>
    <t>Court-Ordered Judgments and Fines - As Decided by County Court Criminal</t>
  </si>
  <si>
    <t>Court-Ordered Judgments and Fines - As Decided by Circuit Court Criminal</t>
  </si>
  <si>
    <t>Court-Ordered Judgments and Fines - As Decided by County Court Civil</t>
  </si>
  <si>
    <t>Court-Ordered Judgments and Fines - As Decided by Circuit Court Civil</t>
  </si>
  <si>
    <t>Court-Ordered Judgments and Fines - As Decided by Traffic Court</t>
  </si>
  <si>
    <t>Court-Ordered Judgments and Fines - As Decided by Juvenile Court</t>
  </si>
  <si>
    <t>Court-Ordered Judgments and Fines - Intergovernmental Radio Communication Program</t>
  </si>
  <si>
    <t>Court-Ordered Judgments and Fines - 10% of Fines to Public Records Modernization TF</t>
  </si>
  <si>
    <t>Court-Ordered Judgments and Fines - Other Court-Ordered</t>
  </si>
  <si>
    <t>Fines - Library</t>
  </si>
  <si>
    <t>Fines - Pollution Control Violations</t>
  </si>
  <si>
    <t>Fines - Local Ordinance Violations</t>
  </si>
  <si>
    <t>Federal Fines and Forfeits</t>
  </si>
  <si>
    <t>State Fines and Forfeits</t>
  </si>
  <si>
    <t>Confiscation of Deposits or Bonds Held as Performance Guarantees</t>
  </si>
  <si>
    <t>Sale of Contraband Property Seized by Law Enforcement</t>
  </si>
  <si>
    <t>Other Judgments, Fines, and Forfeits</t>
  </si>
  <si>
    <t>Miscellaneous Revenues</t>
  </si>
  <si>
    <t>Interest and Other Earnings - Interest</t>
  </si>
  <si>
    <t>Interest and Other Earnings - Dividends</t>
  </si>
  <si>
    <t>Interest and Other Earnings - Net Increase (Decrease) in Fair Value of Investments</t>
  </si>
  <si>
    <t>Interest and Other Earnings - Gain (Loss) on Sale of Investments</t>
  </si>
  <si>
    <t>Rents and Royalties</t>
  </si>
  <si>
    <t>Sales - Disposition of Fixed Assets</t>
  </si>
  <si>
    <t>Sales - Sale of Surplus Materials and Scrap</t>
  </si>
  <si>
    <t>Contributions and Donations from Private Sources</t>
  </si>
  <si>
    <t>Pension Fund Contributions</t>
  </si>
  <si>
    <t>Other Miscellaneous Revenues - Settlements</t>
  </si>
  <si>
    <t>Other Miscellaneous Revenues - Slot Machine Proceeds</t>
  </si>
  <si>
    <t>Other Miscellaneous Revenues - Deferred Compensation Contributions</t>
  </si>
  <si>
    <t>Other Miscellaneous Revenues - Other</t>
  </si>
  <si>
    <t>Other Sources</t>
  </si>
  <si>
    <t>Non-Operating - Inter-Fund Group Transfers In</t>
  </si>
  <si>
    <t>Contributions from Enterprise Operations</t>
  </si>
  <si>
    <t>Proceeds - Installment Purchases and Capital Lease Proceeds</t>
  </si>
  <si>
    <t>Proceeds - Debt Proceeds</t>
  </si>
  <si>
    <t>Proceeds - Proceeds from Refunding Bonds</t>
  </si>
  <si>
    <t>Proceeds of General Capital Asset Dispositions - Sales</t>
  </si>
  <si>
    <t>Proceeds of General Capital Asset Dispositions - Compensation for Loss</t>
  </si>
  <si>
    <t>Proprietary Non-Operating - Interest</t>
  </si>
  <si>
    <t>Proprietary Non-Operating - Federal Grants and Donations</t>
  </si>
  <si>
    <t>Proprietary Non-Operating - State Grants and Donations</t>
  </si>
  <si>
    <t>Proprietary Non-Operating - Other Grants and Donations</t>
  </si>
  <si>
    <t>Proprietary Non-Operating - Capital Contributions from Federal Government</t>
  </si>
  <si>
    <t>Proprietary Non-Operating - Capital Contributions from State Government</t>
  </si>
  <si>
    <t>Proprietary Non-Operating - Capital Contributions from Other Public Source</t>
  </si>
  <si>
    <t>Proprietary Non-Operating - Capital Contributions from Private Source</t>
  </si>
  <si>
    <t>Proprietary Non-Operating - Other Non-Operating Sources</t>
  </si>
  <si>
    <t>Non-Operating - Special Items (Gain)</t>
  </si>
  <si>
    <t>Total - All Account Codes</t>
  </si>
  <si>
    <t>Total County Government Revenues Reported by Account Code</t>
  </si>
  <si>
    <t>Franchise Fee - Cable Television</t>
  </si>
  <si>
    <t>Human Services - Health Inspection Fees</t>
  </si>
  <si>
    <t>Local Fiscal Year Ended September 30, 2017</t>
  </si>
  <si>
    <t>2017 Statewide Population Less Duval County:</t>
  </si>
  <si>
    <t>State Shared Revenues - Physical Environment - Sewer / Wastewater</t>
  </si>
  <si>
    <t xml:space="preserve">Extraordinary Items (Gain) </t>
  </si>
  <si>
    <t>Data Source: Department of Financial Services, Division of Accounting and Auditing, Bureau of Local Government (Last Updated: October 30, 2018).</t>
  </si>
  <si>
    <t>Note:  These account totals include the reported revenues for all Florida counties, except for Dixie, Jefferson, and the consolidated Duval County-City of Jacksonville government. Revenue data for Dixie and Flagler counties are not yet available. Consequently, this file will be updated in the future as these data become available. Revenues for the consolidated Duval County-City of Jacksonville government are included in the separate municipal revenues file.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</si>
</sst>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4" formatCode="_(&quot;$&quot;* #,##0.00_);_(&quot;$&quot;* \(#,##0.00\);_(&quot;$&quot;* &quot;-&quot;??_);_(@_)"/>
    <numFmt numFmtId="43" formatCode="_(* #,##0.00_);_(* \(#,##0.00\);_(* &quot;-&quot;??_);_(@_)"/>
    <numFmt numFmtId="164" formatCode="0.000"/>
  </numFmts>
  <fonts count="8" x14ac:knownFonts="1">
    <font>
      <sz val="11"/>
      <color theme="1"/>
      <name val="Calibri"/>
      <family val="2"/>
      <scheme val="minor"/>
    </font>
    <font>
      <b/>
      <sz val="18"/>
      <name val="Calibri"/>
      <family val="2"/>
      <scheme val="minor"/>
    </font>
    <font>
      <sz val="18"/>
      <name val="Calibri"/>
      <family val="2"/>
      <scheme val="minor"/>
    </font>
    <font>
      <b/>
      <sz val="14"/>
      <name val="Calibri"/>
      <family val="2"/>
      <scheme val="minor"/>
    </font>
    <font>
      <b/>
      <sz val="12"/>
      <name val="Calibri"/>
      <family val="2"/>
      <scheme val="minor"/>
    </font>
    <font>
      <b/>
      <u/>
      <sz val="10"/>
      <name val="Calibri"/>
      <family val="2"/>
      <scheme val="minor"/>
    </font>
    <font>
      <b/>
      <sz val="10"/>
      <name val="Calibri"/>
      <family val="2"/>
      <scheme val="minor"/>
    </font>
    <font>
      <sz val="10"/>
      <name val="Calibri"/>
      <family val="2"/>
      <scheme val="minor"/>
    </font>
  </fonts>
  <fills count="3">
    <fill>
      <patternFill patternType="none"/>
    </fill>
    <fill>
      <patternFill patternType="gray125"/>
    </fill>
    <fill>
      <patternFill patternType="solid">
        <fgColor theme="0" tint="-0.14996795556505021"/>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56">
    <xf numFmtId="0" fontId="0" fillId="0" borderId="0" xfId="0"/>
    <xf numFmtId="0" fontId="1" fillId="0" borderId="0" xfId="0" applyFont="1" applyAlignment="1" applyProtection="1">
      <alignment horizontal="center"/>
    </xf>
    <xf numFmtId="0" fontId="0" fillId="0" borderId="0" xfId="0" applyFont="1"/>
    <xf numFmtId="37" fontId="4" fillId="2" borderId="11" xfId="0" applyNumberFormat="1" applyFont="1" applyFill="1" applyBorder="1" applyAlignment="1" applyProtection="1">
      <alignment horizontal="center" vertical="center" wrapText="1"/>
    </xf>
    <xf numFmtId="37" fontId="4" fillId="2" borderId="12" xfId="0" applyNumberFormat="1" applyFont="1" applyFill="1" applyBorder="1" applyAlignment="1" applyProtection="1">
      <alignment horizontal="center" vertical="center" wrapText="1"/>
    </xf>
    <xf numFmtId="0" fontId="5" fillId="0" borderId="0" xfId="0" applyFont="1" applyAlignment="1" applyProtection="1">
      <alignment horizontal="right"/>
    </xf>
    <xf numFmtId="0" fontId="6" fillId="0" borderId="0" xfId="0" applyFont="1" applyAlignment="1" applyProtection="1">
      <alignment horizontal="center"/>
    </xf>
    <xf numFmtId="0" fontId="4" fillId="2" borderId="13" xfId="0" applyFont="1" applyFill="1" applyBorder="1" applyAlignment="1" applyProtection="1">
      <alignment vertical="center"/>
    </xf>
    <xf numFmtId="0" fontId="4" fillId="2" borderId="14" xfId="0" applyFont="1" applyFill="1" applyBorder="1" applyAlignment="1" applyProtection="1">
      <alignment vertical="center"/>
    </xf>
    <xf numFmtId="42" fontId="4" fillId="2" borderId="15" xfId="0" applyNumberFormat="1" applyFont="1" applyFill="1" applyBorder="1" applyAlignment="1" applyProtection="1">
      <alignment vertical="center"/>
    </xf>
    <xf numFmtId="44" fontId="4" fillId="2" borderId="16" xfId="0" applyNumberFormat="1" applyFont="1" applyFill="1" applyBorder="1" applyAlignment="1" applyProtection="1">
      <alignment vertical="center"/>
    </xf>
    <xf numFmtId="44" fontId="6" fillId="0" borderId="0" xfId="0" applyNumberFormat="1" applyFont="1" applyProtection="1"/>
    <xf numFmtId="0" fontId="7" fillId="0" borderId="0" xfId="0" applyFont="1" applyProtection="1"/>
    <xf numFmtId="0" fontId="7" fillId="0" borderId="17" xfId="0" applyFont="1" applyBorder="1" applyAlignment="1" applyProtection="1">
      <alignment vertical="center"/>
    </xf>
    <xf numFmtId="164" fontId="7" fillId="0" borderId="18" xfId="0" applyNumberFormat="1" applyFont="1" applyBorder="1" applyAlignment="1" applyProtection="1">
      <alignment horizontal="center" vertical="center"/>
    </xf>
    <xf numFmtId="0" fontId="7" fillId="0" borderId="19" xfId="0" applyFont="1" applyBorder="1" applyAlignment="1" applyProtection="1">
      <alignment vertical="center"/>
    </xf>
    <xf numFmtId="42" fontId="7" fillId="0" borderId="20" xfId="0" applyNumberFormat="1" applyFont="1" applyBorder="1" applyAlignment="1" applyProtection="1">
      <alignment vertical="center"/>
    </xf>
    <xf numFmtId="44" fontId="7" fillId="0" borderId="21" xfId="0" applyNumberFormat="1" applyFont="1" applyBorder="1" applyAlignment="1" applyProtection="1">
      <alignment vertical="center"/>
    </xf>
    <xf numFmtId="43" fontId="7" fillId="0" borderId="0" xfId="0" applyNumberFormat="1" applyFont="1" applyProtection="1"/>
    <xf numFmtId="0" fontId="4" fillId="2" borderId="17" xfId="0" applyFont="1" applyFill="1" applyBorder="1" applyAlignment="1" applyProtection="1">
      <alignment vertical="center"/>
    </xf>
    <xf numFmtId="0" fontId="4" fillId="2" borderId="20" xfId="0" applyFont="1" applyFill="1" applyBorder="1" applyAlignment="1" applyProtection="1">
      <alignment vertical="center"/>
    </xf>
    <xf numFmtId="0" fontId="4" fillId="2" borderId="19" xfId="0" applyFont="1" applyFill="1" applyBorder="1" applyAlignment="1" applyProtection="1">
      <alignment vertical="center"/>
    </xf>
    <xf numFmtId="42" fontId="4" fillId="2" borderId="20" xfId="0" applyNumberFormat="1" applyFont="1" applyFill="1" applyBorder="1" applyAlignment="1" applyProtection="1">
      <alignment vertical="center"/>
    </xf>
    <xf numFmtId="44" fontId="4" fillId="2" borderId="21" xfId="0" applyNumberFormat="1" applyFont="1" applyFill="1" applyBorder="1" applyAlignment="1" applyProtection="1">
      <alignment vertical="center"/>
    </xf>
    <xf numFmtId="43" fontId="6" fillId="0" borderId="0" xfId="0" applyNumberFormat="1" applyFont="1" applyProtection="1"/>
    <xf numFmtId="0" fontId="7" fillId="0" borderId="22" xfId="0" applyFont="1" applyBorder="1" applyAlignment="1" applyProtection="1">
      <alignment vertical="center"/>
    </xf>
    <xf numFmtId="164" fontId="7" fillId="0" borderId="23" xfId="0" applyNumberFormat="1" applyFont="1" applyBorder="1" applyAlignment="1" applyProtection="1">
      <alignment horizontal="center" vertical="center"/>
    </xf>
    <xf numFmtId="0" fontId="7" fillId="0" borderId="24" xfId="0" applyFont="1" applyBorder="1" applyAlignment="1" applyProtection="1">
      <alignment vertical="center"/>
    </xf>
    <xf numFmtId="0" fontId="4" fillId="2" borderId="7" xfId="0" applyFont="1" applyFill="1" applyBorder="1" applyAlignment="1" applyProtection="1">
      <alignment vertical="center"/>
    </xf>
    <xf numFmtId="0" fontId="4" fillId="2" borderId="10" xfId="0" applyFont="1" applyFill="1" applyBorder="1" applyAlignment="1" applyProtection="1">
      <alignment vertical="center"/>
    </xf>
    <xf numFmtId="0" fontId="4" fillId="2" borderId="8" xfId="0" applyFont="1" applyFill="1" applyBorder="1" applyAlignment="1" applyProtection="1">
      <alignment vertical="center"/>
    </xf>
    <xf numFmtId="42" fontId="4" fillId="2" borderId="10" xfId="0" applyNumberFormat="1" applyFont="1" applyFill="1" applyBorder="1" applyAlignment="1" applyProtection="1">
      <alignment vertical="center"/>
    </xf>
    <xf numFmtId="44" fontId="4" fillId="2" borderId="25" xfId="0" applyNumberFormat="1" applyFont="1" applyFill="1" applyBorder="1" applyAlignment="1" applyProtection="1">
      <alignment vertical="center"/>
    </xf>
    <xf numFmtId="0" fontId="6" fillId="0" borderId="0" xfId="0" applyFont="1" applyProtection="1"/>
    <xf numFmtId="0" fontId="4" fillId="0" borderId="0" xfId="0" applyFont="1" applyProtection="1"/>
    <xf numFmtId="0" fontId="7" fillId="0" borderId="13" xfId="0" applyFont="1" applyBorder="1" applyAlignment="1" applyProtection="1">
      <alignment vertical="center"/>
    </xf>
    <xf numFmtId="0" fontId="7" fillId="0" borderId="0" xfId="0" applyFont="1" applyBorder="1" applyAlignment="1" applyProtection="1">
      <alignment vertical="center"/>
    </xf>
    <xf numFmtId="37" fontId="7" fillId="0" borderId="0" xfId="0" applyNumberFormat="1" applyFont="1" applyBorder="1" applyAlignment="1" applyProtection="1">
      <alignment vertical="center"/>
    </xf>
    <xf numFmtId="37" fontId="7" fillId="0" borderId="26" xfId="0" applyNumberFormat="1" applyFont="1" applyBorder="1" applyAlignment="1" applyProtection="1">
      <alignment vertical="center"/>
    </xf>
    <xf numFmtId="37" fontId="7" fillId="0" borderId="0" xfId="0" applyNumberFormat="1" applyFont="1" applyBorder="1" applyAlignment="1" applyProtection="1">
      <alignment horizontal="right" vertical="center"/>
    </xf>
    <xf numFmtId="37" fontId="7" fillId="0" borderId="0" xfId="0" applyNumberFormat="1" applyFont="1" applyProtection="1"/>
    <xf numFmtId="0" fontId="1" fillId="0" borderId="1" xfId="0" applyFont="1" applyBorder="1" applyAlignment="1" applyProtection="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pplyProtection="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7" fillId="0" borderId="13" xfId="0" applyFont="1" applyBorder="1" applyAlignment="1" applyProtection="1">
      <alignment vertical="center" wrapText="1"/>
    </xf>
    <xf numFmtId="0" fontId="0" fillId="0" borderId="0" xfId="0" applyFont="1" applyAlignment="1">
      <alignment vertical="center" wrapText="1"/>
    </xf>
    <xf numFmtId="0" fontId="0" fillId="0" borderId="26" xfId="0" applyFont="1" applyBorder="1" applyAlignment="1">
      <alignment vertical="center" wrapText="1"/>
    </xf>
    <xf numFmtId="0" fontId="7" fillId="0" borderId="4" xfId="0" applyFont="1" applyBorder="1" applyAlignment="1" applyProtection="1">
      <alignment horizontal="lef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72"/>
  <sheetViews>
    <sheetView tabSelected="1" workbookViewId="0">
      <selection sqref="A1:E1"/>
    </sheetView>
  </sheetViews>
  <sheetFormatPr defaultColWidth="12.5703125" defaultRowHeight="15" x14ac:dyDescent="0.25"/>
  <cols>
    <col min="1" max="1" width="2.28515625" style="12" customWidth="1"/>
    <col min="2" max="2" width="8.7109375" style="12" customWidth="1"/>
    <col min="3" max="3" width="75.7109375" style="12" customWidth="1"/>
    <col min="4" max="4" width="18.7109375" style="40" customWidth="1"/>
    <col min="5" max="5" width="14.7109375" style="40" customWidth="1"/>
    <col min="6" max="6" width="17" style="12" bestFit="1" customWidth="1"/>
    <col min="7" max="7" width="12.5703125" style="12"/>
    <col min="8" max="254" width="12.5703125" style="2"/>
    <col min="255" max="255" width="2.28515625" style="2" customWidth="1"/>
    <col min="256" max="256" width="8.7109375" style="2" customWidth="1"/>
    <col min="257" max="257" width="78.140625" style="2" customWidth="1"/>
    <col min="258" max="259" width="0" style="2" hidden="1" customWidth="1"/>
    <col min="260" max="260" width="21.5703125" style="2" customWidth="1"/>
    <col min="261" max="261" width="16.42578125" style="2" customWidth="1"/>
    <col min="262" max="262" width="12.5703125" style="2" customWidth="1"/>
    <col min="263" max="510" width="12.5703125" style="2"/>
    <col min="511" max="511" width="2.28515625" style="2" customWidth="1"/>
    <col min="512" max="512" width="8.7109375" style="2" customWidth="1"/>
    <col min="513" max="513" width="78.140625" style="2" customWidth="1"/>
    <col min="514" max="515" width="0" style="2" hidden="1" customWidth="1"/>
    <col min="516" max="516" width="21.5703125" style="2" customWidth="1"/>
    <col min="517" max="517" width="16.42578125" style="2" customWidth="1"/>
    <col min="518" max="518" width="12.5703125" style="2" customWidth="1"/>
    <col min="519" max="766" width="12.5703125" style="2"/>
    <col min="767" max="767" width="2.28515625" style="2" customWidth="1"/>
    <col min="768" max="768" width="8.7109375" style="2" customWidth="1"/>
    <col min="769" max="769" width="78.140625" style="2" customWidth="1"/>
    <col min="770" max="771" width="0" style="2" hidden="1" customWidth="1"/>
    <col min="772" max="772" width="21.5703125" style="2" customWidth="1"/>
    <col min="773" max="773" width="16.42578125" style="2" customWidth="1"/>
    <col min="774" max="774" width="12.5703125" style="2" customWidth="1"/>
    <col min="775" max="1022" width="12.5703125" style="2"/>
    <col min="1023" max="1023" width="2.28515625" style="2" customWidth="1"/>
    <col min="1024" max="1024" width="8.7109375" style="2" customWidth="1"/>
    <col min="1025" max="1025" width="78.140625" style="2" customWidth="1"/>
    <col min="1026" max="1027" width="0" style="2" hidden="1" customWidth="1"/>
    <col min="1028" max="1028" width="21.5703125" style="2" customWidth="1"/>
    <col min="1029" max="1029" width="16.42578125" style="2" customWidth="1"/>
    <col min="1030" max="1030" width="12.5703125" style="2" customWidth="1"/>
    <col min="1031" max="1278" width="12.5703125" style="2"/>
    <col min="1279" max="1279" width="2.28515625" style="2" customWidth="1"/>
    <col min="1280" max="1280" width="8.7109375" style="2" customWidth="1"/>
    <col min="1281" max="1281" width="78.140625" style="2" customWidth="1"/>
    <col min="1282" max="1283" width="0" style="2" hidden="1" customWidth="1"/>
    <col min="1284" max="1284" width="21.5703125" style="2" customWidth="1"/>
    <col min="1285" max="1285" width="16.42578125" style="2" customWidth="1"/>
    <col min="1286" max="1286" width="12.5703125" style="2" customWidth="1"/>
    <col min="1287" max="1534" width="12.5703125" style="2"/>
    <col min="1535" max="1535" width="2.28515625" style="2" customWidth="1"/>
    <col min="1536" max="1536" width="8.7109375" style="2" customWidth="1"/>
    <col min="1537" max="1537" width="78.140625" style="2" customWidth="1"/>
    <col min="1538" max="1539" width="0" style="2" hidden="1" customWidth="1"/>
    <col min="1540" max="1540" width="21.5703125" style="2" customWidth="1"/>
    <col min="1541" max="1541" width="16.42578125" style="2" customWidth="1"/>
    <col min="1542" max="1542" width="12.5703125" style="2" customWidth="1"/>
    <col min="1543" max="1790" width="12.5703125" style="2"/>
    <col min="1791" max="1791" width="2.28515625" style="2" customWidth="1"/>
    <col min="1792" max="1792" width="8.7109375" style="2" customWidth="1"/>
    <col min="1793" max="1793" width="78.140625" style="2" customWidth="1"/>
    <col min="1794" max="1795" width="0" style="2" hidden="1" customWidth="1"/>
    <col min="1796" max="1796" width="21.5703125" style="2" customWidth="1"/>
    <col min="1797" max="1797" width="16.42578125" style="2" customWidth="1"/>
    <col min="1798" max="1798" width="12.5703125" style="2" customWidth="1"/>
    <col min="1799" max="2046" width="12.5703125" style="2"/>
    <col min="2047" max="2047" width="2.28515625" style="2" customWidth="1"/>
    <col min="2048" max="2048" width="8.7109375" style="2" customWidth="1"/>
    <col min="2049" max="2049" width="78.140625" style="2" customWidth="1"/>
    <col min="2050" max="2051" width="0" style="2" hidden="1" customWidth="1"/>
    <col min="2052" max="2052" width="21.5703125" style="2" customWidth="1"/>
    <col min="2053" max="2053" width="16.42578125" style="2" customWidth="1"/>
    <col min="2054" max="2054" width="12.5703125" style="2" customWidth="1"/>
    <col min="2055" max="2302" width="12.5703125" style="2"/>
    <col min="2303" max="2303" width="2.28515625" style="2" customWidth="1"/>
    <col min="2304" max="2304" width="8.7109375" style="2" customWidth="1"/>
    <col min="2305" max="2305" width="78.140625" style="2" customWidth="1"/>
    <col min="2306" max="2307" width="0" style="2" hidden="1" customWidth="1"/>
    <col min="2308" max="2308" width="21.5703125" style="2" customWidth="1"/>
    <col min="2309" max="2309" width="16.42578125" style="2" customWidth="1"/>
    <col min="2310" max="2310" width="12.5703125" style="2" customWidth="1"/>
    <col min="2311" max="2558" width="12.5703125" style="2"/>
    <col min="2559" max="2559" width="2.28515625" style="2" customWidth="1"/>
    <col min="2560" max="2560" width="8.7109375" style="2" customWidth="1"/>
    <col min="2561" max="2561" width="78.140625" style="2" customWidth="1"/>
    <col min="2562" max="2563" width="0" style="2" hidden="1" customWidth="1"/>
    <col min="2564" max="2564" width="21.5703125" style="2" customWidth="1"/>
    <col min="2565" max="2565" width="16.42578125" style="2" customWidth="1"/>
    <col min="2566" max="2566" width="12.5703125" style="2" customWidth="1"/>
    <col min="2567" max="2814" width="12.5703125" style="2"/>
    <col min="2815" max="2815" width="2.28515625" style="2" customWidth="1"/>
    <col min="2816" max="2816" width="8.7109375" style="2" customWidth="1"/>
    <col min="2817" max="2817" width="78.140625" style="2" customWidth="1"/>
    <col min="2818" max="2819" width="0" style="2" hidden="1" customWidth="1"/>
    <col min="2820" max="2820" width="21.5703125" style="2" customWidth="1"/>
    <col min="2821" max="2821" width="16.42578125" style="2" customWidth="1"/>
    <col min="2822" max="2822" width="12.5703125" style="2" customWidth="1"/>
    <col min="2823" max="3070" width="12.5703125" style="2"/>
    <col min="3071" max="3071" width="2.28515625" style="2" customWidth="1"/>
    <col min="3072" max="3072" width="8.7109375" style="2" customWidth="1"/>
    <col min="3073" max="3073" width="78.140625" style="2" customWidth="1"/>
    <col min="3074" max="3075" width="0" style="2" hidden="1" customWidth="1"/>
    <col min="3076" max="3076" width="21.5703125" style="2" customWidth="1"/>
    <col min="3077" max="3077" width="16.42578125" style="2" customWidth="1"/>
    <col min="3078" max="3078" width="12.5703125" style="2" customWidth="1"/>
    <col min="3079" max="3326" width="12.5703125" style="2"/>
    <col min="3327" max="3327" width="2.28515625" style="2" customWidth="1"/>
    <col min="3328" max="3328" width="8.7109375" style="2" customWidth="1"/>
    <col min="3329" max="3329" width="78.140625" style="2" customWidth="1"/>
    <col min="3330" max="3331" width="0" style="2" hidden="1" customWidth="1"/>
    <col min="3332" max="3332" width="21.5703125" style="2" customWidth="1"/>
    <col min="3333" max="3333" width="16.42578125" style="2" customWidth="1"/>
    <col min="3334" max="3334" width="12.5703125" style="2" customWidth="1"/>
    <col min="3335" max="3582" width="12.5703125" style="2"/>
    <col min="3583" max="3583" width="2.28515625" style="2" customWidth="1"/>
    <col min="3584" max="3584" width="8.7109375" style="2" customWidth="1"/>
    <col min="3585" max="3585" width="78.140625" style="2" customWidth="1"/>
    <col min="3586" max="3587" width="0" style="2" hidden="1" customWidth="1"/>
    <col min="3588" max="3588" width="21.5703125" style="2" customWidth="1"/>
    <col min="3589" max="3589" width="16.42578125" style="2" customWidth="1"/>
    <col min="3590" max="3590" width="12.5703125" style="2" customWidth="1"/>
    <col min="3591" max="3838" width="12.5703125" style="2"/>
    <col min="3839" max="3839" width="2.28515625" style="2" customWidth="1"/>
    <col min="3840" max="3840" width="8.7109375" style="2" customWidth="1"/>
    <col min="3841" max="3841" width="78.140625" style="2" customWidth="1"/>
    <col min="3842" max="3843" width="0" style="2" hidden="1" customWidth="1"/>
    <col min="3844" max="3844" width="21.5703125" style="2" customWidth="1"/>
    <col min="3845" max="3845" width="16.42578125" style="2" customWidth="1"/>
    <col min="3846" max="3846" width="12.5703125" style="2" customWidth="1"/>
    <col min="3847" max="4094" width="12.5703125" style="2"/>
    <col min="4095" max="4095" width="2.28515625" style="2" customWidth="1"/>
    <col min="4096" max="4096" width="8.7109375" style="2" customWidth="1"/>
    <col min="4097" max="4097" width="78.140625" style="2" customWidth="1"/>
    <col min="4098" max="4099" width="0" style="2" hidden="1" customWidth="1"/>
    <col min="4100" max="4100" width="21.5703125" style="2" customWidth="1"/>
    <col min="4101" max="4101" width="16.42578125" style="2" customWidth="1"/>
    <col min="4102" max="4102" width="12.5703125" style="2" customWidth="1"/>
    <col min="4103" max="4350" width="12.5703125" style="2"/>
    <col min="4351" max="4351" width="2.28515625" style="2" customWidth="1"/>
    <col min="4352" max="4352" width="8.7109375" style="2" customWidth="1"/>
    <col min="4353" max="4353" width="78.140625" style="2" customWidth="1"/>
    <col min="4354" max="4355" width="0" style="2" hidden="1" customWidth="1"/>
    <col min="4356" max="4356" width="21.5703125" style="2" customWidth="1"/>
    <col min="4357" max="4357" width="16.42578125" style="2" customWidth="1"/>
    <col min="4358" max="4358" width="12.5703125" style="2" customWidth="1"/>
    <col min="4359" max="4606" width="12.5703125" style="2"/>
    <col min="4607" max="4607" width="2.28515625" style="2" customWidth="1"/>
    <col min="4608" max="4608" width="8.7109375" style="2" customWidth="1"/>
    <col min="4609" max="4609" width="78.140625" style="2" customWidth="1"/>
    <col min="4610" max="4611" width="0" style="2" hidden="1" customWidth="1"/>
    <col min="4612" max="4612" width="21.5703125" style="2" customWidth="1"/>
    <col min="4613" max="4613" width="16.42578125" style="2" customWidth="1"/>
    <col min="4614" max="4614" width="12.5703125" style="2" customWidth="1"/>
    <col min="4615" max="4862" width="12.5703125" style="2"/>
    <col min="4863" max="4863" width="2.28515625" style="2" customWidth="1"/>
    <col min="4864" max="4864" width="8.7109375" style="2" customWidth="1"/>
    <col min="4865" max="4865" width="78.140625" style="2" customWidth="1"/>
    <col min="4866" max="4867" width="0" style="2" hidden="1" customWidth="1"/>
    <col min="4868" max="4868" width="21.5703125" style="2" customWidth="1"/>
    <col min="4869" max="4869" width="16.42578125" style="2" customWidth="1"/>
    <col min="4870" max="4870" width="12.5703125" style="2" customWidth="1"/>
    <col min="4871" max="5118" width="12.5703125" style="2"/>
    <col min="5119" max="5119" width="2.28515625" style="2" customWidth="1"/>
    <col min="5120" max="5120" width="8.7109375" style="2" customWidth="1"/>
    <col min="5121" max="5121" width="78.140625" style="2" customWidth="1"/>
    <col min="5122" max="5123" width="0" style="2" hidden="1" customWidth="1"/>
    <col min="5124" max="5124" width="21.5703125" style="2" customWidth="1"/>
    <col min="5125" max="5125" width="16.42578125" style="2" customWidth="1"/>
    <col min="5126" max="5126" width="12.5703125" style="2" customWidth="1"/>
    <col min="5127" max="5374" width="12.5703125" style="2"/>
    <col min="5375" max="5375" width="2.28515625" style="2" customWidth="1"/>
    <col min="5376" max="5376" width="8.7109375" style="2" customWidth="1"/>
    <col min="5377" max="5377" width="78.140625" style="2" customWidth="1"/>
    <col min="5378" max="5379" width="0" style="2" hidden="1" customWidth="1"/>
    <col min="5380" max="5380" width="21.5703125" style="2" customWidth="1"/>
    <col min="5381" max="5381" width="16.42578125" style="2" customWidth="1"/>
    <col min="5382" max="5382" width="12.5703125" style="2" customWidth="1"/>
    <col min="5383" max="5630" width="12.5703125" style="2"/>
    <col min="5631" max="5631" width="2.28515625" style="2" customWidth="1"/>
    <col min="5632" max="5632" width="8.7109375" style="2" customWidth="1"/>
    <col min="5633" max="5633" width="78.140625" style="2" customWidth="1"/>
    <col min="5634" max="5635" width="0" style="2" hidden="1" customWidth="1"/>
    <col min="5636" max="5636" width="21.5703125" style="2" customWidth="1"/>
    <col min="5637" max="5637" width="16.42578125" style="2" customWidth="1"/>
    <col min="5638" max="5638" width="12.5703125" style="2" customWidth="1"/>
    <col min="5639" max="5886" width="12.5703125" style="2"/>
    <col min="5887" max="5887" width="2.28515625" style="2" customWidth="1"/>
    <col min="5888" max="5888" width="8.7109375" style="2" customWidth="1"/>
    <col min="5889" max="5889" width="78.140625" style="2" customWidth="1"/>
    <col min="5890" max="5891" width="0" style="2" hidden="1" customWidth="1"/>
    <col min="5892" max="5892" width="21.5703125" style="2" customWidth="1"/>
    <col min="5893" max="5893" width="16.42578125" style="2" customWidth="1"/>
    <col min="5894" max="5894" width="12.5703125" style="2" customWidth="1"/>
    <col min="5895" max="6142" width="12.5703125" style="2"/>
    <col min="6143" max="6143" width="2.28515625" style="2" customWidth="1"/>
    <col min="6144" max="6144" width="8.7109375" style="2" customWidth="1"/>
    <col min="6145" max="6145" width="78.140625" style="2" customWidth="1"/>
    <col min="6146" max="6147" width="0" style="2" hidden="1" customWidth="1"/>
    <col min="6148" max="6148" width="21.5703125" style="2" customWidth="1"/>
    <col min="6149" max="6149" width="16.42578125" style="2" customWidth="1"/>
    <col min="6150" max="6150" width="12.5703125" style="2" customWidth="1"/>
    <col min="6151" max="6398" width="12.5703125" style="2"/>
    <col min="6399" max="6399" width="2.28515625" style="2" customWidth="1"/>
    <col min="6400" max="6400" width="8.7109375" style="2" customWidth="1"/>
    <col min="6401" max="6401" width="78.140625" style="2" customWidth="1"/>
    <col min="6402" max="6403" width="0" style="2" hidden="1" customWidth="1"/>
    <col min="6404" max="6404" width="21.5703125" style="2" customWidth="1"/>
    <col min="6405" max="6405" width="16.42578125" style="2" customWidth="1"/>
    <col min="6406" max="6406" width="12.5703125" style="2" customWidth="1"/>
    <col min="6407" max="6654" width="12.5703125" style="2"/>
    <col min="6655" max="6655" width="2.28515625" style="2" customWidth="1"/>
    <col min="6656" max="6656" width="8.7109375" style="2" customWidth="1"/>
    <col min="6657" max="6657" width="78.140625" style="2" customWidth="1"/>
    <col min="6658" max="6659" width="0" style="2" hidden="1" customWidth="1"/>
    <col min="6660" max="6660" width="21.5703125" style="2" customWidth="1"/>
    <col min="6661" max="6661" width="16.42578125" style="2" customWidth="1"/>
    <col min="6662" max="6662" width="12.5703125" style="2" customWidth="1"/>
    <col min="6663" max="6910" width="12.5703125" style="2"/>
    <col min="6911" max="6911" width="2.28515625" style="2" customWidth="1"/>
    <col min="6912" max="6912" width="8.7109375" style="2" customWidth="1"/>
    <col min="6913" max="6913" width="78.140625" style="2" customWidth="1"/>
    <col min="6914" max="6915" width="0" style="2" hidden="1" customWidth="1"/>
    <col min="6916" max="6916" width="21.5703125" style="2" customWidth="1"/>
    <col min="6917" max="6917" width="16.42578125" style="2" customWidth="1"/>
    <col min="6918" max="6918" width="12.5703125" style="2" customWidth="1"/>
    <col min="6919" max="7166" width="12.5703125" style="2"/>
    <col min="7167" max="7167" width="2.28515625" style="2" customWidth="1"/>
    <col min="7168" max="7168" width="8.7109375" style="2" customWidth="1"/>
    <col min="7169" max="7169" width="78.140625" style="2" customWidth="1"/>
    <col min="7170" max="7171" width="0" style="2" hidden="1" customWidth="1"/>
    <col min="7172" max="7172" width="21.5703125" style="2" customWidth="1"/>
    <col min="7173" max="7173" width="16.42578125" style="2" customWidth="1"/>
    <col min="7174" max="7174" width="12.5703125" style="2" customWidth="1"/>
    <col min="7175" max="7422" width="12.5703125" style="2"/>
    <col min="7423" max="7423" width="2.28515625" style="2" customWidth="1"/>
    <col min="7424" max="7424" width="8.7109375" style="2" customWidth="1"/>
    <col min="7425" max="7425" width="78.140625" style="2" customWidth="1"/>
    <col min="7426" max="7427" width="0" style="2" hidden="1" customWidth="1"/>
    <col min="7428" max="7428" width="21.5703125" style="2" customWidth="1"/>
    <col min="7429" max="7429" width="16.42578125" style="2" customWidth="1"/>
    <col min="7430" max="7430" width="12.5703125" style="2" customWidth="1"/>
    <col min="7431" max="7678" width="12.5703125" style="2"/>
    <col min="7679" max="7679" width="2.28515625" style="2" customWidth="1"/>
    <col min="7680" max="7680" width="8.7109375" style="2" customWidth="1"/>
    <col min="7681" max="7681" width="78.140625" style="2" customWidth="1"/>
    <col min="7682" max="7683" width="0" style="2" hidden="1" customWidth="1"/>
    <col min="7684" max="7684" width="21.5703125" style="2" customWidth="1"/>
    <col min="7685" max="7685" width="16.42578125" style="2" customWidth="1"/>
    <col min="7686" max="7686" width="12.5703125" style="2" customWidth="1"/>
    <col min="7687" max="7934" width="12.5703125" style="2"/>
    <col min="7935" max="7935" width="2.28515625" style="2" customWidth="1"/>
    <col min="7936" max="7936" width="8.7109375" style="2" customWidth="1"/>
    <col min="7937" max="7937" width="78.140625" style="2" customWidth="1"/>
    <col min="7938" max="7939" width="0" style="2" hidden="1" customWidth="1"/>
    <col min="7940" max="7940" width="21.5703125" style="2" customWidth="1"/>
    <col min="7941" max="7941" width="16.42578125" style="2" customWidth="1"/>
    <col min="7942" max="7942" width="12.5703125" style="2" customWidth="1"/>
    <col min="7943" max="8190" width="12.5703125" style="2"/>
    <col min="8191" max="8191" width="2.28515625" style="2" customWidth="1"/>
    <col min="8192" max="8192" width="8.7109375" style="2" customWidth="1"/>
    <col min="8193" max="8193" width="78.140625" style="2" customWidth="1"/>
    <col min="8194" max="8195" width="0" style="2" hidden="1" customWidth="1"/>
    <col min="8196" max="8196" width="21.5703125" style="2" customWidth="1"/>
    <col min="8197" max="8197" width="16.42578125" style="2" customWidth="1"/>
    <col min="8198" max="8198" width="12.5703125" style="2" customWidth="1"/>
    <col min="8199" max="8446" width="12.5703125" style="2"/>
    <col min="8447" max="8447" width="2.28515625" style="2" customWidth="1"/>
    <col min="8448" max="8448" width="8.7109375" style="2" customWidth="1"/>
    <col min="8449" max="8449" width="78.140625" style="2" customWidth="1"/>
    <col min="8450" max="8451" width="0" style="2" hidden="1" customWidth="1"/>
    <col min="8452" max="8452" width="21.5703125" style="2" customWidth="1"/>
    <col min="8453" max="8453" width="16.42578125" style="2" customWidth="1"/>
    <col min="8454" max="8454" width="12.5703125" style="2" customWidth="1"/>
    <col min="8455" max="8702" width="12.5703125" style="2"/>
    <col min="8703" max="8703" width="2.28515625" style="2" customWidth="1"/>
    <col min="8704" max="8704" width="8.7109375" style="2" customWidth="1"/>
    <col min="8705" max="8705" width="78.140625" style="2" customWidth="1"/>
    <col min="8706" max="8707" width="0" style="2" hidden="1" customWidth="1"/>
    <col min="8708" max="8708" width="21.5703125" style="2" customWidth="1"/>
    <col min="8709" max="8709" width="16.42578125" style="2" customWidth="1"/>
    <col min="8710" max="8710" width="12.5703125" style="2" customWidth="1"/>
    <col min="8711" max="8958" width="12.5703125" style="2"/>
    <col min="8959" max="8959" width="2.28515625" style="2" customWidth="1"/>
    <col min="8960" max="8960" width="8.7109375" style="2" customWidth="1"/>
    <col min="8961" max="8961" width="78.140625" style="2" customWidth="1"/>
    <col min="8962" max="8963" width="0" style="2" hidden="1" customWidth="1"/>
    <col min="8964" max="8964" width="21.5703125" style="2" customWidth="1"/>
    <col min="8965" max="8965" width="16.42578125" style="2" customWidth="1"/>
    <col min="8966" max="8966" width="12.5703125" style="2" customWidth="1"/>
    <col min="8967" max="9214" width="12.5703125" style="2"/>
    <col min="9215" max="9215" width="2.28515625" style="2" customWidth="1"/>
    <col min="9216" max="9216" width="8.7109375" style="2" customWidth="1"/>
    <col min="9217" max="9217" width="78.140625" style="2" customWidth="1"/>
    <col min="9218" max="9219" width="0" style="2" hidden="1" customWidth="1"/>
    <col min="9220" max="9220" width="21.5703125" style="2" customWidth="1"/>
    <col min="9221" max="9221" width="16.42578125" style="2" customWidth="1"/>
    <col min="9222" max="9222" width="12.5703125" style="2" customWidth="1"/>
    <col min="9223" max="9470" width="12.5703125" style="2"/>
    <col min="9471" max="9471" width="2.28515625" style="2" customWidth="1"/>
    <col min="9472" max="9472" width="8.7109375" style="2" customWidth="1"/>
    <col min="9473" max="9473" width="78.140625" style="2" customWidth="1"/>
    <col min="9474" max="9475" width="0" style="2" hidden="1" customWidth="1"/>
    <col min="9476" max="9476" width="21.5703125" style="2" customWidth="1"/>
    <col min="9477" max="9477" width="16.42578125" style="2" customWidth="1"/>
    <col min="9478" max="9478" width="12.5703125" style="2" customWidth="1"/>
    <col min="9479" max="9726" width="12.5703125" style="2"/>
    <col min="9727" max="9727" width="2.28515625" style="2" customWidth="1"/>
    <col min="9728" max="9728" width="8.7109375" style="2" customWidth="1"/>
    <col min="9729" max="9729" width="78.140625" style="2" customWidth="1"/>
    <col min="9730" max="9731" width="0" style="2" hidden="1" customWidth="1"/>
    <col min="9732" max="9732" width="21.5703125" style="2" customWidth="1"/>
    <col min="9733" max="9733" width="16.42578125" style="2" customWidth="1"/>
    <col min="9734" max="9734" width="12.5703125" style="2" customWidth="1"/>
    <col min="9735" max="9982" width="12.5703125" style="2"/>
    <col min="9983" max="9983" width="2.28515625" style="2" customWidth="1"/>
    <col min="9984" max="9984" width="8.7109375" style="2" customWidth="1"/>
    <col min="9985" max="9985" width="78.140625" style="2" customWidth="1"/>
    <col min="9986" max="9987" width="0" style="2" hidden="1" customWidth="1"/>
    <col min="9988" max="9988" width="21.5703125" style="2" customWidth="1"/>
    <col min="9989" max="9989" width="16.42578125" style="2" customWidth="1"/>
    <col min="9990" max="9990" width="12.5703125" style="2" customWidth="1"/>
    <col min="9991" max="10238" width="12.5703125" style="2"/>
    <col min="10239" max="10239" width="2.28515625" style="2" customWidth="1"/>
    <col min="10240" max="10240" width="8.7109375" style="2" customWidth="1"/>
    <col min="10241" max="10241" width="78.140625" style="2" customWidth="1"/>
    <col min="10242" max="10243" width="0" style="2" hidden="1" customWidth="1"/>
    <col min="10244" max="10244" width="21.5703125" style="2" customWidth="1"/>
    <col min="10245" max="10245" width="16.42578125" style="2" customWidth="1"/>
    <col min="10246" max="10246" width="12.5703125" style="2" customWidth="1"/>
    <col min="10247" max="10494" width="12.5703125" style="2"/>
    <col min="10495" max="10495" width="2.28515625" style="2" customWidth="1"/>
    <col min="10496" max="10496" width="8.7109375" style="2" customWidth="1"/>
    <col min="10497" max="10497" width="78.140625" style="2" customWidth="1"/>
    <col min="10498" max="10499" width="0" style="2" hidden="1" customWidth="1"/>
    <col min="10500" max="10500" width="21.5703125" style="2" customWidth="1"/>
    <col min="10501" max="10501" width="16.42578125" style="2" customWidth="1"/>
    <col min="10502" max="10502" width="12.5703125" style="2" customWidth="1"/>
    <col min="10503" max="10750" width="12.5703125" style="2"/>
    <col min="10751" max="10751" width="2.28515625" style="2" customWidth="1"/>
    <col min="10752" max="10752" width="8.7109375" style="2" customWidth="1"/>
    <col min="10753" max="10753" width="78.140625" style="2" customWidth="1"/>
    <col min="10754" max="10755" width="0" style="2" hidden="1" customWidth="1"/>
    <col min="10756" max="10756" width="21.5703125" style="2" customWidth="1"/>
    <col min="10757" max="10757" width="16.42578125" style="2" customWidth="1"/>
    <col min="10758" max="10758" width="12.5703125" style="2" customWidth="1"/>
    <col min="10759" max="11006" width="12.5703125" style="2"/>
    <col min="11007" max="11007" width="2.28515625" style="2" customWidth="1"/>
    <col min="11008" max="11008" width="8.7109375" style="2" customWidth="1"/>
    <col min="11009" max="11009" width="78.140625" style="2" customWidth="1"/>
    <col min="11010" max="11011" width="0" style="2" hidden="1" customWidth="1"/>
    <col min="11012" max="11012" width="21.5703125" style="2" customWidth="1"/>
    <col min="11013" max="11013" width="16.42578125" style="2" customWidth="1"/>
    <col min="11014" max="11014" width="12.5703125" style="2" customWidth="1"/>
    <col min="11015" max="11262" width="12.5703125" style="2"/>
    <col min="11263" max="11263" width="2.28515625" style="2" customWidth="1"/>
    <col min="11264" max="11264" width="8.7109375" style="2" customWidth="1"/>
    <col min="11265" max="11265" width="78.140625" style="2" customWidth="1"/>
    <col min="11266" max="11267" width="0" style="2" hidden="1" customWidth="1"/>
    <col min="11268" max="11268" width="21.5703125" style="2" customWidth="1"/>
    <col min="11269" max="11269" width="16.42578125" style="2" customWidth="1"/>
    <col min="11270" max="11270" width="12.5703125" style="2" customWidth="1"/>
    <col min="11271" max="11518" width="12.5703125" style="2"/>
    <col min="11519" max="11519" width="2.28515625" style="2" customWidth="1"/>
    <col min="11520" max="11520" width="8.7109375" style="2" customWidth="1"/>
    <col min="11521" max="11521" width="78.140625" style="2" customWidth="1"/>
    <col min="11522" max="11523" width="0" style="2" hidden="1" customWidth="1"/>
    <col min="11524" max="11524" width="21.5703125" style="2" customWidth="1"/>
    <col min="11525" max="11525" width="16.42578125" style="2" customWidth="1"/>
    <col min="11526" max="11526" width="12.5703125" style="2" customWidth="1"/>
    <col min="11527" max="11774" width="12.5703125" style="2"/>
    <col min="11775" max="11775" width="2.28515625" style="2" customWidth="1"/>
    <col min="11776" max="11776" width="8.7109375" style="2" customWidth="1"/>
    <col min="11777" max="11777" width="78.140625" style="2" customWidth="1"/>
    <col min="11778" max="11779" width="0" style="2" hidden="1" customWidth="1"/>
    <col min="11780" max="11780" width="21.5703125" style="2" customWidth="1"/>
    <col min="11781" max="11781" width="16.42578125" style="2" customWidth="1"/>
    <col min="11782" max="11782" width="12.5703125" style="2" customWidth="1"/>
    <col min="11783" max="12030" width="12.5703125" style="2"/>
    <col min="12031" max="12031" width="2.28515625" style="2" customWidth="1"/>
    <col min="12032" max="12032" width="8.7109375" style="2" customWidth="1"/>
    <col min="12033" max="12033" width="78.140625" style="2" customWidth="1"/>
    <col min="12034" max="12035" width="0" style="2" hidden="1" customWidth="1"/>
    <col min="12036" max="12036" width="21.5703125" style="2" customWidth="1"/>
    <col min="12037" max="12037" width="16.42578125" style="2" customWidth="1"/>
    <col min="12038" max="12038" width="12.5703125" style="2" customWidth="1"/>
    <col min="12039" max="12286" width="12.5703125" style="2"/>
    <col min="12287" max="12287" width="2.28515625" style="2" customWidth="1"/>
    <col min="12288" max="12288" width="8.7109375" style="2" customWidth="1"/>
    <col min="12289" max="12289" width="78.140625" style="2" customWidth="1"/>
    <col min="12290" max="12291" width="0" style="2" hidden="1" customWidth="1"/>
    <col min="12292" max="12292" width="21.5703125" style="2" customWidth="1"/>
    <col min="12293" max="12293" width="16.42578125" style="2" customWidth="1"/>
    <col min="12294" max="12294" width="12.5703125" style="2" customWidth="1"/>
    <col min="12295" max="12542" width="12.5703125" style="2"/>
    <col min="12543" max="12543" width="2.28515625" style="2" customWidth="1"/>
    <col min="12544" max="12544" width="8.7109375" style="2" customWidth="1"/>
    <col min="12545" max="12545" width="78.140625" style="2" customWidth="1"/>
    <col min="12546" max="12547" width="0" style="2" hidden="1" customWidth="1"/>
    <col min="12548" max="12548" width="21.5703125" style="2" customWidth="1"/>
    <col min="12549" max="12549" width="16.42578125" style="2" customWidth="1"/>
    <col min="12550" max="12550" width="12.5703125" style="2" customWidth="1"/>
    <col min="12551" max="12798" width="12.5703125" style="2"/>
    <col min="12799" max="12799" width="2.28515625" style="2" customWidth="1"/>
    <col min="12800" max="12800" width="8.7109375" style="2" customWidth="1"/>
    <col min="12801" max="12801" width="78.140625" style="2" customWidth="1"/>
    <col min="12802" max="12803" width="0" style="2" hidden="1" customWidth="1"/>
    <col min="12804" max="12804" width="21.5703125" style="2" customWidth="1"/>
    <col min="12805" max="12805" width="16.42578125" style="2" customWidth="1"/>
    <col min="12806" max="12806" width="12.5703125" style="2" customWidth="1"/>
    <col min="12807" max="13054" width="12.5703125" style="2"/>
    <col min="13055" max="13055" width="2.28515625" style="2" customWidth="1"/>
    <col min="13056" max="13056" width="8.7109375" style="2" customWidth="1"/>
    <col min="13057" max="13057" width="78.140625" style="2" customWidth="1"/>
    <col min="13058" max="13059" width="0" style="2" hidden="1" customWidth="1"/>
    <col min="13060" max="13060" width="21.5703125" style="2" customWidth="1"/>
    <col min="13061" max="13061" width="16.42578125" style="2" customWidth="1"/>
    <col min="13062" max="13062" width="12.5703125" style="2" customWidth="1"/>
    <col min="13063" max="13310" width="12.5703125" style="2"/>
    <col min="13311" max="13311" width="2.28515625" style="2" customWidth="1"/>
    <col min="13312" max="13312" width="8.7109375" style="2" customWidth="1"/>
    <col min="13313" max="13313" width="78.140625" style="2" customWidth="1"/>
    <col min="13314" max="13315" width="0" style="2" hidden="1" customWidth="1"/>
    <col min="13316" max="13316" width="21.5703125" style="2" customWidth="1"/>
    <col min="13317" max="13317" width="16.42578125" style="2" customWidth="1"/>
    <col min="13318" max="13318" width="12.5703125" style="2" customWidth="1"/>
    <col min="13319" max="13566" width="12.5703125" style="2"/>
    <col min="13567" max="13567" width="2.28515625" style="2" customWidth="1"/>
    <col min="13568" max="13568" width="8.7109375" style="2" customWidth="1"/>
    <col min="13569" max="13569" width="78.140625" style="2" customWidth="1"/>
    <col min="13570" max="13571" width="0" style="2" hidden="1" customWidth="1"/>
    <col min="13572" max="13572" width="21.5703125" style="2" customWidth="1"/>
    <col min="13573" max="13573" width="16.42578125" style="2" customWidth="1"/>
    <col min="13574" max="13574" width="12.5703125" style="2" customWidth="1"/>
    <col min="13575" max="13822" width="12.5703125" style="2"/>
    <col min="13823" max="13823" width="2.28515625" style="2" customWidth="1"/>
    <col min="13824" max="13824" width="8.7109375" style="2" customWidth="1"/>
    <col min="13825" max="13825" width="78.140625" style="2" customWidth="1"/>
    <col min="13826" max="13827" width="0" style="2" hidden="1" customWidth="1"/>
    <col min="13828" max="13828" width="21.5703125" style="2" customWidth="1"/>
    <col min="13829" max="13829" width="16.42578125" style="2" customWidth="1"/>
    <col min="13830" max="13830" width="12.5703125" style="2" customWidth="1"/>
    <col min="13831" max="14078" width="12.5703125" style="2"/>
    <col min="14079" max="14079" width="2.28515625" style="2" customWidth="1"/>
    <col min="14080" max="14080" width="8.7109375" style="2" customWidth="1"/>
    <col min="14081" max="14081" width="78.140625" style="2" customWidth="1"/>
    <col min="14082" max="14083" width="0" style="2" hidden="1" customWidth="1"/>
    <col min="14084" max="14084" width="21.5703125" style="2" customWidth="1"/>
    <col min="14085" max="14085" width="16.42578125" style="2" customWidth="1"/>
    <col min="14086" max="14086" width="12.5703125" style="2" customWidth="1"/>
    <col min="14087" max="14334" width="12.5703125" style="2"/>
    <col min="14335" max="14335" width="2.28515625" style="2" customWidth="1"/>
    <col min="14336" max="14336" width="8.7109375" style="2" customWidth="1"/>
    <col min="14337" max="14337" width="78.140625" style="2" customWidth="1"/>
    <col min="14338" max="14339" width="0" style="2" hidden="1" customWidth="1"/>
    <col min="14340" max="14340" width="21.5703125" style="2" customWidth="1"/>
    <col min="14341" max="14341" width="16.42578125" style="2" customWidth="1"/>
    <col min="14342" max="14342" width="12.5703125" style="2" customWidth="1"/>
    <col min="14343" max="14590" width="12.5703125" style="2"/>
    <col min="14591" max="14591" width="2.28515625" style="2" customWidth="1"/>
    <col min="14592" max="14592" width="8.7109375" style="2" customWidth="1"/>
    <col min="14593" max="14593" width="78.140625" style="2" customWidth="1"/>
    <col min="14594" max="14595" width="0" style="2" hidden="1" customWidth="1"/>
    <col min="14596" max="14596" width="21.5703125" style="2" customWidth="1"/>
    <col min="14597" max="14597" width="16.42578125" style="2" customWidth="1"/>
    <col min="14598" max="14598" width="12.5703125" style="2" customWidth="1"/>
    <col min="14599" max="14846" width="12.5703125" style="2"/>
    <col min="14847" max="14847" width="2.28515625" style="2" customWidth="1"/>
    <col min="14848" max="14848" width="8.7109375" style="2" customWidth="1"/>
    <col min="14849" max="14849" width="78.140625" style="2" customWidth="1"/>
    <col min="14850" max="14851" width="0" style="2" hidden="1" customWidth="1"/>
    <col min="14852" max="14852" width="21.5703125" style="2" customWidth="1"/>
    <col min="14853" max="14853" width="16.42578125" style="2" customWidth="1"/>
    <col min="14854" max="14854" width="12.5703125" style="2" customWidth="1"/>
    <col min="14855" max="15102" width="12.5703125" style="2"/>
    <col min="15103" max="15103" width="2.28515625" style="2" customWidth="1"/>
    <col min="15104" max="15104" width="8.7109375" style="2" customWidth="1"/>
    <col min="15105" max="15105" width="78.140625" style="2" customWidth="1"/>
    <col min="15106" max="15107" width="0" style="2" hidden="1" customWidth="1"/>
    <col min="15108" max="15108" width="21.5703125" style="2" customWidth="1"/>
    <col min="15109" max="15109" width="16.42578125" style="2" customWidth="1"/>
    <col min="15110" max="15110" width="12.5703125" style="2" customWidth="1"/>
    <col min="15111" max="15358" width="12.5703125" style="2"/>
    <col min="15359" max="15359" width="2.28515625" style="2" customWidth="1"/>
    <col min="15360" max="15360" width="8.7109375" style="2" customWidth="1"/>
    <col min="15361" max="15361" width="78.140625" style="2" customWidth="1"/>
    <col min="15362" max="15363" width="0" style="2" hidden="1" customWidth="1"/>
    <col min="15364" max="15364" width="21.5703125" style="2" customWidth="1"/>
    <col min="15365" max="15365" width="16.42578125" style="2" customWidth="1"/>
    <col min="15366" max="15366" width="12.5703125" style="2" customWidth="1"/>
    <col min="15367" max="15614" width="12.5703125" style="2"/>
    <col min="15615" max="15615" width="2.28515625" style="2" customWidth="1"/>
    <col min="15616" max="15616" width="8.7109375" style="2" customWidth="1"/>
    <col min="15617" max="15617" width="78.140625" style="2" customWidth="1"/>
    <col min="15618" max="15619" width="0" style="2" hidden="1" customWidth="1"/>
    <col min="15620" max="15620" width="21.5703125" style="2" customWidth="1"/>
    <col min="15621" max="15621" width="16.42578125" style="2" customWidth="1"/>
    <col min="15622" max="15622" width="12.5703125" style="2" customWidth="1"/>
    <col min="15623" max="15870" width="12.5703125" style="2"/>
    <col min="15871" max="15871" width="2.28515625" style="2" customWidth="1"/>
    <col min="15872" max="15872" width="8.7109375" style="2" customWidth="1"/>
    <col min="15873" max="15873" width="78.140625" style="2" customWidth="1"/>
    <col min="15874" max="15875" width="0" style="2" hidden="1" customWidth="1"/>
    <col min="15876" max="15876" width="21.5703125" style="2" customWidth="1"/>
    <col min="15877" max="15877" width="16.42578125" style="2" customWidth="1"/>
    <col min="15878" max="15878" width="12.5703125" style="2" customWidth="1"/>
    <col min="15879" max="16126" width="12.5703125" style="2"/>
    <col min="16127" max="16127" width="2.28515625" style="2" customWidth="1"/>
    <col min="16128" max="16128" width="8.7109375" style="2" customWidth="1"/>
    <col min="16129" max="16129" width="78.140625" style="2" customWidth="1"/>
    <col min="16130" max="16131" width="0" style="2" hidden="1" customWidth="1"/>
    <col min="16132" max="16132" width="21.5703125" style="2" customWidth="1"/>
    <col min="16133" max="16133" width="16.42578125" style="2" customWidth="1"/>
    <col min="16134" max="16134" width="12.5703125" style="2" customWidth="1"/>
    <col min="16135" max="16384" width="12.5703125" style="2"/>
  </cols>
  <sheetData>
    <row r="1" spans="1:18" ht="23.25" x14ac:dyDescent="0.35">
      <c r="A1" s="41" t="s">
        <v>262</v>
      </c>
      <c r="B1" s="42"/>
      <c r="C1" s="42"/>
      <c r="D1" s="42"/>
      <c r="E1" s="43"/>
      <c r="F1" s="1"/>
      <c r="G1" s="2"/>
    </row>
    <row r="2" spans="1:18" ht="24" thickBot="1" x14ac:dyDescent="0.4">
      <c r="A2" s="44" t="s">
        <v>265</v>
      </c>
      <c r="B2" s="45"/>
      <c r="C2" s="45"/>
      <c r="D2" s="45"/>
      <c r="E2" s="46"/>
      <c r="F2" s="1"/>
      <c r="G2" s="2"/>
    </row>
    <row r="3" spans="1:18" ht="32.25" thickBot="1" x14ac:dyDescent="0.3">
      <c r="A3" s="47" t="s">
        <v>0</v>
      </c>
      <c r="B3" s="48"/>
      <c r="C3" s="49"/>
      <c r="D3" s="3" t="s">
        <v>1</v>
      </c>
      <c r="E3" s="4" t="s">
        <v>2</v>
      </c>
      <c r="F3" s="5"/>
      <c r="G3" s="6"/>
      <c r="H3" s="6"/>
      <c r="I3" s="6"/>
      <c r="J3" s="6"/>
      <c r="K3" s="6"/>
      <c r="L3" s="6"/>
      <c r="M3" s="6"/>
      <c r="N3" s="6"/>
      <c r="O3" s="6"/>
      <c r="P3" s="6"/>
      <c r="Q3" s="6"/>
      <c r="R3" s="6"/>
    </row>
    <row r="4" spans="1:18" ht="15.75" x14ac:dyDescent="0.25">
      <c r="A4" s="7" t="s">
        <v>3</v>
      </c>
      <c r="B4" s="8"/>
      <c r="C4" s="8"/>
      <c r="D4" s="9">
        <f>SUM(D5:D19)</f>
        <v>13671551590</v>
      </c>
      <c r="E4" s="10">
        <f t="shared" ref="E4:E35" si="0">(D4/E$268)</f>
        <v>699.40758613030084</v>
      </c>
      <c r="F4" s="11"/>
    </row>
    <row r="5" spans="1:18" x14ac:dyDescent="0.25">
      <c r="A5" s="13"/>
      <c r="B5" s="14">
        <v>311</v>
      </c>
      <c r="C5" s="15" t="s">
        <v>4</v>
      </c>
      <c r="D5" s="16">
        <v>10057979108</v>
      </c>
      <c r="E5" s="17">
        <f t="shared" si="0"/>
        <v>514.54488124235479</v>
      </c>
      <c r="F5" s="18"/>
    </row>
    <row r="6" spans="1:18" x14ac:dyDescent="0.25">
      <c r="A6" s="13"/>
      <c r="B6" s="14">
        <v>312.10000000000002</v>
      </c>
      <c r="C6" s="15" t="s">
        <v>5</v>
      </c>
      <c r="D6" s="16">
        <v>1005230636</v>
      </c>
      <c r="E6" s="17">
        <f t="shared" si="0"/>
        <v>51.425467548485265</v>
      </c>
      <c r="F6" s="18"/>
    </row>
    <row r="7" spans="1:18" x14ac:dyDescent="0.25">
      <c r="A7" s="13"/>
      <c r="B7" s="14">
        <v>312.3</v>
      </c>
      <c r="C7" s="15" t="s">
        <v>6</v>
      </c>
      <c r="D7" s="16">
        <v>84506807</v>
      </c>
      <c r="E7" s="17">
        <f t="shared" si="0"/>
        <v>4.3231890328147609</v>
      </c>
      <c r="F7" s="18"/>
    </row>
    <row r="8" spans="1:18" x14ac:dyDescent="0.25">
      <c r="A8" s="13"/>
      <c r="B8" s="14">
        <v>312.41000000000003</v>
      </c>
      <c r="C8" s="15" t="s">
        <v>7</v>
      </c>
      <c r="D8" s="16">
        <v>395341081</v>
      </c>
      <c r="E8" s="17">
        <f t="shared" si="0"/>
        <v>20.224811305441136</v>
      </c>
      <c r="F8" s="18"/>
    </row>
    <row r="9" spans="1:18" x14ac:dyDescent="0.25">
      <c r="A9" s="13"/>
      <c r="B9" s="14">
        <v>312.42</v>
      </c>
      <c r="C9" s="15" t="s">
        <v>8</v>
      </c>
      <c r="D9" s="16">
        <v>136064656</v>
      </c>
      <c r="E9" s="17">
        <f t="shared" si="0"/>
        <v>6.960779249095439</v>
      </c>
      <c r="F9" s="18"/>
    </row>
    <row r="10" spans="1:18" x14ac:dyDescent="0.25">
      <c r="A10" s="13"/>
      <c r="B10" s="14">
        <v>312.60000000000002</v>
      </c>
      <c r="C10" s="15" t="s">
        <v>9</v>
      </c>
      <c r="D10" s="16">
        <v>1425210850</v>
      </c>
      <c r="E10" s="17">
        <f t="shared" si="0"/>
        <v>72.910764646078789</v>
      </c>
      <c r="F10" s="18"/>
    </row>
    <row r="11" spans="1:18" x14ac:dyDescent="0.25">
      <c r="A11" s="13"/>
      <c r="B11" s="14">
        <v>314.10000000000002</v>
      </c>
      <c r="C11" s="15" t="s">
        <v>10</v>
      </c>
      <c r="D11" s="16">
        <v>259276088</v>
      </c>
      <c r="E11" s="17">
        <f t="shared" si="0"/>
        <v>13.264014816140373</v>
      </c>
      <c r="F11" s="18"/>
    </row>
    <row r="12" spans="1:18" x14ac:dyDescent="0.25">
      <c r="A12" s="13"/>
      <c r="B12" s="14">
        <v>314.3</v>
      </c>
      <c r="C12" s="15" t="s">
        <v>11</v>
      </c>
      <c r="D12" s="16">
        <v>29359839</v>
      </c>
      <c r="E12" s="17">
        <f t="shared" si="0"/>
        <v>1.5019870999268392</v>
      </c>
      <c r="F12" s="18"/>
    </row>
    <row r="13" spans="1:18" x14ac:dyDescent="0.25">
      <c r="A13" s="13"/>
      <c r="B13" s="14">
        <v>314.39999999999998</v>
      </c>
      <c r="C13" s="15" t="s">
        <v>12</v>
      </c>
      <c r="D13" s="16">
        <v>6518385</v>
      </c>
      <c r="E13" s="17">
        <f t="shared" si="0"/>
        <v>0.33346675308255641</v>
      </c>
      <c r="F13" s="18"/>
    </row>
    <row r="14" spans="1:18" x14ac:dyDescent="0.25">
      <c r="A14" s="13"/>
      <c r="B14" s="14">
        <v>314.7</v>
      </c>
      <c r="C14" s="15" t="s">
        <v>13</v>
      </c>
      <c r="D14" s="16">
        <v>1579</v>
      </c>
      <c r="E14" s="17">
        <f t="shared" si="0"/>
        <v>8.0778291419938614E-5</v>
      </c>
      <c r="F14" s="18"/>
    </row>
    <row r="15" spans="1:18" x14ac:dyDescent="0.25">
      <c r="A15" s="13"/>
      <c r="B15" s="14">
        <v>314.8</v>
      </c>
      <c r="C15" s="15" t="s">
        <v>14</v>
      </c>
      <c r="D15" s="16">
        <v>2033853</v>
      </c>
      <c r="E15" s="17">
        <f t="shared" si="0"/>
        <v>0.10404760629469056</v>
      </c>
      <c r="F15" s="18"/>
    </row>
    <row r="16" spans="1:18" x14ac:dyDescent="0.25">
      <c r="A16" s="13"/>
      <c r="B16" s="14">
        <v>314.89999999999998</v>
      </c>
      <c r="C16" s="15" t="s">
        <v>15</v>
      </c>
      <c r="D16" s="16">
        <v>1648000</v>
      </c>
      <c r="E16" s="17">
        <f t="shared" si="0"/>
        <v>8.4308185091867535E-2</v>
      </c>
      <c r="F16" s="18"/>
    </row>
    <row r="17" spans="1:6" x14ac:dyDescent="0.25">
      <c r="A17" s="13"/>
      <c r="B17" s="14">
        <v>315</v>
      </c>
      <c r="C17" s="15" t="s">
        <v>16</v>
      </c>
      <c r="D17" s="16">
        <v>218046813</v>
      </c>
      <c r="E17" s="17">
        <f t="shared" si="0"/>
        <v>11.154812541927079</v>
      </c>
      <c r="F17" s="18"/>
    </row>
    <row r="18" spans="1:6" x14ac:dyDescent="0.25">
      <c r="A18" s="13"/>
      <c r="B18" s="14">
        <v>316</v>
      </c>
      <c r="C18" s="15" t="s">
        <v>17</v>
      </c>
      <c r="D18" s="16">
        <v>27270805</v>
      </c>
      <c r="E18" s="17">
        <f t="shared" si="0"/>
        <v>1.3951165506943122</v>
      </c>
      <c r="F18" s="18"/>
    </row>
    <row r="19" spans="1:6" x14ac:dyDescent="0.25">
      <c r="A19" s="13"/>
      <c r="B19" s="14">
        <v>319</v>
      </c>
      <c r="C19" s="15" t="s">
        <v>18</v>
      </c>
      <c r="D19" s="16">
        <v>23063090</v>
      </c>
      <c r="E19" s="17">
        <f t="shared" si="0"/>
        <v>1.1798587745815527</v>
      </c>
      <c r="F19" s="18"/>
    </row>
    <row r="20" spans="1:6" ht="15.75" x14ac:dyDescent="0.25">
      <c r="A20" s="19" t="s">
        <v>19</v>
      </c>
      <c r="B20" s="20"/>
      <c r="C20" s="21"/>
      <c r="D20" s="22">
        <f>SUM(D21:D45)</f>
        <v>1806119857</v>
      </c>
      <c r="E20" s="23">
        <f t="shared" si="0"/>
        <v>92.397261651731384</v>
      </c>
      <c r="F20" s="24"/>
    </row>
    <row r="21" spans="1:6" x14ac:dyDescent="0.25">
      <c r="A21" s="13"/>
      <c r="B21" s="14">
        <v>322</v>
      </c>
      <c r="C21" s="15" t="s">
        <v>20</v>
      </c>
      <c r="D21" s="16">
        <v>265162945</v>
      </c>
      <c r="E21" s="17">
        <f t="shared" si="0"/>
        <v>13.565173936022264</v>
      </c>
      <c r="F21" s="18"/>
    </row>
    <row r="22" spans="1:6" x14ac:dyDescent="0.25">
      <c r="A22" s="13"/>
      <c r="B22" s="14">
        <v>323.10000000000002</v>
      </c>
      <c r="C22" s="15" t="s">
        <v>21</v>
      </c>
      <c r="D22" s="16">
        <v>151120281</v>
      </c>
      <c r="E22" s="17">
        <f t="shared" si="0"/>
        <v>7.730993095681451</v>
      </c>
      <c r="F22" s="18"/>
    </row>
    <row r="23" spans="1:6" x14ac:dyDescent="0.25">
      <c r="A23" s="13"/>
      <c r="B23" s="14">
        <v>323.2</v>
      </c>
      <c r="C23" s="15" t="s">
        <v>22</v>
      </c>
      <c r="D23" s="16">
        <v>2377059</v>
      </c>
      <c r="E23" s="17">
        <f t="shared" si="0"/>
        <v>0.12160529741886501</v>
      </c>
      <c r="F23" s="18"/>
    </row>
    <row r="24" spans="1:6" x14ac:dyDescent="0.25">
      <c r="A24" s="13"/>
      <c r="B24" s="14">
        <v>323.3</v>
      </c>
      <c r="C24" s="15" t="s">
        <v>23</v>
      </c>
      <c r="D24" s="16">
        <v>2597894</v>
      </c>
      <c r="E24" s="17">
        <f t="shared" si="0"/>
        <v>0.13290274769481317</v>
      </c>
      <c r="F24" s="18"/>
    </row>
    <row r="25" spans="1:6" x14ac:dyDescent="0.25">
      <c r="A25" s="13"/>
      <c r="B25" s="14">
        <v>323.39999999999998</v>
      </c>
      <c r="C25" s="15" t="s">
        <v>24</v>
      </c>
      <c r="D25" s="16">
        <v>1518948</v>
      </c>
      <c r="E25" s="17">
        <f t="shared" si="0"/>
        <v>7.7706158452015783E-2</v>
      </c>
      <c r="F25" s="18"/>
    </row>
    <row r="26" spans="1:6" x14ac:dyDescent="0.25">
      <c r="A26" s="13"/>
      <c r="B26" s="14">
        <v>323.5</v>
      </c>
      <c r="C26" s="15" t="s">
        <v>263</v>
      </c>
      <c r="D26" s="16">
        <v>94250</v>
      </c>
      <c r="E26" s="17">
        <f t="shared" si="0"/>
        <v>4.8216301243376907E-3</v>
      </c>
      <c r="F26" s="18"/>
    </row>
    <row r="27" spans="1:6" x14ac:dyDescent="0.25">
      <c r="A27" s="13"/>
      <c r="B27" s="14">
        <v>323.60000000000002</v>
      </c>
      <c r="C27" s="15" t="s">
        <v>25</v>
      </c>
      <c r="D27" s="16">
        <v>7215</v>
      </c>
      <c r="E27" s="17">
        <f t="shared" si="0"/>
        <v>3.6910409917343702E-4</v>
      </c>
      <c r="F27" s="18"/>
    </row>
    <row r="28" spans="1:6" x14ac:dyDescent="0.25">
      <c r="A28" s="13"/>
      <c r="B28" s="14">
        <v>323.7</v>
      </c>
      <c r="C28" s="15" t="s">
        <v>26</v>
      </c>
      <c r="D28" s="16">
        <v>15614245</v>
      </c>
      <c r="E28" s="17">
        <f t="shared" si="0"/>
        <v>0.7987916611224315</v>
      </c>
      <c r="F28" s="18"/>
    </row>
    <row r="29" spans="1:6" x14ac:dyDescent="0.25">
      <c r="A29" s="13"/>
      <c r="B29" s="14">
        <v>323.89999999999998</v>
      </c>
      <c r="C29" s="15" t="s">
        <v>27</v>
      </c>
      <c r="D29" s="16">
        <v>575296</v>
      </c>
      <c r="E29" s="17">
        <f t="shared" si="0"/>
        <v>2.9430923331681444E-2</v>
      </c>
      <c r="F29" s="18"/>
    </row>
    <row r="30" spans="1:6" x14ac:dyDescent="0.25">
      <c r="A30" s="13"/>
      <c r="B30" s="14">
        <v>324.11</v>
      </c>
      <c r="C30" s="15" t="s">
        <v>28</v>
      </c>
      <c r="D30" s="16">
        <v>26601726</v>
      </c>
      <c r="E30" s="17">
        <f t="shared" si="0"/>
        <v>1.3608878879679276</v>
      </c>
      <c r="F30" s="18"/>
    </row>
    <row r="31" spans="1:6" x14ac:dyDescent="0.25">
      <c r="A31" s="13"/>
      <c r="B31" s="14">
        <v>324.12</v>
      </c>
      <c r="C31" s="15" t="s">
        <v>29</v>
      </c>
      <c r="D31" s="16">
        <v>12915292</v>
      </c>
      <c r="E31" s="17">
        <f t="shared" si="0"/>
        <v>0.66071894930310437</v>
      </c>
      <c r="F31" s="18"/>
    </row>
    <row r="32" spans="1:6" x14ac:dyDescent="0.25">
      <c r="A32" s="13"/>
      <c r="B32" s="14">
        <v>324.20999999999998</v>
      </c>
      <c r="C32" s="15" t="s">
        <v>30</v>
      </c>
      <c r="D32" s="16">
        <v>107429211</v>
      </c>
      <c r="E32" s="17">
        <f t="shared" si="0"/>
        <v>5.4958506099886479</v>
      </c>
      <c r="F32" s="18"/>
    </row>
    <row r="33" spans="1:6" x14ac:dyDescent="0.25">
      <c r="A33" s="13"/>
      <c r="B33" s="14">
        <v>324.22000000000003</v>
      </c>
      <c r="C33" s="15" t="s">
        <v>31</v>
      </c>
      <c r="D33" s="16">
        <v>22009016</v>
      </c>
      <c r="E33" s="17">
        <f t="shared" si="0"/>
        <v>1.1259345841127875</v>
      </c>
      <c r="F33" s="18"/>
    </row>
    <row r="34" spans="1:6" x14ac:dyDescent="0.25">
      <c r="A34" s="13"/>
      <c r="B34" s="14">
        <v>324.31</v>
      </c>
      <c r="C34" s="15" t="s">
        <v>32</v>
      </c>
      <c r="D34" s="16">
        <v>180002210</v>
      </c>
      <c r="E34" s="17">
        <f t="shared" si="0"/>
        <v>9.2085313335104413</v>
      </c>
      <c r="F34" s="18"/>
    </row>
    <row r="35" spans="1:6" x14ac:dyDescent="0.25">
      <c r="A35" s="13"/>
      <c r="B35" s="14">
        <v>324.32</v>
      </c>
      <c r="C35" s="15" t="s">
        <v>33</v>
      </c>
      <c r="D35" s="16">
        <v>104764323</v>
      </c>
      <c r="E35" s="17">
        <f t="shared" si="0"/>
        <v>5.3595205913277884</v>
      </c>
      <c r="F35" s="18"/>
    </row>
    <row r="36" spans="1:6" x14ac:dyDescent="0.25">
      <c r="A36" s="13"/>
      <c r="B36" s="14">
        <v>324.41000000000003</v>
      </c>
      <c r="C36" s="15" t="s">
        <v>34</v>
      </c>
      <c r="D36" s="16">
        <v>54743</v>
      </c>
      <c r="E36" s="17">
        <f t="shared" ref="E36:E67" si="1">(D36/E$268)</f>
        <v>2.8005357867015193E-3</v>
      </c>
      <c r="F36" s="18"/>
    </row>
    <row r="37" spans="1:6" x14ac:dyDescent="0.25">
      <c r="A37" s="13"/>
      <c r="B37" s="14">
        <v>324.51</v>
      </c>
      <c r="C37" s="15" t="s">
        <v>35</v>
      </c>
      <c r="D37" s="16">
        <v>96119180</v>
      </c>
      <c r="E37" s="17">
        <f t="shared" si="1"/>
        <v>4.917253409173866</v>
      </c>
      <c r="F37" s="18"/>
    </row>
    <row r="38" spans="1:6" x14ac:dyDescent="0.25">
      <c r="A38" s="13"/>
      <c r="B38" s="14">
        <v>324.61</v>
      </c>
      <c r="C38" s="15" t="s">
        <v>36</v>
      </c>
      <c r="D38" s="16">
        <v>67577252</v>
      </c>
      <c r="E38" s="17">
        <f t="shared" si="1"/>
        <v>3.4571089014658831</v>
      </c>
      <c r="F38" s="18"/>
    </row>
    <row r="39" spans="1:6" x14ac:dyDescent="0.25">
      <c r="A39" s="13"/>
      <c r="B39" s="14">
        <v>324.62</v>
      </c>
      <c r="C39" s="15" t="s">
        <v>37</v>
      </c>
      <c r="D39" s="16">
        <v>793999</v>
      </c>
      <c r="E39" s="17">
        <f t="shared" si="1"/>
        <v>4.0619305008954928E-2</v>
      </c>
      <c r="F39" s="18"/>
    </row>
    <row r="40" spans="1:6" x14ac:dyDescent="0.25">
      <c r="A40" s="13"/>
      <c r="B40" s="14">
        <v>324.70999999999998</v>
      </c>
      <c r="C40" s="15" t="s">
        <v>38</v>
      </c>
      <c r="D40" s="16">
        <v>8602836</v>
      </c>
      <c r="E40" s="17">
        <f t="shared" si="1"/>
        <v>0.44010284575423619</v>
      </c>
      <c r="F40" s="18"/>
    </row>
    <row r="41" spans="1:6" x14ac:dyDescent="0.25">
      <c r="A41" s="13"/>
      <c r="B41" s="14">
        <v>324.72000000000003</v>
      </c>
      <c r="C41" s="15" t="s">
        <v>39</v>
      </c>
      <c r="D41" s="16">
        <v>2251018</v>
      </c>
      <c r="E41" s="17">
        <f t="shared" si="1"/>
        <v>0.11515730715359555</v>
      </c>
      <c r="F41" s="18"/>
    </row>
    <row r="42" spans="1:6" x14ac:dyDescent="0.25">
      <c r="A42" s="13"/>
      <c r="B42" s="14">
        <v>325.10000000000002</v>
      </c>
      <c r="C42" s="15" t="s">
        <v>40</v>
      </c>
      <c r="D42" s="16">
        <v>76228869</v>
      </c>
      <c r="E42" s="17">
        <f t="shared" si="1"/>
        <v>3.8997072797304142</v>
      </c>
      <c r="F42" s="18"/>
    </row>
    <row r="43" spans="1:6" x14ac:dyDescent="0.25">
      <c r="A43" s="13"/>
      <c r="B43" s="14">
        <v>325.2</v>
      </c>
      <c r="C43" s="15" t="s">
        <v>41</v>
      </c>
      <c r="D43" s="16">
        <v>535534723</v>
      </c>
      <c r="E43" s="17">
        <f t="shared" si="1"/>
        <v>27.396820721969664</v>
      </c>
      <c r="F43" s="18"/>
    </row>
    <row r="44" spans="1:6" x14ac:dyDescent="0.25">
      <c r="A44" s="13"/>
      <c r="B44" s="14">
        <v>329</v>
      </c>
      <c r="C44" s="15" t="s">
        <v>42</v>
      </c>
      <c r="D44" s="16">
        <v>114024677</v>
      </c>
      <c r="E44" s="17">
        <f t="shared" si="1"/>
        <v>5.8332606635657829</v>
      </c>
      <c r="F44" s="18"/>
    </row>
    <row r="45" spans="1:6" x14ac:dyDescent="0.25">
      <c r="A45" s="13"/>
      <c r="B45" s="14">
        <v>367</v>
      </c>
      <c r="C45" s="15" t="s">
        <v>43</v>
      </c>
      <c r="D45" s="16">
        <v>12142649</v>
      </c>
      <c r="E45" s="17">
        <f t="shared" si="1"/>
        <v>0.62119217196455112</v>
      </c>
      <c r="F45" s="18"/>
    </row>
    <row r="46" spans="1:6" ht="15.75" x14ac:dyDescent="0.25">
      <c r="A46" s="19" t="s">
        <v>44</v>
      </c>
      <c r="B46" s="20"/>
      <c r="C46" s="21"/>
      <c r="D46" s="22">
        <f>SUM(D47:D120)</f>
        <v>4200463226</v>
      </c>
      <c r="E46" s="23">
        <f t="shared" si="1"/>
        <v>214.8867907337324</v>
      </c>
      <c r="F46" s="24"/>
    </row>
    <row r="47" spans="1:6" x14ac:dyDescent="0.25">
      <c r="A47" s="13"/>
      <c r="B47" s="14">
        <v>331.1</v>
      </c>
      <c r="C47" s="15" t="s">
        <v>45</v>
      </c>
      <c r="D47" s="16">
        <v>31830768</v>
      </c>
      <c r="E47" s="17">
        <f t="shared" si="1"/>
        <v>1.6283945874759065</v>
      </c>
      <c r="F47" s="18"/>
    </row>
    <row r="48" spans="1:6" x14ac:dyDescent="0.25">
      <c r="A48" s="13"/>
      <c r="B48" s="14">
        <v>331.2</v>
      </c>
      <c r="C48" s="15" t="s">
        <v>46</v>
      </c>
      <c r="D48" s="16">
        <v>124014309</v>
      </c>
      <c r="E48" s="17">
        <f t="shared" si="1"/>
        <v>6.3443090517063432</v>
      </c>
      <c r="F48" s="18"/>
    </row>
    <row r="49" spans="1:6" x14ac:dyDescent="0.25">
      <c r="A49" s="13"/>
      <c r="B49" s="14">
        <v>331.34</v>
      </c>
      <c r="C49" s="15" t="s">
        <v>47</v>
      </c>
      <c r="D49" s="16">
        <v>90909</v>
      </c>
      <c r="E49" s="17">
        <f t="shared" si="1"/>
        <v>4.6507116495853066E-3</v>
      </c>
      <c r="F49" s="18"/>
    </row>
    <row r="50" spans="1:6" x14ac:dyDescent="0.25">
      <c r="A50" s="13"/>
      <c r="B50" s="14">
        <v>331.35</v>
      </c>
      <c r="C50" s="15" t="s">
        <v>48</v>
      </c>
      <c r="D50" s="16">
        <v>511766</v>
      </c>
      <c r="E50" s="17">
        <f t="shared" si="1"/>
        <v>2.6180863259541675E-2</v>
      </c>
      <c r="F50" s="18"/>
    </row>
    <row r="51" spans="1:6" x14ac:dyDescent="0.25">
      <c r="A51" s="13"/>
      <c r="B51" s="14">
        <v>331.39</v>
      </c>
      <c r="C51" s="15" t="s">
        <v>49</v>
      </c>
      <c r="D51" s="16">
        <v>14741084</v>
      </c>
      <c r="E51" s="17">
        <f t="shared" si="1"/>
        <v>0.75412259607206733</v>
      </c>
      <c r="F51" s="18"/>
    </row>
    <row r="52" spans="1:6" x14ac:dyDescent="0.25">
      <c r="A52" s="13"/>
      <c r="B52" s="14">
        <v>331.41</v>
      </c>
      <c r="C52" s="15" t="s">
        <v>50</v>
      </c>
      <c r="D52" s="16">
        <v>50117643</v>
      </c>
      <c r="E52" s="17">
        <f t="shared" si="1"/>
        <v>2.5639123315607639</v>
      </c>
      <c r="F52" s="18"/>
    </row>
    <row r="53" spans="1:6" x14ac:dyDescent="0.25">
      <c r="A53" s="13"/>
      <c r="B53" s="14">
        <v>331.42</v>
      </c>
      <c r="C53" s="15" t="s">
        <v>51</v>
      </c>
      <c r="D53" s="16">
        <v>63887613</v>
      </c>
      <c r="E53" s="17">
        <f t="shared" si="1"/>
        <v>3.2683547948310694</v>
      </c>
      <c r="F53" s="18"/>
    </row>
    <row r="54" spans="1:6" x14ac:dyDescent="0.25">
      <c r="A54" s="13"/>
      <c r="B54" s="14">
        <v>331.49</v>
      </c>
      <c r="C54" s="15" t="s">
        <v>52</v>
      </c>
      <c r="D54" s="16">
        <v>212044066</v>
      </c>
      <c r="E54" s="17">
        <f t="shared" si="1"/>
        <v>10.847724735412728</v>
      </c>
      <c r="F54" s="18"/>
    </row>
    <row r="55" spans="1:6" x14ac:dyDescent="0.25">
      <c r="A55" s="13"/>
      <c r="B55" s="14">
        <v>331.5</v>
      </c>
      <c r="C55" s="15" t="s">
        <v>53</v>
      </c>
      <c r="D55" s="16">
        <v>397740162</v>
      </c>
      <c r="E55" s="17">
        <f t="shared" si="1"/>
        <v>20.347543201678018</v>
      </c>
      <c r="F55" s="18"/>
    </row>
    <row r="56" spans="1:6" x14ac:dyDescent="0.25">
      <c r="A56" s="13"/>
      <c r="B56" s="14">
        <v>331.61</v>
      </c>
      <c r="C56" s="15" t="s">
        <v>54</v>
      </c>
      <c r="D56" s="16">
        <v>34261996</v>
      </c>
      <c r="E56" s="17">
        <f t="shared" si="1"/>
        <v>1.7527710560587531</v>
      </c>
      <c r="F56" s="18"/>
    </row>
    <row r="57" spans="1:6" x14ac:dyDescent="0.25">
      <c r="A57" s="13"/>
      <c r="B57" s="14">
        <v>331.62</v>
      </c>
      <c r="C57" s="15" t="s">
        <v>55</v>
      </c>
      <c r="D57" s="16">
        <v>15717063</v>
      </c>
      <c r="E57" s="17">
        <f t="shared" si="1"/>
        <v>0.80405161195663999</v>
      </c>
      <c r="F57" s="18"/>
    </row>
    <row r="58" spans="1:6" x14ac:dyDescent="0.25">
      <c r="A58" s="13"/>
      <c r="B58" s="14">
        <v>331.65</v>
      </c>
      <c r="C58" s="15" t="s">
        <v>56</v>
      </c>
      <c r="D58" s="16">
        <v>12644163</v>
      </c>
      <c r="E58" s="17">
        <f t="shared" si="1"/>
        <v>0.64684856464547513</v>
      </c>
      <c r="F58" s="18"/>
    </row>
    <row r="59" spans="1:6" x14ac:dyDescent="0.25">
      <c r="A59" s="13"/>
      <c r="B59" s="14">
        <v>331.69</v>
      </c>
      <c r="C59" s="15" t="s">
        <v>57</v>
      </c>
      <c r="D59" s="16">
        <v>245334030</v>
      </c>
      <c r="E59" s="17">
        <f t="shared" si="1"/>
        <v>12.550768695736517</v>
      </c>
      <c r="F59" s="18"/>
    </row>
    <row r="60" spans="1:6" x14ac:dyDescent="0.25">
      <c r="A60" s="13"/>
      <c r="B60" s="14">
        <v>331.7</v>
      </c>
      <c r="C60" s="15" t="s">
        <v>58</v>
      </c>
      <c r="D60" s="16">
        <v>6380914</v>
      </c>
      <c r="E60" s="17">
        <f t="shared" si="1"/>
        <v>0.32643402825685003</v>
      </c>
      <c r="F60" s="18"/>
    </row>
    <row r="61" spans="1:6" x14ac:dyDescent="0.25">
      <c r="A61" s="13"/>
      <c r="B61" s="14">
        <v>331.81</v>
      </c>
      <c r="C61" s="15" t="s">
        <v>59</v>
      </c>
      <c r="D61" s="16">
        <v>15211</v>
      </c>
      <c r="E61" s="17">
        <f t="shared" si="1"/>
        <v>7.7816250208276511E-4</v>
      </c>
      <c r="F61" s="18"/>
    </row>
    <row r="62" spans="1:6" x14ac:dyDescent="0.25">
      <c r="A62" s="13"/>
      <c r="B62" s="14">
        <v>331.82</v>
      </c>
      <c r="C62" s="15" t="s">
        <v>60</v>
      </c>
      <c r="D62" s="16">
        <v>1176223</v>
      </c>
      <c r="E62" s="17">
        <f t="shared" si="1"/>
        <v>6.0173074267786224E-2</v>
      </c>
      <c r="F62" s="18"/>
    </row>
    <row r="63" spans="1:6" x14ac:dyDescent="0.25">
      <c r="A63" s="13"/>
      <c r="B63" s="14">
        <v>331.89</v>
      </c>
      <c r="C63" s="15" t="s">
        <v>61</v>
      </c>
      <c r="D63" s="16">
        <v>212344</v>
      </c>
      <c r="E63" s="17">
        <f t="shared" si="1"/>
        <v>1.0863068722783689E-2</v>
      </c>
      <c r="F63" s="18"/>
    </row>
    <row r="64" spans="1:6" x14ac:dyDescent="0.25">
      <c r="A64" s="13"/>
      <c r="B64" s="14">
        <v>331.9</v>
      </c>
      <c r="C64" s="15" t="s">
        <v>62</v>
      </c>
      <c r="D64" s="16">
        <v>769809</v>
      </c>
      <c r="E64" s="17">
        <f t="shared" si="1"/>
        <v>3.9381795908607679E-2</v>
      </c>
      <c r="F64" s="18"/>
    </row>
    <row r="65" spans="1:6" x14ac:dyDescent="0.25">
      <c r="A65" s="13"/>
      <c r="B65" s="14">
        <v>333</v>
      </c>
      <c r="C65" s="15" t="s">
        <v>63</v>
      </c>
      <c r="D65" s="16">
        <v>9954033</v>
      </c>
      <c r="E65" s="17">
        <f t="shared" si="1"/>
        <v>0.50922721879524113</v>
      </c>
      <c r="F65" s="18"/>
    </row>
    <row r="66" spans="1:6" x14ac:dyDescent="0.25">
      <c r="A66" s="13"/>
      <c r="B66" s="14">
        <v>334.1</v>
      </c>
      <c r="C66" s="15" t="s">
        <v>64</v>
      </c>
      <c r="D66" s="16">
        <v>24210485</v>
      </c>
      <c r="E66" s="17">
        <f t="shared" si="1"/>
        <v>1.2385570695047829</v>
      </c>
      <c r="F66" s="18"/>
    </row>
    <row r="67" spans="1:6" x14ac:dyDescent="0.25">
      <c r="A67" s="13"/>
      <c r="B67" s="14">
        <v>334.2</v>
      </c>
      <c r="C67" s="15" t="s">
        <v>65</v>
      </c>
      <c r="D67" s="16">
        <v>43501417</v>
      </c>
      <c r="E67" s="17">
        <f t="shared" si="1"/>
        <v>2.2254402404092919</v>
      </c>
      <c r="F67" s="18"/>
    </row>
    <row r="68" spans="1:6" x14ac:dyDescent="0.25">
      <c r="A68" s="13"/>
      <c r="B68" s="14">
        <v>334.31</v>
      </c>
      <c r="C68" s="15" t="s">
        <v>66</v>
      </c>
      <c r="D68" s="16">
        <v>2245248</v>
      </c>
      <c r="E68" s="17">
        <f t="shared" ref="E68:E99" si="2">(D68/E$268)</f>
        <v>0.1148621261900154</v>
      </c>
      <c r="F68" s="18"/>
    </row>
    <row r="69" spans="1:6" x14ac:dyDescent="0.25">
      <c r="A69" s="13"/>
      <c r="B69" s="14">
        <v>334.32</v>
      </c>
      <c r="C69" s="15" t="s">
        <v>67</v>
      </c>
      <c r="D69" s="16">
        <v>88304</v>
      </c>
      <c r="E69" s="17">
        <f t="shared" si="2"/>
        <v>4.5174453740001643E-3</v>
      </c>
      <c r="F69" s="18"/>
    </row>
    <row r="70" spans="1:6" x14ac:dyDescent="0.25">
      <c r="A70" s="13"/>
      <c r="B70" s="14">
        <v>334.34</v>
      </c>
      <c r="C70" s="15" t="s">
        <v>68</v>
      </c>
      <c r="D70" s="16">
        <v>3941351</v>
      </c>
      <c r="E70" s="17">
        <f t="shared" si="2"/>
        <v>0.20163115875001042</v>
      </c>
      <c r="F70" s="18"/>
    </row>
    <row r="71" spans="1:6" x14ac:dyDescent="0.25">
      <c r="A71" s="13"/>
      <c r="B71" s="14">
        <v>334.35</v>
      </c>
      <c r="C71" s="15" t="s">
        <v>69</v>
      </c>
      <c r="D71" s="16">
        <v>5683367</v>
      </c>
      <c r="E71" s="17">
        <f t="shared" si="2"/>
        <v>0.29074900302245865</v>
      </c>
      <c r="F71" s="18"/>
    </row>
    <row r="72" spans="1:6" x14ac:dyDescent="0.25">
      <c r="A72" s="13"/>
      <c r="B72" s="14">
        <v>334.36</v>
      </c>
      <c r="C72" s="15" t="s">
        <v>70</v>
      </c>
      <c r="D72" s="16">
        <v>2883604</v>
      </c>
      <c r="E72" s="17">
        <f t="shared" si="2"/>
        <v>0.14751906539056406</v>
      </c>
      <c r="F72" s="18"/>
    </row>
    <row r="73" spans="1:6" x14ac:dyDescent="0.25">
      <c r="A73" s="13"/>
      <c r="B73" s="14">
        <v>334.39</v>
      </c>
      <c r="C73" s="15" t="s">
        <v>71</v>
      </c>
      <c r="D73" s="16">
        <v>34584401</v>
      </c>
      <c r="E73" s="17">
        <f t="shared" si="2"/>
        <v>1.7692646121355391</v>
      </c>
      <c r="F73" s="18"/>
    </row>
    <row r="74" spans="1:6" x14ac:dyDescent="0.25">
      <c r="A74" s="13"/>
      <c r="B74" s="14">
        <v>334.41</v>
      </c>
      <c r="C74" s="15" t="s">
        <v>72</v>
      </c>
      <c r="D74" s="16">
        <v>23427712</v>
      </c>
      <c r="E74" s="17">
        <f t="shared" si="2"/>
        <v>1.1985120628488872</v>
      </c>
      <c r="F74" s="18"/>
    </row>
    <row r="75" spans="1:6" x14ac:dyDescent="0.25">
      <c r="A75" s="13"/>
      <c r="B75" s="14">
        <v>334.42</v>
      </c>
      <c r="C75" s="15" t="s">
        <v>73</v>
      </c>
      <c r="D75" s="16">
        <v>77314745</v>
      </c>
      <c r="E75" s="17">
        <f t="shared" si="2"/>
        <v>3.9552583930767837</v>
      </c>
      <c r="F75" s="18"/>
    </row>
    <row r="76" spans="1:6" x14ac:dyDescent="0.25">
      <c r="A76" s="13"/>
      <c r="B76" s="14">
        <v>334.49</v>
      </c>
      <c r="C76" s="15" t="s">
        <v>74</v>
      </c>
      <c r="D76" s="16">
        <v>131737129</v>
      </c>
      <c r="E76" s="17">
        <f t="shared" si="2"/>
        <v>6.7393921451475904</v>
      </c>
      <c r="F76" s="18"/>
    </row>
    <row r="77" spans="1:6" x14ac:dyDescent="0.25">
      <c r="A77" s="13"/>
      <c r="B77" s="14">
        <v>334.5</v>
      </c>
      <c r="C77" s="15" t="s">
        <v>75</v>
      </c>
      <c r="D77" s="16">
        <v>42917171</v>
      </c>
      <c r="E77" s="17">
        <f t="shared" si="2"/>
        <v>2.1955514540578456</v>
      </c>
      <c r="F77" s="18"/>
    </row>
    <row r="78" spans="1:6" x14ac:dyDescent="0.25">
      <c r="A78" s="13"/>
      <c r="B78" s="14">
        <v>334.61</v>
      </c>
      <c r="C78" s="15" t="s">
        <v>76</v>
      </c>
      <c r="D78" s="16">
        <v>10191000</v>
      </c>
      <c r="E78" s="17">
        <f t="shared" si="2"/>
        <v>0.52134994798011047</v>
      </c>
      <c r="F78" s="18"/>
    </row>
    <row r="79" spans="1:6" x14ac:dyDescent="0.25">
      <c r="A79" s="13"/>
      <c r="B79" s="14">
        <v>334.62</v>
      </c>
      <c r="C79" s="15" t="s">
        <v>77</v>
      </c>
      <c r="D79" s="16">
        <v>14995185</v>
      </c>
      <c r="E79" s="17">
        <f t="shared" si="2"/>
        <v>0.76712186436091967</v>
      </c>
      <c r="F79" s="18"/>
    </row>
    <row r="80" spans="1:6" x14ac:dyDescent="0.25">
      <c r="A80" s="13"/>
      <c r="B80" s="14">
        <v>334.69</v>
      </c>
      <c r="C80" s="15" t="s">
        <v>78</v>
      </c>
      <c r="D80" s="16">
        <v>41025721</v>
      </c>
      <c r="E80" s="17">
        <f t="shared" si="2"/>
        <v>2.0987888832495853</v>
      </c>
      <c r="F80" s="18"/>
    </row>
    <row r="81" spans="1:6" x14ac:dyDescent="0.25">
      <c r="A81" s="13"/>
      <c r="B81" s="14">
        <v>334.7</v>
      </c>
      <c r="C81" s="15" t="s">
        <v>79</v>
      </c>
      <c r="D81" s="16">
        <v>27080033</v>
      </c>
      <c r="E81" s="17">
        <f t="shared" si="2"/>
        <v>1.3853570597438596</v>
      </c>
      <c r="F81" s="18"/>
    </row>
    <row r="82" spans="1:6" x14ac:dyDescent="0.25">
      <c r="A82" s="13"/>
      <c r="B82" s="14">
        <v>334.81</v>
      </c>
      <c r="C82" s="15" t="s">
        <v>80</v>
      </c>
      <c r="D82" s="16">
        <v>655</v>
      </c>
      <c r="E82" s="17">
        <f t="shared" si="2"/>
        <v>3.3508410943673077E-5</v>
      </c>
      <c r="F82" s="18"/>
    </row>
    <row r="83" spans="1:6" x14ac:dyDescent="0.25">
      <c r="A83" s="13"/>
      <c r="B83" s="14">
        <v>334.82</v>
      </c>
      <c r="C83" s="15" t="s">
        <v>81</v>
      </c>
      <c r="D83" s="16">
        <v>35676175</v>
      </c>
      <c r="E83" s="17">
        <f t="shared" si="2"/>
        <v>1.8251174546540394</v>
      </c>
      <c r="F83" s="18"/>
    </row>
    <row r="84" spans="1:6" x14ac:dyDescent="0.25">
      <c r="A84" s="13"/>
      <c r="B84" s="14">
        <v>334.83</v>
      </c>
      <c r="C84" s="15" t="s">
        <v>82</v>
      </c>
      <c r="D84" s="16">
        <v>234094</v>
      </c>
      <c r="E84" s="17">
        <f t="shared" si="2"/>
        <v>1.1975752597630849E-2</v>
      </c>
      <c r="F84" s="18"/>
    </row>
    <row r="85" spans="1:6" x14ac:dyDescent="0.25">
      <c r="A85" s="13"/>
      <c r="B85" s="14">
        <v>334.89</v>
      </c>
      <c r="C85" s="15" t="s">
        <v>83</v>
      </c>
      <c r="D85" s="16">
        <v>3944186</v>
      </c>
      <c r="E85" s="17">
        <f t="shared" si="2"/>
        <v>0.20177619133783534</v>
      </c>
      <c r="F85" s="18"/>
    </row>
    <row r="86" spans="1:6" x14ac:dyDescent="0.25">
      <c r="A86" s="13"/>
      <c r="B86" s="14">
        <v>334.9</v>
      </c>
      <c r="C86" s="15" t="s">
        <v>84</v>
      </c>
      <c r="D86" s="16">
        <v>12340483</v>
      </c>
      <c r="E86" s="17">
        <f t="shared" si="2"/>
        <v>0.63131293985864356</v>
      </c>
      <c r="F86" s="18"/>
    </row>
    <row r="87" spans="1:6" x14ac:dyDescent="0.25">
      <c r="A87" s="13"/>
      <c r="B87" s="14">
        <v>335.12</v>
      </c>
      <c r="C87" s="15" t="s">
        <v>85</v>
      </c>
      <c r="D87" s="16">
        <v>500465574</v>
      </c>
      <c r="E87" s="17">
        <f t="shared" si="2"/>
        <v>25.602757430157599</v>
      </c>
      <c r="F87" s="18"/>
    </row>
    <row r="88" spans="1:6" x14ac:dyDescent="0.25">
      <c r="A88" s="13"/>
      <c r="B88" s="14">
        <v>335.13</v>
      </c>
      <c r="C88" s="15" t="s">
        <v>86</v>
      </c>
      <c r="D88" s="16">
        <v>4273229</v>
      </c>
      <c r="E88" s="17">
        <f t="shared" si="2"/>
        <v>0.21860933341743688</v>
      </c>
      <c r="F88" s="18"/>
    </row>
    <row r="89" spans="1:6" x14ac:dyDescent="0.25">
      <c r="A89" s="13"/>
      <c r="B89" s="14">
        <v>335.14</v>
      </c>
      <c r="C89" s="15" t="s">
        <v>87</v>
      </c>
      <c r="D89" s="16">
        <v>6514914</v>
      </c>
      <c r="E89" s="17">
        <f t="shared" si="2"/>
        <v>0.33328918408349456</v>
      </c>
      <c r="F89" s="18"/>
    </row>
    <row r="90" spans="1:6" x14ac:dyDescent="0.25">
      <c r="A90" s="13"/>
      <c r="B90" s="14">
        <v>335.15</v>
      </c>
      <c r="C90" s="15" t="s">
        <v>88</v>
      </c>
      <c r="D90" s="16">
        <v>7579834</v>
      </c>
      <c r="E90" s="17">
        <f t="shared" si="2"/>
        <v>0.38776823291118362</v>
      </c>
      <c r="F90" s="18"/>
    </row>
    <row r="91" spans="1:6" x14ac:dyDescent="0.25">
      <c r="A91" s="13"/>
      <c r="B91" s="14">
        <v>335.16</v>
      </c>
      <c r="C91" s="15" t="s">
        <v>89</v>
      </c>
      <c r="D91" s="16">
        <v>20926531</v>
      </c>
      <c r="E91" s="17">
        <f t="shared" si="2"/>
        <v>1.0705569471351357</v>
      </c>
      <c r="F91" s="18"/>
    </row>
    <row r="92" spans="1:6" x14ac:dyDescent="0.25">
      <c r="A92" s="13"/>
      <c r="B92" s="14">
        <v>335.17</v>
      </c>
      <c r="C92" s="15" t="s">
        <v>90</v>
      </c>
      <c r="D92" s="16">
        <v>1653067</v>
      </c>
      <c r="E92" s="17">
        <f t="shared" si="2"/>
        <v>8.456740206629744E-2</v>
      </c>
      <c r="F92" s="18"/>
    </row>
    <row r="93" spans="1:6" x14ac:dyDescent="0.25">
      <c r="A93" s="13"/>
      <c r="B93" s="14">
        <v>335.18</v>
      </c>
      <c r="C93" s="15" t="s">
        <v>91</v>
      </c>
      <c r="D93" s="16">
        <v>1277231468</v>
      </c>
      <c r="E93" s="17">
        <f t="shared" si="2"/>
        <v>65.340453282343248</v>
      </c>
      <c r="F93" s="18"/>
    </row>
    <row r="94" spans="1:6" x14ac:dyDescent="0.25">
      <c r="A94" s="13"/>
      <c r="B94" s="14">
        <v>335.19</v>
      </c>
      <c r="C94" s="15" t="s">
        <v>92</v>
      </c>
      <c r="D94" s="16">
        <v>73974017</v>
      </c>
      <c r="E94" s="17">
        <f t="shared" si="2"/>
        <v>3.7843538332675699</v>
      </c>
      <c r="F94" s="18"/>
    </row>
    <row r="95" spans="1:6" x14ac:dyDescent="0.25">
      <c r="A95" s="13"/>
      <c r="B95" s="14">
        <v>335.21</v>
      </c>
      <c r="C95" s="15" t="s">
        <v>93</v>
      </c>
      <c r="D95" s="16">
        <v>1889200</v>
      </c>
      <c r="E95" s="17">
        <f t="shared" si="2"/>
        <v>9.6647465579827757E-2</v>
      </c>
      <c r="F95" s="18"/>
    </row>
    <row r="96" spans="1:6" x14ac:dyDescent="0.25">
      <c r="A96" s="13"/>
      <c r="B96" s="14">
        <v>335.22</v>
      </c>
      <c r="C96" s="15" t="s">
        <v>94</v>
      </c>
      <c r="D96" s="16">
        <v>53086889</v>
      </c>
      <c r="E96" s="17">
        <f t="shared" si="2"/>
        <v>2.7158126600506227</v>
      </c>
      <c r="F96" s="18"/>
    </row>
    <row r="97" spans="1:6" x14ac:dyDescent="0.25">
      <c r="A97" s="13"/>
      <c r="B97" s="14">
        <v>335.23</v>
      </c>
      <c r="C97" s="15" t="s">
        <v>95</v>
      </c>
      <c r="D97" s="16">
        <v>1613125</v>
      </c>
      <c r="E97" s="17">
        <f t="shared" si="2"/>
        <v>8.2524054051164322E-2</v>
      </c>
      <c r="F97" s="18"/>
    </row>
    <row r="98" spans="1:6" x14ac:dyDescent="0.25">
      <c r="A98" s="13"/>
      <c r="B98" s="14">
        <v>335.29</v>
      </c>
      <c r="C98" s="15" t="s">
        <v>96</v>
      </c>
      <c r="D98" s="16">
        <v>6306002</v>
      </c>
      <c r="E98" s="17">
        <f t="shared" si="2"/>
        <v>0.32260168920247989</v>
      </c>
      <c r="F98" s="18"/>
    </row>
    <row r="99" spans="1:6" x14ac:dyDescent="0.25">
      <c r="A99" s="13"/>
      <c r="B99" s="14">
        <v>335.35</v>
      </c>
      <c r="C99" s="15" t="s">
        <v>267</v>
      </c>
      <c r="D99" s="16">
        <v>496217</v>
      </c>
      <c r="E99" s="17">
        <f t="shared" si="2"/>
        <v>2.5385409394254387E-2</v>
      </c>
      <c r="F99" s="18"/>
    </row>
    <row r="100" spans="1:6" x14ac:dyDescent="0.25">
      <c r="A100" s="13"/>
      <c r="B100" s="14">
        <v>335.39</v>
      </c>
      <c r="C100" s="15" t="s">
        <v>97</v>
      </c>
      <c r="D100" s="16">
        <v>3464357</v>
      </c>
      <c r="E100" s="17">
        <f t="shared" ref="E100:E128" si="3">(D100/E$268)</f>
        <v>0.1772291572696037</v>
      </c>
      <c r="F100" s="18"/>
    </row>
    <row r="101" spans="1:6" x14ac:dyDescent="0.25">
      <c r="A101" s="13"/>
      <c r="B101" s="14">
        <v>335.41</v>
      </c>
      <c r="C101" s="15" t="s">
        <v>98</v>
      </c>
      <c r="D101" s="16">
        <v>11331</v>
      </c>
      <c r="E101" s="17">
        <f t="shared" si="3"/>
        <v>5.7966993038589256E-4</v>
      </c>
      <c r="F101" s="18"/>
    </row>
    <row r="102" spans="1:6" x14ac:dyDescent="0.25">
      <c r="A102" s="13"/>
      <c r="B102" s="14">
        <v>335.42</v>
      </c>
      <c r="C102" s="15" t="s">
        <v>99</v>
      </c>
      <c r="D102" s="16">
        <v>9353171</v>
      </c>
      <c r="E102" s="17">
        <f t="shared" si="3"/>
        <v>0.4784883931212911</v>
      </c>
      <c r="F102" s="18"/>
    </row>
    <row r="103" spans="1:6" x14ac:dyDescent="0.25">
      <c r="A103" s="13"/>
      <c r="B103" s="14">
        <v>335.49</v>
      </c>
      <c r="C103" s="15" t="s">
        <v>100</v>
      </c>
      <c r="D103" s="16">
        <v>291083019</v>
      </c>
      <c r="E103" s="17">
        <f t="shared" si="3"/>
        <v>14.891189953247325</v>
      </c>
      <c r="F103" s="18"/>
    </row>
    <row r="104" spans="1:6" x14ac:dyDescent="0.25">
      <c r="A104" s="13"/>
      <c r="B104" s="14">
        <v>335.5</v>
      </c>
      <c r="C104" s="15" t="s">
        <v>101</v>
      </c>
      <c r="D104" s="16">
        <v>41601845</v>
      </c>
      <c r="E104" s="17">
        <f t="shared" si="3"/>
        <v>2.1282621653053297</v>
      </c>
      <c r="F104" s="18"/>
    </row>
    <row r="105" spans="1:6" x14ac:dyDescent="0.25">
      <c r="A105" s="13"/>
      <c r="B105" s="14">
        <v>335.61</v>
      </c>
      <c r="C105" s="15" t="s">
        <v>102</v>
      </c>
      <c r="D105" s="16">
        <v>22604</v>
      </c>
      <c r="E105" s="17">
        <f t="shared" si="3"/>
        <v>1.1563727037721928E-3</v>
      </c>
      <c r="F105" s="18"/>
    </row>
    <row r="106" spans="1:6" x14ac:dyDescent="0.25">
      <c r="A106" s="13"/>
      <c r="B106" s="14">
        <v>335.62</v>
      </c>
      <c r="C106" s="15" t="s">
        <v>103</v>
      </c>
      <c r="D106" s="16">
        <v>1079</v>
      </c>
      <c r="E106" s="17">
        <f t="shared" si="3"/>
        <v>5.5199351768279772E-5</v>
      </c>
      <c r="F106" s="18"/>
    </row>
    <row r="107" spans="1:6" x14ac:dyDescent="0.25">
      <c r="A107" s="13"/>
      <c r="B107" s="14">
        <v>335.69</v>
      </c>
      <c r="C107" s="15" t="s">
        <v>104</v>
      </c>
      <c r="D107" s="16">
        <v>218558</v>
      </c>
      <c r="E107" s="17">
        <f t="shared" si="3"/>
        <v>1.1180963784774504E-2</v>
      </c>
      <c r="F107" s="18"/>
    </row>
    <row r="108" spans="1:6" x14ac:dyDescent="0.25">
      <c r="A108" s="13"/>
      <c r="B108" s="14">
        <v>335.7</v>
      </c>
      <c r="C108" s="15" t="s">
        <v>105</v>
      </c>
      <c r="D108" s="16">
        <v>6604271</v>
      </c>
      <c r="E108" s="17">
        <f t="shared" si="3"/>
        <v>0.3378604987044011</v>
      </c>
      <c r="F108" s="18"/>
    </row>
    <row r="109" spans="1:6" x14ac:dyDescent="0.25">
      <c r="A109" s="13"/>
      <c r="B109" s="14">
        <v>335.9</v>
      </c>
      <c r="C109" s="15" t="s">
        <v>106</v>
      </c>
      <c r="D109" s="16">
        <v>12646558</v>
      </c>
      <c r="E109" s="17">
        <f t="shared" si="3"/>
        <v>0.64697108776640655</v>
      </c>
      <c r="F109" s="18"/>
    </row>
    <row r="110" spans="1:6" x14ac:dyDescent="0.25">
      <c r="A110" s="13"/>
      <c r="B110" s="14">
        <v>336</v>
      </c>
      <c r="C110" s="15" t="s">
        <v>107</v>
      </c>
      <c r="D110" s="16">
        <v>982294</v>
      </c>
      <c r="E110" s="17">
        <f t="shared" si="3"/>
        <v>5.0252077892373133E-2</v>
      </c>
      <c r="F110" s="18"/>
    </row>
    <row r="111" spans="1:6" x14ac:dyDescent="0.25">
      <c r="A111" s="13"/>
      <c r="B111" s="14">
        <v>337.1</v>
      </c>
      <c r="C111" s="15" t="s">
        <v>108</v>
      </c>
      <c r="D111" s="16">
        <v>7575504</v>
      </c>
      <c r="E111" s="17">
        <f t="shared" si="3"/>
        <v>0.38754671929380025</v>
      </c>
      <c r="F111" s="18"/>
    </row>
    <row r="112" spans="1:6" x14ac:dyDescent="0.25">
      <c r="A112" s="13"/>
      <c r="B112" s="14">
        <v>337.2</v>
      </c>
      <c r="C112" s="15" t="s">
        <v>109</v>
      </c>
      <c r="D112" s="16">
        <v>25452067</v>
      </c>
      <c r="E112" s="17">
        <f t="shared" si="3"/>
        <v>1.3020737716059547</v>
      </c>
      <c r="F112" s="18"/>
    </row>
    <row r="113" spans="1:6" x14ac:dyDescent="0.25">
      <c r="A113" s="13"/>
      <c r="B113" s="14">
        <v>337.3</v>
      </c>
      <c r="C113" s="15" t="s">
        <v>110</v>
      </c>
      <c r="D113" s="16">
        <v>25370578</v>
      </c>
      <c r="E113" s="17">
        <f t="shared" si="3"/>
        <v>1.2979049671794067</v>
      </c>
      <c r="F113" s="18"/>
    </row>
    <row r="114" spans="1:6" x14ac:dyDescent="0.25">
      <c r="A114" s="13"/>
      <c r="B114" s="14">
        <v>337.4</v>
      </c>
      <c r="C114" s="15" t="s">
        <v>111</v>
      </c>
      <c r="D114" s="16">
        <v>8545266</v>
      </c>
      <c r="E114" s="17">
        <f t="shared" si="3"/>
        <v>0.43715768664274424</v>
      </c>
      <c r="F114" s="18"/>
    </row>
    <row r="115" spans="1:6" x14ac:dyDescent="0.25">
      <c r="A115" s="13"/>
      <c r="B115" s="14">
        <v>337.5</v>
      </c>
      <c r="C115" s="15" t="s">
        <v>112</v>
      </c>
      <c r="D115" s="16">
        <v>5946306</v>
      </c>
      <c r="E115" s="17">
        <f t="shared" si="3"/>
        <v>0.30420040464859371</v>
      </c>
      <c r="F115" s="18"/>
    </row>
    <row r="116" spans="1:6" x14ac:dyDescent="0.25">
      <c r="A116" s="13"/>
      <c r="B116" s="14">
        <v>337.6</v>
      </c>
      <c r="C116" s="15" t="s">
        <v>113</v>
      </c>
      <c r="D116" s="16">
        <v>2006449</v>
      </c>
      <c r="E116" s="17">
        <f t="shared" si="3"/>
        <v>0.10264567577026244</v>
      </c>
      <c r="F116" s="18"/>
    </row>
    <row r="117" spans="1:6" x14ac:dyDescent="0.25">
      <c r="A117" s="13"/>
      <c r="B117" s="14">
        <v>337.7</v>
      </c>
      <c r="C117" s="15" t="s">
        <v>114</v>
      </c>
      <c r="D117" s="16">
        <v>11225741</v>
      </c>
      <c r="E117" s="17">
        <f t="shared" si="3"/>
        <v>0.57428510316830461</v>
      </c>
      <c r="F117" s="18"/>
    </row>
    <row r="118" spans="1:6" x14ac:dyDescent="0.25">
      <c r="A118" s="13"/>
      <c r="B118" s="14">
        <v>337.9</v>
      </c>
      <c r="C118" s="15" t="s">
        <v>115</v>
      </c>
      <c r="D118" s="16">
        <v>4696717</v>
      </c>
      <c r="E118" s="17">
        <f t="shared" si="3"/>
        <v>0.24027408140784029</v>
      </c>
      <c r="F118" s="18"/>
    </row>
    <row r="119" spans="1:6" x14ac:dyDescent="0.25">
      <c r="A119" s="13"/>
      <c r="B119" s="14">
        <v>338</v>
      </c>
      <c r="C119" s="15" t="s">
        <v>116</v>
      </c>
      <c r="D119" s="16">
        <v>10543143</v>
      </c>
      <c r="E119" s="17">
        <f t="shared" si="3"/>
        <v>0.53936483707161864</v>
      </c>
      <c r="F119" s="18"/>
    </row>
    <row r="120" spans="1:6" x14ac:dyDescent="0.25">
      <c r="A120" s="13"/>
      <c r="B120" s="14">
        <v>339</v>
      </c>
      <c r="C120" s="15" t="s">
        <v>117</v>
      </c>
      <c r="D120" s="16">
        <v>17635729</v>
      </c>
      <c r="E120" s="17">
        <f t="shared" si="3"/>
        <v>0.90220649560801935</v>
      </c>
      <c r="F120" s="18"/>
    </row>
    <row r="121" spans="1:6" ht="15.75" x14ac:dyDescent="0.25">
      <c r="A121" s="19" t="s">
        <v>118</v>
      </c>
      <c r="B121" s="20"/>
      <c r="C121" s="21"/>
      <c r="D121" s="22">
        <f>SUM(D122:D214)</f>
        <v>13074034146</v>
      </c>
      <c r="E121" s="23">
        <f t="shared" si="3"/>
        <v>668.83986084852199</v>
      </c>
      <c r="F121" s="24"/>
    </row>
    <row r="122" spans="1:6" x14ac:dyDescent="0.25">
      <c r="A122" s="13"/>
      <c r="B122" s="14">
        <v>341.1</v>
      </c>
      <c r="C122" s="15" t="s">
        <v>119</v>
      </c>
      <c r="D122" s="16">
        <v>120341123</v>
      </c>
      <c r="E122" s="17">
        <f t="shared" si="3"/>
        <v>6.156396645659707</v>
      </c>
      <c r="F122" s="18"/>
    </row>
    <row r="123" spans="1:6" x14ac:dyDescent="0.25">
      <c r="A123" s="13"/>
      <c r="B123" s="14">
        <v>341.15</v>
      </c>
      <c r="C123" s="15" t="s">
        <v>120</v>
      </c>
      <c r="D123" s="16">
        <v>16371908</v>
      </c>
      <c r="E123" s="17">
        <f t="shared" si="3"/>
        <v>0.83755209342902104</v>
      </c>
      <c r="F123" s="18"/>
    </row>
    <row r="124" spans="1:6" x14ac:dyDescent="0.25">
      <c r="A124" s="13"/>
      <c r="B124" s="14">
        <v>341.16</v>
      </c>
      <c r="C124" s="15" t="s">
        <v>121</v>
      </c>
      <c r="D124" s="16">
        <v>25417811</v>
      </c>
      <c r="E124" s="17">
        <f t="shared" si="3"/>
        <v>1.3003213072925404</v>
      </c>
      <c r="F124" s="18"/>
    </row>
    <row r="125" spans="1:6" x14ac:dyDescent="0.25">
      <c r="A125" s="13"/>
      <c r="B125" s="14">
        <v>341.2</v>
      </c>
      <c r="C125" s="15" t="s">
        <v>122</v>
      </c>
      <c r="D125" s="16">
        <v>1876469414</v>
      </c>
      <c r="E125" s="17">
        <f t="shared" si="3"/>
        <v>95.996195797779251</v>
      </c>
      <c r="F125" s="18"/>
    </row>
    <row r="126" spans="1:6" x14ac:dyDescent="0.25">
      <c r="A126" s="13"/>
      <c r="B126" s="14">
        <v>341.3</v>
      </c>
      <c r="C126" s="15" t="s">
        <v>123</v>
      </c>
      <c r="D126" s="16">
        <v>66019922</v>
      </c>
      <c r="E126" s="17">
        <f t="shared" si="3"/>
        <v>3.3774392012904473</v>
      </c>
      <c r="F126" s="18"/>
    </row>
    <row r="127" spans="1:6" x14ac:dyDescent="0.25">
      <c r="A127" s="13"/>
      <c r="B127" s="14">
        <v>341.51</v>
      </c>
      <c r="C127" s="15" t="s">
        <v>124</v>
      </c>
      <c r="D127" s="16">
        <v>108152816</v>
      </c>
      <c r="E127" s="17">
        <f t="shared" si="3"/>
        <v>5.5328687072419251</v>
      </c>
      <c r="F127" s="18"/>
    </row>
    <row r="128" spans="1:6" x14ac:dyDescent="0.25">
      <c r="A128" s="13"/>
      <c r="B128" s="14">
        <v>341.52</v>
      </c>
      <c r="C128" s="15" t="s">
        <v>125</v>
      </c>
      <c r="D128" s="16">
        <v>54809414</v>
      </c>
      <c r="E128" s="17">
        <f t="shared" si="3"/>
        <v>2.8039333860975701</v>
      </c>
      <c r="F128" s="18"/>
    </row>
    <row r="129" spans="1:6" x14ac:dyDescent="0.25">
      <c r="A129" s="13"/>
      <c r="B129" s="14">
        <v>341.53</v>
      </c>
      <c r="C129" s="15" t="s">
        <v>126</v>
      </c>
      <c r="D129" s="16">
        <v>11697624</v>
      </c>
      <c r="E129" s="17">
        <f t="shared" ref="E129:E192" si="4">(D129/E$268)</f>
        <v>0.59842563672759208</v>
      </c>
      <c r="F129" s="18"/>
    </row>
    <row r="130" spans="1:6" x14ac:dyDescent="0.25">
      <c r="A130" s="13"/>
      <c r="B130" s="14">
        <v>341.54</v>
      </c>
      <c r="C130" s="15" t="s">
        <v>127</v>
      </c>
      <c r="D130" s="16">
        <v>2882659</v>
      </c>
      <c r="E130" s="17">
        <f t="shared" si="4"/>
        <v>0.14747072119462243</v>
      </c>
      <c r="F130" s="18"/>
    </row>
    <row r="131" spans="1:6" x14ac:dyDescent="0.25">
      <c r="A131" s="13"/>
      <c r="B131" s="14">
        <v>341.55</v>
      </c>
      <c r="C131" s="15" t="s">
        <v>128</v>
      </c>
      <c r="D131" s="16">
        <v>729034</v>
      </c>
      <c r="E131" s="17">
        <f t="shared" si="4"/>
        <v>3.7295833380014895E-2</v>
      </c>
      <c r="F131" s="18"/>
    </row>
    <row r="132" spans="1:6" x14ac:dyDescent="0.25">
      <c r="A132" s="13"/>
      <c r="B132" s="14">
        <v>341.56</v>
      </c>
      <c r="C132" s="15" t="s">
        <v>129</v>
      </c>
      <c r="D132" s="16">
        <v>9855857</v>
      </c>
      <c r="E132" s="17">
        <f t="shared" si="4"/>
        <v>0.50420474283675865</v>
      </c>
      <c r="F132" s="18"/>
    </row>
    <row r="133" spans="1:6" x14ac:dyDescent="0.25">
      <c r="A133" s="13"/>
      <c r="B133" s="14">
        <v>341.8</v>
      </c>
      <c r="C133" s="15" t="s">
        <v>130</v>
      </c>
      <c r="D133" s="16">
        <v>144096938</v>
      </c>
      <c r="E133" s="17">
        <f t="shared" si="4"/>
        <v>7.3716937621816498</v>
      </c>
      <c r="F133" s="18"/>
    </row>
    <row r="134" spans="1:6" x14ac:dyDescent="0.25">
      <c r="A134" s="13"/>
      <c r="B134" s="14">
        <v>341.9</v>
      </c>
      <c r="C134" s="15" t="s">
        <v>131</v>
      </c>
      <c r="D134" s="16">
        <v>860039636</v>
      </c>
      <c r="E134" s="17">
        <f t="shared" si="4"/>
        <v>43.997803894557265</v>
      </c>
      <c r="F134" s="18"/>
    </row>
    <row r="135" spans="1:6" x14ac:dyDescent="0.25">
      <c r="A135" s="13"/>
      <c r="B135" s="14">
        <v>342.1</v>
      </c>
      <c r="C135" s="15" t="s">
        <v>132</v>
      </c>
      <c r="D135" s="16">
        <v>483807488</v>
      </c>
      <c r="E135" s="17">
        <f t="shared" si="4"/>
        <v>24.750565077145314</v>
      </c>
      <c r="F135" s="18"/>
    </row>
    <row r="136" spans="1:6" x14ac:dyDescent="0.25">
      <c r="A136" s="13"/>
      <c r="B136" s="14">
        <v>342.2</v>
      </c>
      <c r="C136" s="15" t="s">
        <v>133</v>
      </c>
      <c r="D136" s="16">
        <v>174695381</v>
      </c>
      <c r="E136" s="17">
        <f t="shared" si="4"/>
        <v>8.9370452160450959</v>
      </c>
      <c r="F136" s="18"/>
    </row>
    <row r="137" spans="1:6" x14ac:dyDescent="0.25">
      <c r="A137" s="13"/>
      <c r="B137" s="14">
        <v>342.3</v>
      </c>
      <c r="C137" s="15" t="s">
        <v>134</v>
      </c>
      <c r="D137" s="16">
        <v>40929302</v>
      </c>
      <c r="E137" s="17">
        <f t="shared" si="4"/>
        <v>2.093856291685039</v>
      </c>
      <c r="F137" s="18"/>
    </row>
    <row r="138" spans="1:6" x14ac:dyDescent="0.25">
      <c r="A138" s="13"/>
      <c r="B138" s="14">
        <v>342.4</v>
      </c>
      <c r="C138" s="15" t="s">
        <v>135</v>
      </c>
      <c r="D138" s="16">
        <v>27806643</v>
      </c>
      <c r="E138" s="17">
        <f t="shared" si="4"/>
        <v>1.4225288864244434</v>
      </c>
      <c r="F138" s="18"/>
    </row>
    <row r="139" spans="1:6" x14ac:dyDescent="0.25">
      <c r="A139" s="13"/>
      <c r="B139" s="14">
        <v>342.5</v>
      </c>
      <c r="C139" s="15" t="s">
        <v>136</v>
      </c>
      <c r="D139" s="16">
        <v>18612820</v>
      </c>
      <c r="E139" s="17">
        <f t="shared" si="4"/>
        <v>0.95219239905437725</v>
      </c>
      <c r="F139" s="18"/>
    </row>
    <row r="140" spans="1:6" x14ac:dyDescent="0.25">
      <c r="A140" s="13"/>
      <c r="B140" s="14">
        <v>342.6</v>
      </c>
      <c r="C140" s="15" t="s">
        <v>137</v>
      </c>
      <c r="D140" s="16">
        <v>436723679</v>
      </c>
      <c r="E140" s="17">
        <f t="shared" si="4"/>
        <v>22.341857259182852</v>
      </c>
      <c r="F140" s="18"/>
    </row>
    <row r="141" spans="1:6" x14ac:dyDescent="0.25">
      <c r="A141" s="13"/>
      <c r="B141" s="14">
        <v>342.9</v>
      </c>
      <c r="C141" s="15" t="s">
        <v>138</v>
      </c>
      <c r="D141" s="16">
        <v>53699384</v>
      </c>
      <c r="E141" s="17">
        <f t="shared" si="4"/>
        <v>2.7471466053345082</v>
      </c>
      <c r="F141" s="18"/>
    </row>
    <row r="142" spans="1:6" x14ac:dyDescent="0.25">
      <c r="A142" s="13"/>
      <c r="B142" s="14">
        <v>343.1</v>
      </c>
      <c r="C142" s="15" t="s">
        <v>139</v>
      </c>
      <c r="D142" s="16">
        <v>9147187</v>
      </c>
      <c r="E142" s="17">
        <f t="shared" si="4"/>
        <v>0.46795068851087651</v>
      </c>
      <c r="F142" s="18"/>
    </row>
    <row r="143" spans="1:6" x14ac:dyDescent="0.25">
      <c r="A143" s="13"/>
      <c r="B143" s="14">
        <v>343.2</v>
      </c>
      <c r="C143" s="15" t="s">
        <v>140</v>
      </c>
      <c r="D143" s="16">
        <v>244329</v>
      </c>
      <c r="E143" s="17">
        <f t="shared" si="4"/>
        <v>1.2499353492300304E-2</v>
      </c>
      <c r="F143" s="18"/>
    </row>
    <row r="144" spans="1:6" x14ac:dyDescent="0.25">
      <c r="A144" s="13"/>
      <c r="B144" s="14">
        <v>343.3</v>
      </c>
      <c r="C144" s="15" t="s">
        <v>141</v>
      </c>
      <c r="D144" s="16">
        <v>422227726</v>
      </c>
      <c r="E144" s="17">
        <f t="shared" si="4"/>
        <v>21.600275045222286</v>
      </c>
      <c r="F144" s="18"/>
    </row>
    <row r="145" spans="1:6" x14ac:dyDescent="0.25">
      <c r="A145" s="13"/>
      <c r="B145" s="14">
        <v>343.4</v>
      </c>
      <c r="C145" s="15" t="s">
        <v>142</v>
      </c>
      <c r="D145" s="16">
        <v>1388540375</v>
      </c>
      <c r="E145" s="17">
        <f t="shared" si="4"/>
        <v>71.034780912033469</v>
      </c>
      <c r="F145" s="18"/>
    </row>
    <row r="146" spans="1:6" x14ac:dyDescent="0.25">
      <c r="A146" s="13"/>
      <c r="B146" s="14">
        <v>343.5</v>
      </c>
      <c r="C146" s="15" t="s">
        <v>143</v>
      </c>
      <c r="D146" s="16">
        <v>461449271</v>
      </c>
      <c r="E146" s="17">
        <f t="shared" si="4"/>
        <v>23.60676611042193</v>
      </c>
      <c r="F146" s="18"/>
    </row>
    <row r="147" spans="1:6" x14ac:dyDescent="0.25">
      <c r="A147" s="13"/>
      <c r="B147" s="14">
        <v>343.6</v>
      </c>
      <c r="C147" s="15" t="s">
        <v>144</v>
      </c>
      <c r="D147" s="16">
        <v>1912483227</v>
      </c>
      <c r="E147" s="17">
        <f t="shared" si="4"/>
        <v>97.8385860964855</v>
      </c>
      <c r="F147" s="18"/>
    </row>
    <row r="148" spans="1:6" x14ac:dyDescent="0.25">
      <c r="A148" s="13"/>
      <c r="B148" s="14">
        <v>343.7</v>
      </c>
      <c r="C148" s="15" t="s">
        <v>145</v>
      </c>
      <c r="D148" s="16">
        <v>14717662</v>
      </c>
      <c r="E148" s="17">
        <f t="shared" si="4"/>
        <v>0.75292437622302499</v>
      </c>
      <c r="F148" s="18"/>
    </row>
    <row r="149" spans="1:6" x14ac:dyDescent="0.25">
      <c r="A149" s="13"/>
      <c r="B149" s="14">
        <v>343.8</v>
      </c>
      <c r="C149" s="15" t="s">
        <v>146</v>
      </c>
      <c r="D149" s="16">
        <v>361445</v>
      </c>
      <c r="E149" s="17">
        <f t="shared" si="4"/>
        <v>1.8490759684787656E-2</v>
      </c>
      <c r="F149" s="18"/>
    </row>
    <row r="150" spans="1:6" x14ac:dyDescent="0.25">
      <c r="A150" s="13"/>
      <c r="B150" s="14">
        <v>343.9</v>
      </c>
      <c r="C150" s="15" t="s">
        <v>147</v>
      </c>
      <c r="D150" s="16">
        <v>53797021</v>
      </c>
      <c r="E150" s="17">
        <f t="shared" si="4"/>
        <v>2.7521415071960464</v>
      </c>
      <c r="F150" s="18"/>
    </row>
    <row r="151" spans="1:6" x14ac:dyDescent="0.25">
      <c r="A151" s="13"/>
      <c r="B151" s="14">
        <v>344.1</v>
      </c>
      <c r="C151" s="15" t="s">
        <v>148</v>
      </c>
      <c r="D151" s="16">
        <v>1283673833</v>
      </c>
      <c r="E151" s="17">
        <f t="shared" si="4"/>
        <v>65.670031013441175</v>
      </c>
      <c r="F151" s="18"/>
    </row>
    <row r="152" spans="1:6" x14ac:dyDescent="0.25">
      <c r="A152" s="13"/>
      <c r="B152" s="14">
        <v>344.2</v>
      </c>
      <c r="C152" s="15" t="s">
        <v>149</v>
      </c>
      <c r="D152" s="16">
        <v>340796718</v>
      </c>
      <c r="E152" s="17">
        <f t="shared" si="4"/>
        <v>17.434437366410791</v>
      </c>
      <c r="F152" s="18"/>
    </row>
    <row r="153" spans="1:6" x14ac:dyDescent="0.25">
      <c r="A153" s="13"/>
      <c r="B153" s="14">
        <v>344.3</v>
      </c>
      <c r="C153" s="15" t="s">
        <v>150</v>
      </c>
      <c r="D153" s="16">
        <v>156972800</v>
      </c>
      <c r="E153" s="17">
        <f t="shared" si="4"/>
        <v>8.0303955563038247</v>
      </c>
      <c r="F153" s="18"/>
    </row>
    <row r="154" spans="1:6" x14ac:dyDescent="0.25">
      <c r="A154" s="13"/>
      <c r="B154" s="14">
        <v>344.4</v>
      </c>
      <c r="C154" s="15" t="s">
        <v>151</v>
      </c>
      <c r="D154" s="16">
        <v>432000</v>
      </c>
      <c r="E154" s="17">
        <f t="shared" si="4"/>
        <v>2.2100203859033236E-2</v>
      </c>
      <c r="F154" s="18"/>
    </row>
    <row r="155" spans="1:6" x14ac:dyDescent="0.25">
      <c r="A155" s="13"/>
      <c r="B155" s="14">
        <v>344.5</v>
      </c>
      <c r="C155" s="15" t="s">
        <v>152</v>
      </c>
      <c r="D155" s="16">
        <v>10222666</v>
      </c>
      <c r="E155" s="17">
        <f t="shared" si="4"/>
        <v>0.5229699133861293</v>
      </c>
      <c r="F155" s="18"/>
    </row>
    <row r="156" spans="1:6" x14ac:dyDescent="0.25">
      <c r="A156" s="13"/>
      <c r="B156" s="14">
        <v>344.6</v>
      </c>
      <c r="C156" s="15" t="s">
        <v>153</v>
      </c>
      <c r="D156" s="16">
        <v>77254278</v>
      </c>
      <c r="E156" s="17">
        <f t="shared" si="4"/>
        <v>3.9521650295889499</v>
      </c>
      <c r="F156" s="18"/>
    </row>
    <row r="157" spans="1:6" x14ac:dyDescent="0.25">
      <c r="A157" s="13"/>
      <c r="B157" s="14">
        <v>344.9</v>
      </c>
      <c r="C157" s="15" t="s">
        <v>154</v>
      </c>
      <c r="D157" s="16">
        <v>41104750</v>
      </c>
      <c r="E157" s="17">
        <f t="shared" si="4"/>
        <v>2.1028318392930472</v>
      </c>
      <c r="F157" s="18"/>
    </row>
    <row r="158" spans="1:6" x14ac:dyDescent="0.25">
      <c r="A158" s="13"/>
      <c r="B158" s="14">
        <v>345.1</v>
      </c>
      <c r="C158" s="15" t="s">
        <v>155</v>
      </c>
      <c r="D158" s="16">
        <v>78301390</v>
      </c>
      <c r="E158" s="17">
        <f t="shared" si="4"/>
        <v>4.0057330589020053</v>
      </c>
      <c r="F158" s="18"/>
    </row>
    <row r="159" spans="1:6" x14ac:dyDescent="0.25">
      <c r="A159" s="13"/>
      <c r="B159" s="14">
        <v>345.9</v>
      </c>
      <c r="C159" s="15" t="s">
        <v>156</v>
      </c>
      <c r="D159" s="16">
        <v>20276387</v>
      </c>
      <c r="E159" s="17">
        <f t="shared" si="4"/>
        <v>1.0372969588533596</v>
      </c>
      <c r="F159" s="18"/>
    </row>
    <row r="160" spans="1:6" x14ac:dyDescent="0.25">
      <c r="A160" s="13"/>
      <c r="B160" s="14">
        <v>346.1</v>
      </c>
      <c r="C160" s="15" t="s">
        <v>264</v>
      </c>
      <c r="D160" s="16">
        <v>252031</v>
      </c>
      <c r="E160" s="17">
        <f t="shared" si="4"/>
        <v>1.2893371478694456E-2</v>
      </c>
      <c r="F160" s="18"/>
    </row>
    <row r="161" spans="1:6" x14ac:dyDescent="0.25">
      <c r="A161" s="13"/>
      <c r="B161" s="14">
        <v>346.2</v>
      </c>
      <c r="C161" s="15" t="s">
        <v>157</v>
      </c>
      <c r="D161" s="16">
        <v>1433430395</v>
      </c>
      <c r="E161" s="17">
        <f t="shared" si="4"/>
        <v>73.331259137116987</v>
      </c>
      <c r="F161" s="18"/>
    </row>
    <row r="162" spans="1:6" x14ac:dyDescent="0.25">
      <c r="A162" s="13"/>
      <c r="B162" s="14">
        <v>346.3</v>
      </c>
      <c r="C162" s="15" t="s">
        <v>158</v>
      </c>
      <c r="D162" s="16">
        <v>147574</v>
      </c>
      <c r="E162" s="17">
        <f t="shared" si="4"/>
        <v>7.5495728803078024E-3</v>
      </c>
      <c r="F162" s="18"/>
    </row>
    <row r="163" spans="1:6" x14ac:dyDescent="0.25">
      <c r="A163" s="13"/>
      <c r="B163" s="14">
        <v>346.4</v>
      </c>
      <c r="C163" s="15" t="s">
        <v>159</v>
      </c>
      <c r="D163" s="16">
        <v>15796585</v>
      </c>
      <c r="E163" s="17">
        <f t="shared" si="4"/>
        <v>0.80811978883459845</v>
      </c>
      <c r="F163" s="18"/>
    </row>
    <row r="164" spans="1:6" x14ac:dyDescent="0.25">
      <c r="A164" s="13"/>
      <c r="B164" s="14">
        <v>346.9</v>
      </c>
      <c r="C164" s="15" t="s">
        <v>160</v>
      </c>
      <c r="D164" s="16">
        <v>26315697</v>
      </c>
      <c r="E164" s="17">
        <f t="shared" si="4"/>
        <v>1.3462552509086791</v>
      </c>
      <c r="F164" s="18"/>
    </row>
    <row r="165" spans="1:6" x14ac:dyDescent="0.25">
      <c r="A165" s="13"/>
      <c r="B165" s="14">
        <v>347.1</v>
      </c>
      <c r="C165" s="15" t="s">
        <v>161</v>
      </c>
      <c r="D165" s="16">
        <v>3372303</v>
      </c>
      <c r="E165" s="17">
        <f t="shared" si="4"/>
        <v>0.1725198698482161</v>
      </c>
      <c r="F165" s="18"/>
    </row>
    <row r="166" spans="1:6" x14ac:dyDescent="0.25">
      <c r="A166" s="13"/>
      <c r="B166" s="14">
        <v>347.2</v>
      </c>
      <c r="C166" s="15" t="s">
        <v>162</v>
      </c>
      <c r="D166" s="16">
        <v>137254832</v>
      </c>
      <c r="E166" s="17">
        <f t="shared" si="4"/>
        <v>7.0216661292531448</v>
      </c>
      <c r="F166" s="18"/>
    </row>
    <row r="167" spans="1:6" x14ac:dyDescent="0.25">
      <c r="A167" s="13"/>
      <c r="B167" s="14">
        <v>347.3</v>
      </c>
      <c r="C167" s="15" t="s">
        <v>163</v>
      </c>
      <c r="D167" s="16">
        <v>20365372</v>
      </c>
      <c r="E167" s="17">
        <f t="shared" si="4"/>
        <v>1.0418492427431654</v>
      </c>
      <c r="F167" s="18"/>
    </row>
    <row r="168" spans="1:6" x14ac:dyDescent="0.25">
      <c r="A168" s="13"/>
      <c r="B168" s="14">
        <v>347.4</v>
      </c>
      <c r="C168" s="15" t="s">
        <v>164</v>
      </c>
      <c r="D168" s="16">
        <v>3715453</v>
      </c>
      <c r="E168" s="17">
        <f t="shared" si="4"/>
        <v>0.19007469613114958</v>
      </c>
      <c r="F168" s="18"/>
    </row>
    <row r="169" spans="1:6" x14ac:dyDescent="0.25">
      <c r="A169" s="13"/>
      <c r="B169" s="14">
        <v>347.5</v>
      </c>
      <c r="C169" s="15" t="s">
        <v>165</v>
      </c>
      <c r="D169" s="16">
        <v>94534859</v>
      </c>
      <c r="E169" s="17">
        <f t="shared" si="4"/>
        <v>4.8362029066781549</v>
      </c>
      <c r="F169" s="18"/>
    </row>
    <row r="170" spans="1:6" x14ac:dyDescent="0.25">
      <c r="A170" s="13"/>
      <c r="B170" s="14">
        <v>347.9</v>
      </c>
      <c r="C170" s="15" t="s">
        <v>166</v>
      </c>
      <c r="D170" s="16">
        <v>6140776</v>
      </c>
      <c r="E170" s="17">
        <f t="shared" si="4"/>
        <v>0.31414907743670989</v>
      </c>
      <c r="F170" s="18"/>
    </row>
    <row r="171" spans="1:6" x14ac:dyDescent="0.25">
      <c r="A171" s="13"/>
      <c r="B171" s="14">
        <v>348.11</v>
      </c>
      <c r="C171" s="15" t="s">
        <v>167</v>
      </c>
      <c r="D171" s="16">
        <v>712977</v>
      </c>
      <c r="E171" s="17">
        <f t="shared" si="4"/>
        <v>3.6474391312041526E-2</v>
      </c>
      <c r="F171" s="18"/>
    </row>
    <row r="172" spans="1:6" x14ac:dyDescent="0.25">
      <c r="A172" s="13"/>
      <c r="B172" s="14">
        <v>348.12</v>
      </c>
      <c r="C172" s="15" t="s">
        <v>168</v>
      </c>
      <c r="D172" s="16">
        <v>2477682</v>
      </c>
      <c r="E172" s="17">
        <f t="shared" si="4"/>
        <v>0.12675295670800274</v>
      </c>
      <c r="F172" s="18"/>
    </row>
    <row r="173" spans="1:6" x14ac:dyDescent="0.25">
      <c r="A173" s="13"/>
      <c r="B173" s="14">
        <v>348.13</v>
      </c>
      <c r="C173" s="15" t="s">
        <v>169</v>
      </c>
      <c r="D173" s="16">
        <v>4212937</v>
      </c>
      <c r="E173" s="17">
        <f t="shared" si="4"/>
        <v>0.21552492255848127</v>
      </c>
      <c r="F173" s="18"/>
    </row>
    <row r="174" spans="1:6" x14ac:dyDescent="0.25">
      <c r="A174" s="13"/>
      <c r="B174" s="14">
        <v>348.14</v>
      </c>
      <c r="C174" s="15" t="s">
        <v>170</v>
      </c>
      <c r="D174" s="16">
        <v>1608564</v>
      </c>
      <c r="E174" s="17">
        <f t="shared" si="4"/>
        <v>8.2290722963661897E-2</v>
      </c>
      <c r="F174" s="18"/>
    </row>
    <row r="175" spans="1:6" x14ac:dyDescent="0.25">
      <c r="A175" s="13"/>
      <c r="B175" s="14">
        <v>348.21</v>
      </c>
      <c r="C175" s="15" t="s">
        <v>171</v>
      </c>
      <c r="D175" s="16">
        <v>14884</v>
      </c>
      <c r="E175" s="17">
        <f t="shared" si="4"/>
        <v>7.6143387555058033E-4</v>
      </c>
      <c r="F175" s="18"/>
    </row>
    <row r="176" spans="1:6" x14ac:dyDescent="0.25">
      <c r="A176" s="13"/>
      <c r="B176" s="14">
        <v>348.22</v>
      </c>
      <c r="C176" s="15" t="s">
        <v>172</v>
      </c>
      <c r="D176" s="16">
        <v>2772492</v>
      </c>
      <c r="E176" s="17">
        <f t="shared" si="4"/>
        <v>0.14183481110541382</v>
      </c>
      <c r="F176" s="18"/>
    </row>
    <row r="177" spans="1:6" x14ac:dyDescent="0.25">
      <c r="A177" s="13"/>
      <c r="B177" s="14">
        <v>348.23</v>
      </c>
      <c r="C177" s="15" t="s">
        <v>173</v>
      </c>
      <c r="D177" s="16">
        <v>6440133</v>
      </c>
      <c r="E177" s="17">
        <f t="shared" si="4"/>
        <v>0.32946354671131317</v>
      </c>
      <c r="F177" s="18"/>
    </row>
    <row r="178" spans="1:6" x14ac:dyDescent="0.25">
      <c r="A178" s="13"/>
      <c r="B178" s="14">
        <v>348.24</v>
      </c>
      <c r="C178" s="15" t="s">
        <v>174</v>
      </c>
      <c r="D178" s="16">
        <v>1482217</v>
      </c>
      <c r="E178" s="17">
        <f t="shared" si="4"/>
        <v>7.5827078387325608E-2</v>
      </c>
      <c r="F178" s="18"/>
    </row>
    <row r="179" spans="1:6" x14ac:dyDescent="0.25">
      <c r="A179" s="13"/>
      <c r="B179" s="14">
        <v>348.31</v>
      </c>
      <c r="C179" s="15" t="s">
        <v>175</v>
      </c>
      <c r="D179" s="16">
        <v>62768388</v>
      </c>
      <c r="E179" s="17">
        <f t="shared" si="4"/>
        <v>3.2110976173678134</v>
      </c>
      <c r="F179" s="18"/>
    </row>
    <row r="180" spans="1:6" x14ac:dyDescent="0.25">
      <c r="A180" s="13"/>
      <c r="B180" s="14">
        <v>348.32</v>
      </c>
      <c r="C180" s="15" t="s">
        <v>176</v>
      </c>
      <c r="D180" s="16">
        <v>2661719</v>
      </c>
      <c r="E180" s="17">
        <f t="shared" si="4"/>
        <v>0.13616789934134743</v>
      </c>
      <c r="F180" s="18"/>
    </row>
    <row r="181" spans="1:6" x14ac:dyDescent="0.25">
      <c r="A181" s="13"/>
      <c r="B181" s="14">
        <v>348.33</v>
      </c>
      <c r="C181" s="15" t="s">
        <v>177</v>
      </c>
      <c r="D181" s="16">
        <v>1485969</v>
      </c>
      <c r="E181" s="17">
        <f t="shared" si="4"/>
        <v>7.6019022750471663E-2</v>
      </c>
      <c r="F181" s="18"/>
    </row>
    <row r="182" spans="1:6" x14ac:dyDescent="0.25">
      <c r="A182" s="13"/>
      <c r="B182" s="14">
        <v>348.34</v>
      </c>
      <c r="C182" s="15" t="s">
        <v>178</v>
      </c>
      <c r="D182" s="16">
        <v>314208</v>
      </c>
      <c r="E182" s="17">
        <f t="shared" si="4"/>
        <v>1.607421494013684E-2</v>
      </c>
      <c r="F182" s="18"/>
    </row>
    <row r="183" spans="1:6" x14ac:dyDescent="0.25">
      <c r="A183" s="13"/>
      <c r="B183" s="14">
        <v>348.41</v>
      </c>
      <c r="C183" s="15" t="s">
        <v>179</v>
      </c>
      <c r="D183" s="16">
        <v>38834705</v>
      </c>
      <c r="E183" s="17">
        <f t="shared" si="4"/>
        <v>1.9867011511699475</v>
      </c>
      <c r="F183" s="18"/>
    </row>
    <row r="184" spans="1:6" x14ac:dyDescent="0.25">
      <c r="A184" s="13"/>
      <c r="B184" s="14">
        <v>348.42</v>
      </c>
      <c r="C184" s="15" t="s">
        <v>180</v>
      </c>
      <c r="D184" s="16">
        <v>21047734</v>
      </c>
      <c r="E184" s="17">
        <f t="shared" si="4"/>
        <v>1.0767574355803358</v>
      </c>
      <c r="F184" s="18"/>
    </row>
    <row r="185" spans="1:6" x14ac:dyDescent="0.25">
      <c r="A185" s="13"/>
      <c r="B185" s="14">
        <v>348.43</v>
      </c>
      <c r="C185" s="15" t="s">
        <v>181</v>
      </c>
      <c r="D185" s="16">
        <v>2232668</v>
      </c>
      <c r="E185" s="17">
        <f t="shared" si="4"/>
        <v>0.11421856006837967</v>
      </c>
      <c r="F185" s="18"/>
    </row>
    <row r="186" spans="1:6" x14ac:dyDescent="0.25">
      <c r="A186" s="13"/>
      <c r="B186" s="14">
        <v>348.44</v>
      </c>
      <c r="C186" s="15" t="s">
        <v>182</v>
      </c>
      <c r="D186" s="16">
        <v>140043</v>
      </c>
      <c r="E186" s="17">
        <f t="shared" si="4"/>
        <v>7.1643028912745169E-3</v>
      </c>
      <c r="F186" s="18"/>
    </row>
    <row r="187" spans="1:6" x14ac:dyDescent="0.25">
      <c r="A187" s="13"/>
      <c r="B187" s="14">
        <v>348.48</v>
      </c>
      <c r="C187" s="15" t="s">
        <v>183</v>
      </c>
      <c r="D187" s="16">
        <v>3823632</v>
      </c>
      <c r="E187" s="17">
        <f t="shared" si="4"/>
        <v>0.19560890435630318</v>
      </c>
      <c r="F187" s="18"/>
    </row>
    <row r="188" spans="1:6" x14ac:dyDescent="0.25">
      <c r="A188" s="13"/>
      <c r="B188" s="14">
        <v>348.51</v>
      </c>
      <c r="C188" s="15" t="s">
        <v>184</v>
      </c>
      <c r="D188" s="16">
        <v>260500</v>
      </c>
      <c r="E188" s="17">
        <f t="shared" si="4"/>
        <v>1.3326627558514255E-2</v>
      </c>
      <c r="F188" s="18"/>
    </row>
    <row r="189" spans="1:6" x14ac:dyDescent="0.25">
      <c r="A189" s="13"/>
      <c r="B189" s="14">
        <v>348.52</v>
      </c>
      <c r="C189" s="15" t="s">
        <v>185</v>
      </c>
      <c r="D189" s="16">
        <v>23469921</v>
      </c>
      <c r="E189" s="17">
        <f t="shared" si="4"/>
        <v>1.2006713857764009</v>
      </c>
      <c r="F189" s="18"/>
    </row>
    <row r="190" spans="1:6" x14ac:dyDescent="0.25">
      <c r="A190" s="13"/>
      <c r="B190" s="14">
        <v>348.53</v>
      </c>
      <c r="C190" s="15" t="s">
        <v>186</v>
      </c>
      <c r="D190" s="16">
        <v>35519772</v>
      </c>
      <c r="E190" s="17">
        <f t="shared" si="4"/>
        <v>1.8171162088573627</v>
      </c>
      <c r="F190" s="18"/>
    </row>
    <row r="191" spans="1:6" x14ac:dyDescent="0.25">
      <c r="A191" s="13"/>
      <c r="B191" s="14">
        <v>348.54</v>
      </c>
      <c r="C191" s="15" t="s">
        <v>187</v>
      </c>
      <c r="D191" s="16">
        <v>6091611</v>
      </c>
      <c r="E191" s="17">
        <f t="shared" si="4"/>
        <v>0.31163390030076227</v>
      </c>
      <c r="F191" s="18"/>
    </row>
    <row r="192" spans="1:6" x14ac:dyDescent="0.25">
      <c r="A192" s="13"/>
      <c r="B192" s="14">
        <v>348.61</v>
      </c>
      <c r="C192" s="15" t="s">
        <v>188</v>
      </c>
      <c r="D192" s="16">
        <v>133383</v>
      </c>
      <c r="E192" s="17">
        <f t="shared" si="4"/>
        <v>6.8235914151144215E-3</v>
      </c>
      <c r="F192" s="18"/>
    </row>
    <row r="193" spans="1:6" x14ac:dyDescent="0.25">
      <c r="A193" s="13"/>
      <c r="B193" s="14">
        <v>348.62</v>
      </c>
      <c r="C193" s="15" t="s">
        <v>189</v>
      </c>
      <c r="D193" s="16">
        <v>113303</v>
      </c>
      <c r="E193" s="17">
        <f t="shared" ref="E193:E256" si="5">(D193/E$268)</f>
        <v>5.7963411987038025E-3</v>
      </c>
      <c r="F193" s="18"/>
    </row>
    <row r="194" spans="1:6" x14ac:dyDescent="0.25">
      <c r="A194" s="13"/>
      <c r="B194" s="14">
        <v>348.63</v>
      </c>
      <c r="C194" s="15" t="s">
        <v>190</v>
      </c>
      <c r="D194" s="16">
        <v>30939</v>
      </c>
      <c r="E194" s="17">
        <f t="shared" si="5"/>
        <v>1.5827736277653456E-3</v>
      </c>
      <c r="F194" s="18"/>
    </row>
    <row r="195" spans="1:6" x14ac:dyDescent="0.25">
      <c r="A195" s="13"/>
      <c r="B195" s="14">
        <v>348.64</v>
      </c>
      <c r="C195" s="15" t="s">
        <v>191</v>
      </c>
      <c r="D195" s="16">
        <v>2093</v>
      </c>
      <c r="E195" s="17">
        <f t="shared" si="5"/>
        <v>1.070734413818439E-4</v>
      </c>
      <c r="F195" s="18"/>
    </row>
    <row r="196" spans="1:6" x14ac:dyDescent="0.25">
      <c r="A196" s="13"/>
      <c r="B196" s="14">
        <v>348.71</v>
      </c>
      <c r="C196" s="15" t="s">
        <v>192</v>
      </c>
      <c r="D196" s="16">
        <v>8864620</v>
      </c>
      <c r="E196" s="17">
        <f t="shared" si="5"/>
        <v>0.45349516002977591</v>
      </c>
      <c r="F196" s="18"/>
    </row>
    <row r="197" spans="1:6" x14ac:dyDescent="0.25">
      <c r="A197" s="13"/>
      <c r="B197" s="14">
        <v>348.72</v>
      </c>
      <c r="C197" s="15" t="s">
        <v>193</v>
      </c>
      <c r="D197" s="16">
        <v>1568120</v>
      </c>
      <c r="E197" s="17">
        <f t="shared" si="5"/>
        <v>8.0221693693118518E-2</v>
      </c>
      <c r="F197" s="18"/>
    </row>
    <row r="198" spans="1:6" x14ac:dyDescent="0.25">
      <c r="A198" s="13"/>
      <c r="B198" s="14">
        <v>348.73</v>
      </c>
      <c r="C198" s="15" t="s">
        <v>194</v>
      </c>
      <c r="D198" s="16">
        <v>644</v>
      </c>
      <c r="E198" s="17">
        <f t="shared" si="5"/>
        <v>3.2945674271336584E-5</v>
      </c>
      <c r="F198" s="18"/>
    </row>
    <row r="199" spans="1:6" x14ac:dyDescent="0.25">
      <c r="A199" s="13"/>
      <c r="B199" s="14">
        <v>348.74</v>
      </c>
      <c r="C199" s="15" t="s">
        <v>195</v>
      </c>
      <c r="D199" s="16">
        <v>57</v>
      </c>
      <c r="E199" s="17">
        <f t="shared" si="5"/>
        <v>2.9159991202891075E-6</v>
      </c>
      <c r="F199" s="18"/>
    </row>
    <row r="200" spans="1:6" x14ac:dyDescent="0.25">
      <c r="A200" s="13"/>
      <c r="B200" s="14">
        <v>348.82</v>
      </c>
      <c r="C200" s="15" t="s">
        <v>196</v>
      </c>
      <c r="D200" s="16">
        <v>1396074</v>
      </c>
      <c r="E200" s="17">
        <f t="shared" si="5"/>
        <v>7.1420185190499919E-2</v>
      </c>
      <c r="F200" s="18"/>
    </row>
    <row r="201" spans="1:6" x14ac:dyDescent="0.25">
      <c r="A201" s="13"/>
      <c r="B201" s="14">
        <v>348.85</v>
      </c>
      <c r="C201" s="15" t="s">
        <v>197</v>
      </c>
      <c r="D201" s="16">
        <v>1695609</v>
      </c>
      <c r="E201" s="17">
        <f t="shared" si="5"/>
        <v>8.6743760567619177E-2</v>
      </c>
      <c r="F201" s="18"/>
    </row>
    <row r="202" spans="1:6" x14ac:dyDescent="0.25">
      <c r="A202" s="13"/>
      <c r="B202" s="14">
        <v>348.86</v>
      </c>
      <c r="C202" s="15" t="s">
        <v>198</v>
      </c>
      <c r="D202" s="16">
        <v>98046</v>
      </c>
      <c r="E202" s="17">
        <f t="shared" si="5"/>
        <v>5.0158254341730844E-3</v>
      </c>
      <c r="F202" s="18"/>
    </row>
    <row r="203" spans="1:6" x14ac:dyDescent="0.25">
      <c r="A203" s="13"/>
      <c r="B203" s="14">
        <v>348.87</v>
      </c>
      <c r="C203" s="15" t="s">
        <v>199</v>
      </c>
      <c r="D203" s="16">
        <v>108078</v>
      </c>
      <c r="E203" s="17">
        <f t="shared" si="5"/>
        <v>5.5290412793439674E-3</v>
      </c>
      <c r="F203" s="18"/>
    </row>
    <row r="204" spans="1:6" x14ac:dyDescent="0.25">
      <c r="A204" s="13"/>
      <c r="B204" s="14">
        <v>348.88</v>
      </c>
      <c r="C204" s="15" t="s">
        <v>200</v>
      </c>
      <c r="D204" s="16">
        <v>8810298</v>
      </c>
      <c r="E204" s="17">
        <f t="shared" si="5"/>
        <v>0.45071616171026113</v>
      </c>
      <c r="F204" s="18"/>
    </row>
    <row r="205" spans="1:6" x14ac:dyDescent="0.25">
      <c r="A205" s="13"/>
      <c r="B205" s="14">
        <v>348.92099999999999</v>
      </c>
      <c r="C205" s="15" t="s">
        <v>201</v>
      </c>
      <c r="D205" s="16">
        <v>3842818</v>
      </c>
      <c r="E205" s="17">
        <f t="shared" si="5"/>
        <v>0.19659041942861663</v>
      </c>
      <c r="F205" s="18"/>
    </row>
    <row r="206" spans="1:6" x14ac:dyDescent="0.25">
      <c r="A206" s="13"/>
      <c r="B206" s="14">
        <v>348.92200000000003</v>
      </c>
      <c r="C206" s="15" t="s">
        <v>202</v>
      </c>
      <c r="D206" s="16">
        <v>3341309</v>
      </c>
      <c r="E206" s="17">
        <f t="shared" si="5"/>
        <v>0.17093428253708909</v>
      </c>
      <c r="F206" s="18"/>
    </row>
    <row r="207" spans="1:6" x14ac:dyDescent="0.25">
      <c r="A207" s="13"/>
      <c r="B207" s="14">
        <v>348.923</v>
      </c>
      <c r="C207" s="15" t="s">
        <v>203</v>
      </c>
      <c r="D207" s="16">
        <v>3424443</v>
      </c>
      <c r="E207" s="17">
        <f t="shared" si="5"/>
        <v>0.17518724167509109</v>
      </c>
      <c r="F207" s="18"/>
    </row>
    <row r="208" spans="1:6" x14ac:dyDescent="0.25">
      <c r="A208" s="13"/>
      <c r="B208" s="14">
        <v>348.92399999999998</v>
      </c>
      <c r="C208" s="15" t="s">
        <v>204</v>
      </c>
      <c r="D208" s="16">
        <v>3334309</v>
      </c>
      <c r="E208" s="17">
        <f t="shared" si="5"/>
        <v>0.17057617738196584</v>
      </c>
      <c r="F208" s="18"/>
    </row>
    <row r="209" spans="1:6" x14ac:dyDescent="0.25">
      <c r="A209" s="13"/>
      <c r="B209" s="14">
        <v>348.93</v>
      </c>
      <c r="C209" s="15" t="s">
        <v>205</v>
      </c>
      <c r="D209" s="16">
        <v>28479571</v>
      </c>
      <c r="E209" s="17">
        <f t="shared" si="5"/>
        <v>1.4569544558282663</v>
      </c>
      <c r="F209" s="18"/>
    </row>
    <row r="210" spans="1:6" x14ac:dyDescent="0.25">
      <c r="A210" s="13"/>
      <c r="B210" s="14">
        <v>348.93099999999998</v>
      </c>
      <c r="C210" s="15" t="s">
        <v>206</v>
      </c>
      <c r="D210" s="16">
        <v>10571389</v>
      </c>
      <c r="E210" s="17">
        <f t="shared" si="5"/>
        <v>0.54080984253042019</v>
      </c>
      <c r="F210" s="18"/>
    </row>
    <row r="211" spans="1:6" x14ac:dyDescent="0.25">
      <c r="A211" s="13"/>
      <c r="B211" s="14">
        <v>348.93200000000002</v>
      </c>
      <c r="C211" s="15" t="s">
        <v>207</v>
      </c>
      <c r="D211" s="16">
        <v>590205</v>
      </c>
      <c r="E211" s="17">
        <f t="shared" si="5"/>
        <v>3.0193636154214609E-2</v>
      </c>
      <c r="F211" s="18"/>
    </row>
    <row r="212" spans="1:6" x14ac:dyDescent="0.25">
      <c r="A212" s="13"/>
      <c r="B212" s="14">
        <v>348.93299999999999</v>
      </c>
      <c r="C212" s="15" t="s">
        <v>208</v>
      </c>
      <c r="D212" s="16">
        <v>42569</v>
      </c>
      <c r="E212" s="17">
        <f t="shared" si="5"/>
        <v>2.1777397640629303E-3</v>
      </c>
      <c r="F212" s="18"/>
    </row>
    <row r="213" spans="1:6" x14ac:dyDescent="0.25">
      <c r="A213" s="13"/>
      <c r="B213" s="14">
        <v>348.99</v>
      </c>
      <c r="C213" s="15" t="s">
        <v>209</v>
      </c>
      <c r="D213" s="16">
        <v>21251088</v>
      </c>
      <c r="E213" s="17">
        <f t="shared" si="5"/>
        <v>1.0871605949681826</v>
      </c>
      <c r="F213" s="18"/>
    </row>
    <row r="214" spans="1:6" x14ac:dyDescent="0.25">
      <c r="A214" s="13"/>
      <c r="B214" s="14">
        <v>349</v>
      </c>
      <c r="C214" s="15" t="s">
        <v>210</v>
      </c>
      <c r="D214" s="16">
        <v>211474630</v>
      </c>
      <c r="E214" s="17">
        <f t="shared" si="5"/>
        <v>10.818593597253763</v>
      </c>
      <c r="F214" s="18"/>
    </row>
    <row r="215" spans="1:6" ht="15.75" x14ac:dyDescent="0.25">
      <c r="A215" s="19" t="s">
        <v>211</v>
      </c>
      <c r="B215" s="20"/>
      <c r="C215" s="21"/>
      <c r="D215" s="22">
        <f>SUM(D216:D232)</f>
        <v>197992154</v>
      </c>
      <c r="E215" s="23">
        <f t="shared" si="5"/>
        <v>10.128858717335886</v>
      </c>
      <c r="F215" s="24"/>
    </row>
    <row r="216" spans="1:6" x14ac:dyDescent="0.25">
      <c r="A216" s="13"/>
      <c r="B216" s="14">
        <v>351.1</v>
      </c>
      <c r="C216" s="15" t="s">
        <v>212</v>
      </c>
      <c r="D216" s="16">
        <v>13233155</v>
      </c>
      <c r="E216" s="17">
        <f t="shared" si="5"/>
        <v>0.6769801462920948</v>
      </c>
      <c r="F216" s="18"/>
    </row>
    <row r="217" spans="1:6" x14ac:dyDescent="0.25">
      <c r="A217" s="13"/>
      <c r="B217" s="14">
        <v>351.2</v>
      </c>
      <c r="C217" s="15" t="s">
        <v>213</v>
      </c>
      <c r="D217" s="16">
        <v>7147061</v>
      </c>
      <c r="E217" s="17">
        <f t="shared" si="5"/>
        <v>0.36562848401144893</v>
      </c>
      <c r="F217" s="18"/>
    </row>
    <row r="218" spans="1:6" x14ac:dyDescent="0.25">
      <c r="A218" s="13"/>
      <c r="B218" s="14">
        <v>351.3</v>
      </c>
      <c r="C218" s="15" t="s">
        <v>214</v>
      </c>
      <c r="D218" s="16">
        <v>6230145</v>
      </c>
      <c r="E218" s="17">
        <f t="shared" si="5"/>
        <v>0.31872100595216812</v>
      </c>
      <c r="F218" s="18"/>
    </row>
    <row r="219" spans="1:6" x14ac:dyDescent="0.25">
      <c r="A219" s="13"/>
      <c r="B219" s="14">
        <v>351.4</v>
      </c>
      <c r="C219" s="15" t="s">
        <v>215</v>
      </c>
      <c r="D219" s="16">
        <v>1006347</v>
      </c>
      <c r="E219" s="17">
        <f t="shared" si="5"/>
        <v>5.1482578363255836E-2</v>
      </c>
      <c r="F219" s="18"/>
    </row>
    <row r="220" spans="1:6" x14ac:dyDescent="0.25">
      <c r="A220" s="13"/>
      <c r="B220" s="14">
        <v>351.5</v>
      </c>
      <c r="C220" s="15" t="s">
        <v>216</v>
      </c>
      <c r="D220" s="16">
        <v>52571729</v>
      </c>
      <c r="E220" s="17">
        <f t="shared" si="5"/>
        <v>2.6894581669487256</v>
      </c>
      <c r="F220" s="18"/>
    </row>
    <row r="221" spans="1:6" x14ac:dyDescent="0.25">
      <c r="A221" s="13"/>
      <c r="B221" s="14">
        <v>351.6</v>
      </c>
      <c r="C221" s="15" t="s">
        <v>217</v>
      </c>
      <c r="D221" s="16">
        <v>263800</v>
      </c>
      <c r="E221" s="17">
        <f t="shared" si="5"/>
        <v>1.3495448560215203E-2</v>
      </c>
      <c r="F221" s="18"/>
    </row>
    <row r="222" spans="1:6" x14ac:dyDescent="0.25">
      <c r="A222" s="13"/>
      <c r="B222" s="14">
        <v>351.7</v>
      </c>
      <c r="C222" s="15" t="s">
        <v>218</v>
      </c>
      <c r="D222" s="16">
        <v>6662167</v>
      </c>
      <c r="E222" s="17">
        <f t="shared" si="5"/>
        <v>0.34082233528454603</v>
      </c>
      <c r="F222" s="18"/>
    </row>
    <row r="223" spans="1:6" x14ac:dyDescent="0.25">
      <c r="A223" s="13"/>
      <c r="B223" s="14">
        <v>351.8</v>
      </c>
      <c r="C223" s="15" t="s">
        <v>219</v>
      </c>
      <c r="D223" s="16">
        <v>9526800</v>
      </c>
      <c r="E223" s="17">
        <f t="shared" si="5"/>
        <v>0.48737088454684685</v>
      </c>
      <c r="F223" s="18"/>
    </row>
    <row r="224" spans="1:6" x14ac:dyDescent="0.25">
      <c r="A224" s="13"/>
      <c r="B224" s="14">
        <v>351.9</v>
      </c>
      <c r="C224" s="15" t="s">
        <v>220</v>
      </c>
      <c r="D224" s="16">
        <v>2683960</v>
      </c>
      <c r="E224" s="17">
        <f t="shared" si="5"/>
        <v>0.13730570173493251</v>
      </c>
      <c r="F224" s="18"/>
    </row>
    <row r="225" spans="1:6" x14ac:dyDescent="0.25">
      <c r="A225" s="13"/>
      <c r="B225" s="14">
        <v>352</v>
      </c>
      <c r="C225" s="15" t="s">
        <v>221</v>
      </c>
      <c r="D225" s="16">
        <v>4097665</v>
      </c>
      <c r="E225" s="17">
        <f t="shared" si="5"/>
        <v>0.20962785149542923</v>
      </c>
      <c r="F225" s="18"/>
    </row>
    <row r="226" spans="1:6" x14ac:dyDescent="0.25">
      <c r="A226" s="13"/>
      <c r="B226" s="14">
        <v>353</v>
      </c>
      <c r="C226" s="15" t="s">
        <v>222</v>
      </c>
      <c r="D226" s="16">
        <v>228423</v>
      </c>
      <c r="E226" s="17">
        <f t="shared" si="5"/>
        <v>1.1685636264101733E-2</v>
      </c>
      <c r="F226" s="18"/>
    </row>
    <row r="227" spans="1:6" x14ac:dyDescent="0.25">
      <c r="A227" s="13"/>
      <c r="B227" s="14">
        <v>354</v>
      </c>
      <c r="C227" s="15" t="s">
        <v>223</v>
      </c>
      <c r="D227" s="16">
        <v>29235259</v>
      </c>
      <c r="E227" s="17">
        <f t="shared" si="5"/>
        <v>1.4956138513232318</v>
      </c>
      <c r="F227" s="18"/>
    </row>
    <row r="228" spans="1:6" x14ac:dyDescent="0.25">
      <c r="A228" s="13"/>
      <c r="B228" s="14">
        <v>355</v>
      </c>
      <c r="C228" s="15" t="s">
        <v>224</v>
      </c>
      <c r="D228" s="16">
        <v>428802</v>
      </c>
      <c r="E228" s="17">
        <f t="shared" si="5"/>
        <v>2.1936600961021225E-2</v>
      </c>
      <c r="F228" s="18"/>
    </row>
    <row r="229" spans="1:6" x14ac:dyDescent="0.25">
      <c r="A229" s="13"/>
      <c r="B229" s="14">
        <v>356</v>
      </c>
      <c r="C229" s="15" t="s">
        <v>225</v>
      </c>
      <c r="D229" s="16">
        <v>585068</v>
      </c>
      <c r="E229" s="17">
        <f t="shared" si="5"/>
        <v>2.9930838128233467E-2</v>
      </c>
      <c r="F229" s="18"/>
    </row>
    <row r="230" spans="1:6" x14ac:dyDescent="0.25">
      <c r="A230" s="13"/>
      <c r="B230" s="14">
        <v>358.1</v>
      </c>
      <c r="C230" s="15" t="s">
        <v>226</v>
      </c>
      <c r="D230" s="16">
        <v>198093</v>
      </c>
      <c r="E230" s="17">
        <f t="shared" si="5"/>
        <v>1.0134017784832108E-2</v>
      </c>
      <c r="F230" s="18"/>
    </row>
    <row r="231" spans="1:6" x14ac:dyDescent="0.25">
      <c r="A231" s="13"/>
      <c r="B231" s="14">
        <v>358.2</v>
      </c>
      <c r="C231" s="15" t="s">
        <v>227</v>
      </c>
      <c r="D231" s="16">
        <v>8146755</v>
      </c>
      <c r="E231" s="17">
        <f t="shared" si="5"/>
        <v>0.41677070900369978</v>
      </c>
      <c r="F231" s="18"/>
    </row>
    <row r="232" spans="1:6" x14ac:dyDescent="0.25">
      <c r="A232" s="13"/>
      <c r="B232" s="14">
        <v>359</v>
      </c>
      <c r="C232" s="15" t="s">
        <v>228</v>
      </c>
      <c r="D232" s="16">
        <v>55746925</v>
      </c>
      <c r="E232" s="17">
        <f t="shared" si="5"/>
        <v>2.8518944606811027</v>
      </c>
      <c r="F232" s="18"/>
    </row>
    <row r="233" spans="1:6" ht="15.75" x14ac:dyDescent="0.25">
      <c r="A233" s="19" t="s">
        <v>229</v>
      </c>
      <c r="B233" s="20"/>
      <c r="C233" s="21"/>
      <c r="D233" s="22">
        <f>SUM(D234:D246)</f>
        <v>1005013456</v>
      </c>
      <c r="E233" s="23">
        <f t="shared" si="5"/>
        <v>51.414357080258171</v>
      </c>
      <c r="F233" s="24"/>
    </row>
    <row r="234" spans="1:6" x14ac:dyDescent="0.25">
      <c r="A234" s="13"/>
      <c r="B234" s="14">
        <v>361.1</v>
      </c>
      <c r="C234" s="15" t="s">
        <v>230</v>
      </c>
      <c r="D234" s="16">
        <v>247272815</v>
      </c>
      <c r="E234" s="17">
        <f t="shared" si="5"/>
        <v>12.6499528247616</v>
      </c>
      <c r="F234" s="18"/>
    </row>
    <row r="235" spans="1:6" x14ac:dyDescent="0.25">
      <c r="A235" s="13"/>
      <c r="B235" s="14">
        <v>361.2</v>
      </c>
      <c r="C235" s="15" t="s">
        <v>231</v>
      </c>
      <c r="D235" s="16">
        <v>5247042</v>
      </c>
      <c r="E235" s="17">
        <f t="shared" si="5"/>
        <v>0.26842754133543856</v>
      </c>
      <c r="F235" s="18"/>
    </row>
    <row r="236" spans="1:6" x14ac:dyDescent="0.25">
      <c r="A236" s="13"/>
      <c r="B236" s="14">
        <v>361.3</v>
      </c>
      <c r="C236" s="15" t="s">
        <v>232</v>
      </c>
      <c r="D236" s="16">
        <v>40452403</v>
      </c>
      <c r="E236" s="17">
        <f t="shared" si="5"/>
        <v>2.0694591502031661</v>
      </c>
      <c r="F236" s="18"/>
    </row>
    <row r="237" spans="1:6" x14ac:dyDescent="0.25">
      <c r="A237" s="13"/>
      <c r="B237" s="14">
        <v>361.4</v>
      </c>
      <c r="C237" s="15" t="s">
        <v>233</v>
      </c>
      <c r="D237" s="16">
        <v>1284319</v>
      </c>
      <c r="E237" s="17">
        <f t="shared" si="5"/>
        <v>6.570303638895765E-2</v>
      </c>
      <c r="F237" s="18"/>
    </row>
    <row r="238" spans="1:6" x14ac:dyDescent="0.25">
      <c r="A238" s="13"/>
      <c r="B238" s="14">
        <v>362</v>
      </c>
      <c r="C238" s="15" t="s">
        <v>234</v>
      </c>
      <c r="D238" s="16">
        <v>71934144</v>
      </c>
      <c r="E238" s="17">
        <f t="shared" si="5"/>
        <v>3.6799982565394735</v>
      </c>
      <c r="F238" s="18"/>
    </row>
    <row r="239" spans="1:6" x14ac:dyDescent="0.25">
      <c r="A239" s="13"/>
      <c r="B239" s="14">
        <v>364</v>
      </c>
      <c r="C239" s="15" t="s">
        <v>235</v>
      </c>
      <c r="D239" s="16">
        <v>26038076</v>
      </c>
      <c r="E239" s="17">
        <f t="shared" si="5"/>
        <v>1.3320527492986127</v>
      </c>
      <c r="F239" s="18"/>
    </row>
    <row r="240" spans="1:6" x14ac:dyDescent="0.25">
      <c r="A240" s="13"/>
      <c r="B240" s="14">
        <v>365</v>
      </c>
      <c r="C240" s="15" t="s">
        <v>236</v>
      </c>
      <c r="D240" s="16">
        <v>8288746</v>
      </c>
      <c r="E240" s="17">
        <f t="shared" si="5"/>
        <v>0.42403466744385715</v>
      </c>
      <c r="F240" s="18"/>
    </row>
    <row r="241" spans="1:6" x14ac:dyDescent="0.25">
      <c r="A241" s="13"/>
      <c r="B241" s="14">
        <v>366</v>
      </c>
      <c r="C241" s="15" t="s">
        <v>237</v>
      </c>
      <c r="D241" s="16">
        <v>68548862</v>
      </c>
      <c r="E241" s="17">
        <f t="shared" si="5"/>
        <v>3.5068144085757793</v>
      </c>
      <c r="F241" s="18"/>
    </row>
    <row r="242" spans="1:6" x14ac:dyDescent="0.25">
      <c r="A242" s="13"/>
      <c r="B242" s="14">
        <v>368</v>
      </c>
      <c r="C242" s="15" t="s">
        <v>238</v>
      </c>
      <c r="D242" s="16">
        <v>39314281</v>
      </c>
      <c r="E242" s="17">
        <f t="shared" si="5"/>
        <v>2.0112352422947155</v>
      </c>
      <c r="F242" s="18"/>
    </row>
    <row r="243" spans="1:6" x14ac:dyDescent="0.25">
      <c r="A243" s="13"/>
      <c r="B243" s="14">
        <v>369.3</v>
      </c>
      <c r="C243" s="15" t="s">
        <v>239</v>
      </c>
      <c r="D243" s="16">
        <v>16061576</v>
      </c>
      <c r="E243" s="17">
        <f t="shared" si="5"/>
        <v>0.82167616642906394</v>
      </c>
      <c r="F243" s="18"/>
    </row>
    <row r="244" spans="1:6" x14ac:dyDescent="0.25">
      <c r="A244" s="13"/>
      <c r="B244" s="14">
        <v>369.4</v>
      </c>
      <c r="C244" s="15" t="s">
        <v>240</v>
      </c>
      <c r="D244" s="16">
        <v>8217542</v>
      </c>
      <c r="E244" s="17">
        <f t="shared" si="5"/>
        <v>0.42039202180594376</v>
      </c>
      <c r="F244" s="18"/>
    </row>
    <row r="245" spans="1:6" x14ac:dyDescent="0.25">
      <c r="A245" s="13"/>
      <c r="B245" s="14">
        <v>369.7</v>
      </c>
      <c r="C245" s="15" t="s">
        <v>241</v>
      </c>
      <c r="D245" s="16">
        <v>154421</v>
      </c>
      <c r="E245" s="17">
        <f t="shared" si="5"/>
        <v>7.8998508798976182E-3</v>
      </c>
      <c r="F245" s="18"/>
    </row>
    <row r="246" spans="1:6" x14ac:dyDescent="0.25">
      <c r="A246" s="13"/>
      <c r="B246" s="14">
        <v>369.9</v>
      </c>
      <c r="C246" s="15" t="s">
        <v>242</v>
      </c>
      <c r="D246" s="16">
        <v>472199229</v>
      </c>
      <c r="E246" s="17">
        <f t="shared" si="5"/>
        <v>24.156711164301665</v>
      </c>
      <c r="F246" s="18"/>
    </row>
    <row r="247" spans="1:6" ht="15.75" x14ac:dyDescent="0.25">
      <c r="A247" s="19" t="s">
        <v>243</v>
      </c>
      <c r="B247" s="20"/>
      <c r="C247" s="21"/>
      <c r="D247" s="22">
        <f>SUM(D248:D265)</f>
        <v>6679760746</v>
      </c>
      <c r="E247" s="23">
        <f t="shared" si="5"/>
        <v>341.72239401890721</v>
      </c>
      <c r="F247" s="18"/>
    </row>
    <row r="248" spans="1:6" x14ac:dyDescent="0.25">
      <c r="A248" s="13"/>
      <c r="B248" s="14">
        <v>381</v>
      </c>
      <c r="C248" s="15" t="s">
        <v>244</v>
      </c>
      <c r="D248" s="16">
        <v>4880776609</v>
      </c>
      <c r="E248" s="17">
        <f t="shared" si="5"/>
        <v>249.69018066967811</v>
      </c>
      <c r="F248" s="18"/>
    </row>
    <row r="249" spans="1:6" x14ac:dyDescent="0.25">
      <c r="A249" s="13"/>
      <c r="B249" s="14">
        <v>382</v>
      </c>
      <c r="C249" s="15" t="s">
        <v>245</v>
      </c>
      <c r="D249" s="16">
        <v>8280448</v>
      </c>
      <c r="E249" s="17">
        <f t="shared" si="5"/>
        <v>0.42361015936139823</v>
      </c>
      <c r="F249" s="18"/>
    </row>
    <row r="250" spans="1:6" x14ac:dyDescent="0.25">
      <c r="A250" s="13"/>
      <c r="B250" s="14">
        <v>383</v>
      </c>
      <c r="C250" s="15" t="s">
        <v>246</v>
      </c>
      <c r="D250" s="16">
        <v>71990747</v>
      </c>
      <c r="E250" s="17">
        <f t="shared" si="5"/>
        <v>3.6828939459816792</v>
      </c>
      <c r="F250" s="18"/>
    </row>
    <row r="251" spans="1:6" x14ac:dyDescent="0.25">
      <c r="A251" s="13"/>
      <c r="B251" s="14">
        <v>384</v>
      </c>
      <c r="C251" s="15" t="s">
        <v>247</v>
      </c>
      <c r="D251" s="16">
        <v>573780751</v>
      </c>
      <c r="E251" s="17">
        <f t="shared" si="5"/>
        <v>29.353406406224973</v>
      </c>
      <c r="F251" s="18"/>
    </row>
    <row r="252" spans="1:6" x14ac:dyDescent="0.25">
      <c r="A252" s="13"/>
      <c r="B252" s="14">
        <v>385</v>
      </c>
      <c r="C252" s="15" t="s">
        <v>248</v>
      </c>
      <c r="D252" s="16">
        <v>215041959</v>
      </c>
      <c r="E252" s="17">
        <f t="shared" si="5"/>
        <v>11.001090583670988</v>
      </c>
      <c r="F252" s="18"/>
    </row>
    <row r="253" spans="1:6" x14ac:dyDescent="0.25">
      <c r="A253" s="13"/>
      <c r="B253" s="14">
        <v>388.1</v>
      </c>
      <c r="C253" s="15" t="s">
        <v>249</v>
      </c>
      <c r="D253" s="16">
        <v>2925117</v>
      </c>
      <c r="E253" s="17">
        <f t="shared" si="5"/>
        <v>0.14964278243408269</v>
      </c>
      <c r="F253" s="18"/>
    </row>
    <row r="254" spans="1:6" x14ac:dyDescent="0.25">
      <c r="A254" s="13"/>
      <c r="B254" s="14">
        <v>388.2</v>
      </c>
      <c r="C254" s="15" t="s">
        <v>250</v>
      </c>
      <c r="D254" s="16">
        <v>905094</v>
      </c>
      <c r="E254" s="17">
        <f t="shared" si="5"/>
        <v>4.6302689610157009E-2</v>
      </c>
      <c r="F254" s="18"/>
    </row>
    <row r="255" spans="1:6" x14ac:dyDescent="0.25">
      <c r="A255" s="13"/>
      <c r="B255" s="14">
        <v>389.1</v>
      </c>
      <c r="C255" s="15" t="s">
        <v>251</v>
      </c>
      <c r="D255" s="16">
        <v>39411193</v>
      </c>
      <c r="E255" s="17">
        <f t="shared" si="5"/>
        <v>2.0161930546937583</v>
      </c>
      <c r="F255" s="18"/>
    </row>
    <row r="256" spans="1:6" x14ac:dyDescent="0.25">
      <c r="A256" s="13"/>
      <c r="B256" s="14">
        <v>389.2</v>
      </c>
      <c r="C256" s="15" t="s">
        <v>252</v>
      </c>
      <c r="D256" s="16">
        <v>14441489</v>
      </c>
      <c r="E256" s="17">
        <f t="shared" si="5"/>
        <v>0.73879595122218988</v>
      </c>
      <c r="F256" s="18"/>
    </row>
    <row r="257" spans="1:18" x14ac:dyDescent="0.25">
      <c r="A257" s="13"/>
      <c r="B257" s="14">
        <v>389.3</v>
      </c>
      <c r="C257" s="15" t="s">
        <v>253</v>
      </c>
      <c r="D257" s="16">
        <v>5993993</v>
      </c>
      <c r="E257" s="17">
        <f t="shared" ref="E257:E266" si="6">(D257/E$268)</f>
        <v>0.30663997043893104</v>
      </c>
      <c r="F257" s="18"/>
    </row>
    <row r="258" spans="1:18" x14ac:dyDescent="0.25">
      <c r="A258" s="13"/>
      <c r="B258" s="14">
        <v>389.4</v>
      </c>
      <c r="C258" s="15" t="s">
        <v>254</v>
      </c>
      <c r="D258" s="16">
        <v>111881302</v>
      </c>
      <c r="E258" s="17">
        <f t="shared" si="6"/>
        <v>5.7236101440140343</v>
      </c>
      <c r="F258" s="18"/>
    </row>
    <row r="259" spans="1:18" x14ac:dyDescent="0.25">
      <c r="A259" s="13"/>
      <c r="B259" s="14">
        <v>389.5</v>
      </c>
      <c r="C259" s="15" t="s">
        <v>255</v>
      </c>
      <c r="D259" s="16">
        <v>84948876</v>
      </c>
      <c r="E259" s="17">
        <f t="shared" si="6"/>
        <v>4.3458043453604995</v>
      </c>
      <c r="F259" s="18"/>
    </row>
    <row r="260" spans="1:18" x14ac:dyDescent="0.25">
      <c r="A260" s="13"/>
      <c r="B260" s="14">
        <v>389.6</v>
      </c>
      <c r="C260" s="15" t="s">
        <v>256</v>
      </c>
      <c r="D260" s="16">
        <v>74241981</v>
      </c>
      <c r="E260" s="17">
        <f t="shared" si="6"/>
        <v>3.7980623032372041</v>
      </c>
      <c r="F260" s="18"/>
    </row>
    <row r="261" spans="1:18" x14ac:dyDescent="0.25">
      <c r="A261" s="13"/>
      <c r="B261" s="14">
        <v>389.7</v>
      </c>
      <c r="C261" s="15" t="s">
        <v>257</v>
      </c>
      <c r="D261" s="16">
        <v>137296378</v>
      </c>
      <c r="E261" s="17">
        <f t="shared" si="6"/>
        <v>7.0237915345066799</v>
      </c>
      <c r="F261" s="18"/>
    </row>
    <row r="262" spans="1:18" x14ac:dyDescent="0.25">
      <c r="A262" s="13"/>
      <c r="B262" s="14">
        <v>389.8</v>
      </c>
      <c r="C262" s="15" t="s">
        <v>258</v>
      </c>
      <c r="D262" s="16">
        <v>172494227</v>
      </c>
      <c r="E262" s="17">
        <f t="shared" si="6"/>
        <v>8.8244388453850817</v>
      </c>
      <c r="F262" s="18"/>
    </row>
    <row r="263" spans="1:18" x14ac:dyDescent="0.25">
      <c r="A263" s="25"/>
      <c r="B263" s="26">
        <v>389.9</v>
      </c>
      <c r="C263" s="27" t="s">
        <v>259</v>
      </c>
      <c r="D263" s="16">
        <v>266940603</v>
      </c>
      <c r="E263" s="17">
        <f t="shared" si="6"/>
        <v>13.656115149428841</v>
      </c>
      <c r="F263" s="18"/>
    </row>
    <row r="264" spans="1:18" x14ac:dyDescent="0.25">
      <c r="A264" s="25"/>
      <c r="B264" s="26">
        <v>392</v>
      </c>
      <c r="C264" s="27" t="s">
        <v>268</v>
      </c>
      <c r="D264" s="16">
        <v>461</v>
      </c>
      <c r="E264" s="17">
        <f t="shared" si="6"/>
        <v>2.3583782358829449E-5</v>
      </c>
      <c r="F264" s="18"/>
    </row>
    <row r="265" spans="1:18" ht="15.75" thickBot="1" x14ac:dyDescent="0.3">
      <c r="A265" s="25"/>
      <c r="B265" s="26">
        <v>393</v>
      </c>
      <c r="C265" s="27" t="s">
        <v>260</v>
      </c>
      <c r="D265" s="16">
        <v>18409518</v>
      </c>
      <c r="E265" s="17">
        <f t="shared" si="6"/>
        <v>0.94179189987625422</v>
      </c>
      <c r="F265" s="18"/>
    </row>
    <row r="266" spans="1:18" ht="16.5" thickBot="1" x14ac:dyDescent="0.3">
      <c r="A266" s="28" t="s">
        <v>261</v>
      </c>
      <c r="B266" s="29"/>
      <c r="C266" s="30"/>
      <c r="D266" s="31">
        <f>SUM(D4,D20,D46,D121,D215,D233,D247)</f>
        <v>40634935175</v>
      </c>
      <c r="E266" s="32">
        <f t="shared" si="6"/>
        <v>2078.7971091807881</v>
      </c>
      <c r="F266" s="11"/>
      <c r="G266" s="33"/>
      <c r="H266" s="34"/>
      <c r="I266" s="34"/>
      <c r="J266" s="34"/>
      <c r="K266" s="34"/>
      <c r="L266" s="34"/>
      <c r="M266" s="34"/>
      <c r="N266" s="34"/>
      <c r="O266" s="34"/>
      <c r="P266" s="34"/>
      <c r="Q266" s="34"/>
      <c r="R266" s="34"/>
    </row>
    <row r="267" spans="1:18" x14ac:dyDescent="0.25">
      <c r="A267" s="35"/>
      <c r="B267" s="36"/>
      <c r="C267" s="36"/>
      <c r="D267" s="37"/>
      <c r="E267" s="38"/>
    </row>
    <row r="268" spans="1:18" x14ac:dyDescent="0.25">
      <c r="A268" s="35"/>
      <c r="B268" s="36"/>
      <c r="C268" s="36"/>
      <c r="D268" s="39" t="s">
        <v>266</v>
      </c>
      <c r="E268" s="38">
        <v>19547331</v>
      </c>
    </row>
    <row r="269" spans="1:18" x14ac:dyDescent="0.25">
      <c r="A269" s="35"/>
      <c r="B269" s="36"/>
      <c r="C269" s="36"/>
      <c r="D269" s="37"/>
      <c r="E269" s="38"/>
    </row>
    <row r="270" spans="1:18" ht="60" customHeight="1" x14ac:dyDescent="0.25">
      <c r="A270" s="50" t="s">
        <v>270</v>
      </c>
      <c r="B270" s="51"/>
      <c r="C270" s="51"/>
      <c r="D270" s="51"/>
      <c r="E270" s="52"/>
    </row>
    <row r="271" spans="1:18" x14ac:dyDescent="0.25">
      <c r="A271" s="35"/>
      <c r="B271" s="36"/>
      <c r="C271" s="36"/>
      <c r="D271" s="37"/>
      <c r="E271" s="38"/>
    </row>
    <row r="272" spans="1:18" ht="15.75" thickBot="1" x14ac:dyDescent="0.3">
      <c r="A272" s="53" t="s">
        <v>269</v>
      </c>
      <c r="B272" s="54"/>
      <c r="C272" s="54"/>
      <c r="D272" s="54"/>
      <c r="E272" s="55"/>
    </row>
  </sheetData>
  <mergeCells count="5">
    <mergeCell ref="A1:E1"/>
    <mergeCell ref="A2:E2"/>
    <mergeCell ref="A3:C3"/>
    <mergeCell ref="A270:E270"/>
    <mergeCell ref="A272:E272"/>
  </mergeCells>
  <printOptions horizontalCentered="1"/>
  <pageMargins left="0.5" right="0.5" top="0.5" bottom="0.5" header="0.3" footer="0.3"/>
  <pageSetup scale="79" fitToHeight="0" orientation="portrait" r:id="rId1"/>
  <headerFooter>
    <oddHeader>&amp;C&amp;12Office of Economic and Demographic Research</oddHeader>
    <oddFooter>&amp;L&amp;12FY 2016-17 County Revenues&amp;R&amp;12Page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Statewide Totals</vt:lpstr>
      <vt:lpstr>'Statewide Totals'!Print_Area</vt:lpstr>
      <vt:lpstr>'Statewide Totals'!Print_Titles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ocain.steve</dc:creator>
  <cp:lastModifiedBy>O'Cain, Steve</cp:lastModifiedBy>
  <cp:lastPrinted>2018-11-16T22:10:23Z</cp:lastPrinted>
  <dcterms:created xsi:type="dcterms:W3CDTF">2015-06-29T17:15:28Z</dcterms:created>
  <dcterms:modified xsi:type="dcterms:W3CDTF">2018-11-16T22:10:48Z</dcterms:modified>
</cp:coreProperties>
</file>