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</sheets>
  <definedNames>
    <definedName name="_xlnm.Print_Area" localSheetId="16">'2005'!$A$1:$O$94</definedName>
    <definedName name="_xlnm.Print_Area" localSheetId="15">'2006'!$A$1:$O$94</definedName>
    <definedName name="_xlnm.Print_Area" localSheetId="14">'2007'!$A$1:$O$93</definedName>
    <definedName name="_xlnm.Print_Area" localSheetId="13">'2008'!$A$1:$O$89</definedName>
    <definedName name="_xlnm.Print_Area" localSheetId="12">'2009'!$A$1:$O$84</definedName>
    <definedName name="_xlnm.Print_Area" localSheetId="11">'2010'!$A$1:$O$87</definedName>
    <definedName name="_xlnm.Print_Area" localSheetId="10">'2011'!$A$1:$O$87</definedName>
    <definedName name="_xlnm.Print_Area" localSheetId="9">'2012'!$A$1:$O$89</definedName>
    <definedName name="_xlnm.Print_Area" localSheetId="8">'2013'!$A$1:$O$86</definedName>
    <definedName name="_xlnm.Print_Area" localSheetId="7">'2014'!$A$1:$O$86</definedName>
    <definedName name="_xlnm.Print_Area" localSheetId="6">'2015'!$A$1:$O$85</definedName>
    <definedName name="_xlnm.Print_Area" localSheetId="5">'2016'!$A$1:$O$87</definedName>
    <definedName name="_xlnm.Print_Area" localSheetId="4">'2017'!$A$1:$O$86</definedName>
    <definedName name="_xlnm.Print_Area" localSheetId="3">'2018'!$A$1:$O$89</definedName>
    <definedName name="_xlnm.Print_Area" localSheetId="2">'2019'!$A$1:$O$92</definedName>
    <definedName name="_xlnm.Print_Area" localSheetId="1">'2020'!$A$1:$O$91</definedName>
    <definedName name="_xlnm.Print_Area" localSheetId="0">'2021'!$A$1:$P$83</definedName>
    <definedName name="_xlnm.Print_Titles" localSheetId="16">'2005'!$1:$4</definedName>
    <definedName name="_xlnm.Print_Titles" localSheetId="15">'2006'!$1:$4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<sst xmlns="http://schemas.openxmlformats.org/spreadsheetml/2006/main" count="1707" uniqueCount="206">
  <si>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</si>
  <si>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</si>
  <si>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</si>
  <si>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</si>
  <si>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</si>
  <si>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</si>
  <si>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</si>
  <si>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</si>
  <si>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</si>
  <si>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</si>
  <si>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</si>
  <si>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</si>
  <si>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</si>
  <si>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</si>
  <si>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</si>
  <si>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</si>
  <si>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</si>
  <si>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</si>
  <si>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</si>
  <si>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</si>
  <si>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</si>
  <si>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</si>
  <si>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</si>
  <si>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</si>
  <si>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</si>
  <si>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</si>
  <si>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</si>
  <si>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</si>
  <si>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</si>
  <si>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</si>
  <si>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</si>
  <si>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Emergency and Disaster Relief Services</t>
  </si>
  <si>
    <t>Medical Examiners</t>
  </si>
  <si>
    <t>Other Public Safety</t>
  </si>
  <si>
    <t>Physical Environment</t>
  </si>
  <si>
    <t>Garbage / Solid Waste Control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</si>
  <si>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</si>
  <si>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</si>
  <si>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</si>
  <si>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</si>
  <si>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</si>
  <si>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</si>
  <si>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Airports</t>
  </si>
  <si>
    <t>Water Transportation Systems</t>
  </si>
  <si>
    <t>Mass Transit Systems</t>
  </si>
  <si>
    <t>Other Transportation Systems / Services</t>
  </si>
  <si>
    <t>Economic Environment</t>
  </si>
  <si>
    <t>Employment Opportunity and Development</t>
  </si>
  <si>
    <t>Industry Development</t>
  </si>
  <si>
    <t>Veteran's Services</t>
  </si>
  <si>
    <t>Housing and Urban Development</t>
  </si>
  <si>
    <t>Human Services</t>
  </si>
  <si>
    <t>Health Services</t>
  </si>
  <si>
    <t>Mental Health Services</t>
  </si>
  <si>
    <t>Public Assistance Services</t>
  </si>
  <si>
    <t>Other Human Services</t>
  </si>
  <si>
    <t>Culture / Recreation</t>
  </si>
  <si>
    <t>Libraries</t>
  </si>
  <si>
    <t>Parks and Recreation</t>
  </si>
  <si>
    <t>Cultural Services</t>
  </si>
  <si>
    <t>Special Recreation Facilities</t>
  </si>
  <si>
    <t>Other Culture / Recreation</t>
  </si>
  <si>
    <t>Inter-Fund Group Transfers Out</t>
  </si>
  <si>
    <t>Intragovernmental Transfers Out from Constitutional Fee Officers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</si>
  <si>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</si>
  <si>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</si>
  <si>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</si>
  <si>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</si>
  <si>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</si>
  <si>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</si>
  <si>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Appeals</t>
  </si>
  <si>
    <t>General Administration - Jury Management</t>
  </si>
  <si>
    <t>Circuit Court - Criminal - Clerk of Court Administration</t>
  </si>
  <si>
    <t>Circuit Court - Criminal - Court Interpreters</t>
  </si>
  <si>
    <t>Circuit Court - Criminal - Community Service Programs</t>
  </si>
  <si>
    <t>Circuit Court - Civil - Clerk of Court Administration</t>
  </si>
  <si>
    <t>Circuit Court - Family (Excluding Juvenile) - Clerk of Court Administration</t>
  </si>
  <si>
    <t>Circuit Court - Family (Excluding Juvenile) - Clinical Evaluations</t>
  </si>
  <si>
    <t>Circuit Court - Family (Excluding Juvenile) - Masters / Hearing Officers</t>
  </si>
  <si>
    <t>Circuit Court - Juvenile - Court Administration</t>
  </si>
  <si>
    <t>Circuit Court - Juvenile - Clerk of Court Administration</t>
  </si>
  <si>
    <t>Circuit Court - Juvenile - Court Reporter Services</t>
  </si>
  <si>
    <t>Circuit Court - Juvenile - Alternative Dispute Resolution</t>
  </si>
  <si>
    <t>Circuit Court - Juvenile - Guardian Ad Litem</t>
  </si>
  <si>
    <t>Circuit Court - Probate - Clerk of Court Administration</t>
  </si>
  <si>
    <t>General Court-Related Operations - Courthouse Facilities</t>
  </si>
  <si>
    <t>General Court-Related Operations - Information Systems</t>
  </si>
  <si>
    <t>General Court-Related Operations - Public Law Library</t>
  </si>
  <si>
    <t>County Court - Criminal - Clerk of Court Administration</t>
  </si>
  <si>
    <t>Other Uses and Non-Operating</t>
  </si>
  <si>
    <t>County Court - Civil - Clerk of Court Administration</t>
  </si>
  <si>
    <t>County Court - Civil - Alternative Dispute Resolution</t>
  </si>
  <si>
    <t>County Court - Traffic - Clerk of Court Administration</t>
  </si>
  <si>
    <t>County Court - Traffic - Other Costs</t>
  </si>
  <si>
    <t>Broward County Government Expenditures Reported by Account Code and Fund Type</t>
  </si>
  <si>
    <t>Local Fiscal Year Ended September 30, 2010</t>
  </si>
  <si>
    <t>Non-Court Information Systems</t>
  </si>
  <si>
    <t>Consumer Affairs</t>
  </si>
  <si>
    <t>Proprietary - Other Non-Operating Disbursements</t>
  </si>
  <si>
    <t>Proprietary - Non-Operating Interest Expense</t>
  </si>
  <si>
    <t>2010 Countywide Census Population:</t>
  </si>
  <si>
    <t>Local Fiscal Year Ended September 30, 2011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</si>
  <si>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</si>
  <si>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</si>
  <si>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</si>
  <si>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Circuit Court - Criminal - State Attorney Administration</t>
  </si>
  <si>
    <t>Circuit Court - Criminal - Public Defender Conflicts</t>
  </si>
  <si>
    <t>Circuit Court - Juvenile - Public Defender Conflicts</t>
  </si>
  <si>
    <t>Circuit Court - Probate - Court Administration</t>
  </si>
  <si>
    <t>2008 Countywide Population:</t>
  </si>
  <si>
    <t>Local Fiscal Year Ended September 30, 2007</t>
  </si>
  <si>
    <t>Sewer / Wastewater Services</t>
  </si>
  <si>
    <t>Other Economic Environment</t>
  </si>
  <si>
    <t>Payment to Refunded Bond Escrow Agent</t>
  </si>
  <si>
    <t>Special Items (Loss)</t>
  </si>
  <si>
    <t>County Court - Criminal - Public Defender Conflicts</t>
  </si>
  <si>
    <t>2007 Countywide Population:</t>
  </si>
  <si>
    <t>Local Fiscal Year Ended September 30, 2012</t>
  </si>
  <si>
    <t>Parking Facilities</t>
  </si>
  <si>
    <t>General Court-Related Operations - Courthouse Security</t>
  </si>
  <si>
    <t>2012 Countywide Population:</t>
  </si>
  <si>
    <t>Local Fiscal Year Ended September 30, 2013</t>
  </si>
  <si>
    <t>Detention and/or Corrections</t>
  </si>
  <si>
    <t>Ambulance and Rescue Services</t>
  </si>
  <si>
    <t>Circuit Court - Criminal - Clinical Evaluations</t>
  </si>
  <si>
    <t>Circuit Court - Criminal - Other Costs</t>
  </si>
  <si>
    <t>Circuit Court - Family - Clerk of Court Administration</t>
  </si>
  <si>
    <t>Circuit Court - Family - Masters / Hearing Officers</t>
  </si>
  <si>
    <t>General Court Operations - Courthouse Security</t>
  </si>
  <si>
    <t>General Court Operations - Courthouse Facilities</t>
  </si>
  <si>
    <t>General Court Operations - Information Systems and Technology</t>
  </si>
  <si>
    <t>General Court Operations - Public Law Library</t>
  </si>
  <si>
    <t>2013 Countywide Population:</t>
  </si>
  <si>
    <t>Local Fiscal Year Ended September 30, 2006</t>
  </si>
  <si>
    <t>2006 Countywide Population:</t>
  </si>
  <si>
    <t>Local Fiscal Year Ended September 30, 2005</t>
  </si>
  <si>
    <t>Protective Inspections</t>
  </si>
  <si>
    <t>Circuit Court - Criminal - Court Reporter Services</t>
  </si>
  <si>
    <t>Circuit Court - Criminal - Witness Coordination / Management</t>
  </si>
  <si>
    <t>Circuit Court - Criminal - Expert Witness Fees</t>
  </si>
  <si>
    <t>Circuit Court - Family (Excluding Juvenile) - Alternative Dispute Resolution</t>
  </si>
  <si>
    <t>2005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</si>
  <si>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</si>
  <si>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</si>
  <si>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</si>
  <si>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</si>
  <si>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</si>
  <si>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</si>
  <si>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</si>
  <si>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</si>
  <si>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Water</t>
  </si>
  <si>
    <t>Mass Transit</t>
  </si>
  <si>
    <t>Employment Development</t>
  </si>
  <si>
    <t>Veterans Services</t>
  </si>
  <si>
    <t>Health</t>
  </si>
  <si>
    <t>Mental Health</t>
  </si>
  <si>
    <t>Public Assistance</t>
  </si>
  <si>
    <t>Parks / Recreation</t>
  </si>
  <si>
    <t>Special Facilities</t>
  </si>
  <si>
    <t>Other Uses</t>
  </si>
  <si>
    <t>Interfund Transfers Out</t>
  </si>
  <si>
    <t>Other Non-Operating Disbursements</t>
  </si>
  <si>
    <t>Non-Operating Interest Expense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</si>
  <si>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</si>
  <si>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</si>
  <si>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</si>
  <si>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</si>
  <si>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</si>
  <si>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Appeals</t>
  </si>
  <si>
    <t>General Court Administration - Jury Management</t>
  </si>
  <si>
    <t>Circuit Court - Criminal - Clerk of Court</t>
  </si>
  <si>
    <t>Circuit Court - Civil - Clerk of Court</t>
  </si>
  <si>
    <t>Circuit Court - Family - Clerk of Court</t>
  </si>
  <si>
    <t>Circuit Court - Juvenile - Clerk of Court</t>
  </si>
  <si>
    <t>Circuit Court - Juvenile - Alternative Dispute Resolutions</t>
  </si>
  <si>
    <t>Circuit Court - Probate - Clerk of Court</t>
  </si>
  <si>
    <t>General Court Operations - Information Systems</t>
  </si>
  <si>
    <t>County Court - Criminal - Clerk of Court</t>
  </si>
  <si>
    <t>County Court - Civil - Clerk of Court</t>
  </si>
  <si>
    <t>County Court - Civil - Alternative Dispute Resolutions</t>
  </si>
  <si>
    <t>County Court - Traffic - Clerk of Court</t>
  </si>
  <si>
    <t>2014 Countywide Population:</t>
  </si>
  <si>
    <t>Local Fiscal Year Ended September 30, 2015</t>
  </si>
  <si>
    <t>General Court Operations - Other Costs</t>
  </si>
  <si>
    <t>2015 Countywide Population:</t>
  </si>
  <si>
    <t>Local Fiscal Year Ended September 30, 2016</t>
  </si>
  <si>
    <t>Capital Lease Acquisitions</t>
  </si>
  <si>
    <t>2016 Countywide Population:</t>
  </si>
  <si>
    <t>Local Fiscal Year Ended September 30, 2017</t>
  </si>
  <si>
    <t>2017 Countywide Population:</t>
  </si>
  <si>
    <t>Local Fiscal Year Ended September 30, 2018</t>
  </si>
  <si>
    <t>Hospitals</t>
  </si>
  <si>
    <t>2018 Countywide Population:</t>
  </si>
  <si>
    <t>Local Fiscal Year Ended September 30, 2019</t>
  </si>
  <si>
    <t>Water Utility Services</t>
  </si>
  <si>
    <t>Other Transportation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</si>
  <si>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</si>
  <si>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</si>
  <si>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</si>
  <si>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</si>
  <si>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</si>
  <si>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</si>
  <si>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</si>
  <si>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</si>
  <si>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</si>
  <si>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Lease Acquisitions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</si>
</sst>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8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4.77734375" style="4" customWidth="1"/>
    <col min="14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201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202</v>
      </c>
      <c r="N4" s="34" t="s">
        <v>5</v>
      </c>
      <c r="O4" s="34" t="s">
        <v>203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19</v>
      </c>
      <c r="B5" s="25"/>
      <c r="C5" s="25"/>
      <c r="D5" s="26">
        <f>SUM(D6:D13)</f>
        <v>368141477</v>
      </c>
      <c r="E5" s="26">
        <f>SUM(E6:E13)</f>
        <v>163051873</v>
      </c>
      <c r="F5" s="26">
        <f>SUM(F6:F13)</f>
        <v>58586443</v>
      </c>
      <c r="G5" s="26">
        <f>SUM(G6:G13)</f>
        <v>232196249</v>
      </c>
      <c r="H5" s="26">
        <f>SUM(H6:H13)</f>
        <v>0</v>
      </c>
      <c r="I5" s="26">
        <f>SUM(I6:I13)</f>
        <v>0</v>
      </c>
      <c r="J5" s="26">
        <f>SUM(J6:J13)</f>
        <v>157999000</v>
      </c>
      <c r="K5" s="26">
        <f>SUM(K6:K13)</f>
        <v>0</v>
      </c>
      <c r="L5" s="26">
        <f>SUM(L6:L13)</f>
        <v>0</v>
      </c>
      <c r="M5" s="26">
        <f>SUM(M6:M13)</f>
        <v>3691522867</v>
      </c>
      <c r="N5" s="26">
        <f>SUM(N6:N13)</f>
        <v>1134746</v>
      </c>
      <c r="O5" s="27">
        <f>SUM(D5:N5)</f>
        <v>4672632655</v>
      </c>
      <c r="P5" s="32">
        <f>(O5/P$81)</f>
        <v>2389.6350597711435</v>
      </c>
      <c r="Q5" s="6"/>
    </row>
    <row r="6" spans="1:17" ht="15">
      <c r="A6" s="12"/>
      <c r="B6" s="44">
        <v>511</v>
      </c>
      <c r="C6" s="20" t="s">
        <v>20</v>
      </c>
      <c r="D6" s="46">
        <v>4165422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4165422</v>
      </c>
      <c r="P6" s="47">
        <f>(O6/P$81)</f>
        <v>2.1302420251869845</v>
      </c>
      <c r="Q6" s="9"/>
    </row>
    <row r="7" spans="1:17" ht="15">
      <c r="A7" s="12"/>
      <c r="B7" s="44">
        <v>512</v>
      </c>
      <c r="C7" s="20" t="s">
        <v>21</v>
      </c>
      <c r="D7" s="46">
        <v>81929139</v>
      </c>
      <c r="E7" s="46">
        <v>10990053</v>
      </c>
      <c r="F7" s="46">
        <v>0</v>
      </c>
      <c r="G7" s="46">
        <v>12042999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104962191</v>
      </c>
      <c r="P7" s="47">
        <f>(O7/P$81)</f>
        <v>53.67880381001087</v>
      </c>
      <c r="Q7" s="9"/>
    </row>
    <row r="8" spans="1:17" ht="15">
      <c r="A8" s="12"/>
      <c r="B8" s="44">
        <v>513</v>
      </c>
      <c r="C8" s="20" t="s">
        <v>22</v>
      </c>
      <c r="D8" s="46">
        <v>169018286</v>
      </c>
      <c r="E8" s="46">
        <v>152061794</v>
      </c>
      <c r="F8" s="46">
        <v>0</v>
      </c>
      <c r="G8" s="46">
        <v>2679123</v>
      </c>
      <c r="H8" s="46">
        <v>0</v>
      </c>
      <c r="I8" s="46">
        <v>0</v>
      </c>
      <c r="J8" s="46">
        <v>939000</v>
      </c>
      <c r="K8" s="46">
        <v>0</v>
      </c>
      <c r="L8" s="46">
        <v>0</v>
      </c>
      <c r="M8" s="46">
        <v>3691522867</v>
      </c>
      <c r="N8" s="46">
        <v>0</v>
      </c>
      <c r="O8" s="46">
        <f t="shared" si="0"/>
        <v>4016221070</v>
      </c>
      <c r="P8" s="47">
        <f>(O8/P$81)</f>
        <v>2053.9390500543373</v>
      </c>
      <c r="Q8" s="9"/>
    </row>
    <row r="9" spans="1:17" ht="15">
      <c r="A9" s="12"/>
      <c r="B9" s="44">
        <v>514</v>
      </c>
      <c r="C9" s="20" t="s">
        <v>23</v>
      </c>
      <c r="D9" s="46">
        <v>11441577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11441577</v>
      </c>
      <c r="P9" s="47">
        <f>(O9/P$81)</f>
        <v>5.8513466726331265</v>
      </c>
      <c r="Q9" s="9"/>
    </row>
    <row r="10" spans="1:17" ht="15">
      <c r="A10" s="12"/>
      <c r="B10" s="44">
        <v>515</v>
      </c>
      <c r="C10" s="20" t="s">
        <v>24</v>
      </c>
      <c r="D10" s="46">
        <v>13265007</v>
      </c>
      <c r="E10" s="46">
        <v>0</v>
      </c>
      <c r="F10" s="46">
        <v>0</v>
      </c>
      <c r="G10" s="46">
        <v>21813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13286820</v>
      </c>
      <c r="P10" s="47">
        <f>(O10/P$81)</f>
        <v>6.795023972383814</v>
      </c>
      <c r="Q10" s="9"/>
    </row>
    <row r="11" spans="1:17" ht="15">
      <c r="A11" s="12"/>
      <c r="B11" s="44">
        <v>516</v>
      </c>
      <c r="C11" s="20" t="s">
        <v>96</v>
      </c>
      <c r="D11" s="46">
        <v>30687187</v>
      </c>
      <c r="E11" s="46">
        <v>0</v>
      </c>
      <c r="F11" s="46">
        <v>0</v>
      </c>
      <c r="G11" s="46">
        <v>6920056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37607243</v>
      </c>
      <c r="P11" s="47">
        <f>(O11/P$81)</f>
        <v>19.23275228536726</v>
      </c>
      <c r="Q11" s="9"/>
    </row>
    <row r="12" spans="1:17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58586443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58586443</v>
      </c>
      <c r="P12" s="47">
        <f>(O12/P$81)</f>
        <v>29.961742888192802</v>
      </c>
      <c r="Q12" s="9"/>
    </row>
    <row r="13" spans="1:17" ht="15">
      <c r="A13" s="12"/>
      <c r="B13" s="44">
        <v>519</v>
      </c>
      <c r="C13" s="20" t="s">
        <v>26</v>
      </c>
      <c r="D13" s="46">
        <v>57634859</v>
      </c>
      <c r="E13" s="46">
        <v>26</v>
      </c>
      <c r="F13" s="46">
        <v>0</v>
      </c>
      <c r="G13" s="46">
        <v>210532258</v>
      </c>
      <c r="H13" s="46">
        <v>0</v>
      </c>
      <c r="I13" s="46">
        <v>0</v>
      </c>
      <c r="J13" s="46">
        <v>157060000</v>
      </c>
      <c r="K13" s="46">
        <v>0</v>
      </c>
      <c r="L13" s="46">
        <v>0</v>
      </c>
      <c r="M13" s="46">
        <v>0</v>
      </c>
      <c r="N13" s="46">
        <v>1134746</v>
      </c>
      <c r="O13" s="46">
        <f t="shared" si="0"/>
        <v>426361889</v>
      </c>
      <c r="P13" s="47">
        <f>(O13/P$81)</f>
        <v>218.0460980630314</v>
      </c>
      <c r="Q13" s="9"/>
    </row>
    <row r="14" spans="1:17" ht="15.75">
      <c r="A14" s="28" t="s">
        <v>27</v>
      </c>
      <c r="B14" s="29"/>
      <c r="C14" s="30"/>
      <c r="D14" s="31">
        <f>SUM(D15:D20)</f>
        <v>557845808</v>
      </c>
      <c r="E14" s="31">
        <f>SUM(E15:E20)</f>
        <v>431397417</v>
      </c>
      <c r="F14" s="31">
        <f>SUM(F15:F20)</f>
        <v>0</v>
      </c>
      <c r="G14" s="31">
        <f>SUM(G15:G20)</f>
        <v>365985</v>
      </c>
      <c r="H14" s="31">
        <f>SUM(H15:H20)</f>
        <v>0</v>
      </c>
      <c r="I14" s="31">
        <f>SUM(I15:I20)</f>
        <v>0</v>
      </c>
      <c r="J14" s="31">
        <f>SUM(J15:J20)</f>
        <v>0</v>
      </c>
      <c r="K14" s="31">
        <f>SUM(K15:K20)</f>
        <v>0</v>
      </c>
      <c r="L14" s="31">
        <f>SUM(L15:L20)</f>
        <v>0</v>
      </c>
      <c r="M14" s="31">
        <f>SUM(M15:M20)</f>
        <v>24452567</v>
      </c>
      <c r="N14" s="31">
        <f>SUM(N15:N20)</f>
        <v>0</v>
      </c>
      <c r="O14" s="42">
        <f>SUM(D14:N14)</f>
        <v>1014061777</v>
      </c>
      <c r="P14" s="43">
        <f>(O14/P$81)</f>
        <v>518.6022000894969</v>
      </c>
      <c r="Q14" s="10"/>
    </row>
    <row r="15" spans="1:17" ht="15">
      <c r="A15" s="12"/>
      <c r="B15" s="44">
        <v>521</v>
      </c>
      <c r="C15" s="20" t="s">
        <v>28</v>
      </c>
      <c r="D15" s="46">
        <v>266550620</v>
      </c>
      <c r="E15" s="46">
        <v>289046545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555597165</v>
      </c>
      <c r="P15" s="47">
        <f>(O15/P$81)</f>
        <v>284.13842101898615</v>
      </c>
      <c r="Q15" s="9"/>
    </row>
    <row r="16" spans="1:17" ht="15">
      <c r="A16" s="12"/>
      <c r="B16" s="44">
        <v>522</v>
      </c>
      <c r="C16" s="20" t="s">
        <v>29</v>
      </c>
      <c r="D16" s="46">
        <v>25401354</v>
      </c>
      <c r="E16" s="46">
        <v>141607191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167008545</v>
      </c>
      <c r="P16" s="47">
        <f>(O16/P$81)</f>
        <v>85.40998273988366</v>
      </c>
      <c r="Q16" s="9"/>
    </row>
    <row r="17" spans="1:17" ht="15">
      <c r="A17" s="12"/>
      <c r="B17" s="44">
        <v>523</v>
      </c>
      <c r="C17" s="20" t="s">
        <v>30</v>
      </c>
      <c r="D17" s="46">
        <v>221267862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24452567</v>
      </c>
      <c r="N17" s="46">
        <v>0</v>
      </c>
      <c r="O17" s="46">
        <f>SUM(D17:N17)</f>
        <v>245720429</v>
      </c>
      <c r="P17" s="47">
        <f>(O17/P$81)</f>
        <v>125.66409461100812</v>
      </c>
      <c r="Q17" s="9"/>
    </row>
    <row r="18" spans="1:17" ht="15">
      <c r="A18" s="12"/>
      <c r="B18" s="44">
        <v>525</v>
      </c>
      <c r="C18" s="20" t="s">
        <v>31</v>
      </c>
      <c r="D18" s="46">
        <v>30872870</v>
      </c>
      <c r="E18" s="46">
        <v>539930</v>
      </c>
      <c r="F18" s="46">
        <v>0</v>
      </c>
      <c r="G18" s="46">
        <v>365985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31778785</v>
      </c>
      <c r="P18" s="47">
        <f>(O18/P$81)</f>
        <v>16.25201559803107</v>
      </c>
      <c r="Q18" s="9"/>
    </row>
    <row r="19" spans="1:17" ht="15">
      <c r="A19" s="12"/>
      <c r="B19" s="44">
        <v>527</v>
      </c>
      <c r="C19" s="20" t="s">
        <v>32</v>
      </c>
      <c r="D19" s="46">
        <v>8214422</v>
      </c>
      <c r="E19" s="46">
        <v>203751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8418173</v>
      </c>
      <c r="P19" s="47">
        <f>(O19/P$81)</f>
        <v>4.305145048903663</v>
      </c>
      <c r="Q19" s="9"/>
    </row>
    <row r="20" spans="1:17" ht="15">
      <c r="A20" s="12"/>
      <c r="B20" s="44">
        <v>528</v>
      </c>
      <c r="C20" s="20" t="s">
        <v>97</v>
      </c>
      <c r="D20" s="46">
        <v>5538680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5538680</v>
      </c>
      <c r="P20" s="47">
        <f>(O20/P$81)</f>
        <v>2.832541072684268</v>
      </c>
      <c r="Q20" s="9"/>
    </row>
    <row r="21" spans="1:17" ht="15.75">
      <c r="A21" s="28" t="s">
        <v>34</v>
      </c>
      <c r="B21" s="29"/>
      <c r="C21" s="30"/>
      <c r="D21" s="31">
        <f>SUM(D22:D26)</f>
        <v>18987270</v>
      </c>
      <c r="E21" s="31">
        <f>SUM(E22:E26)</f>
        <v>4631427</v>
      </c>
      <c r="F21" s="31">
        <f>SUM(F22:F26)</f>
        <v>0</v>
      </c>
      <c r="G21" s="31">
        <f>SUM(G22:G26)</f>
        <v>7965048</v>
      </c>
      <c r="H21" s="31">
        <f>SUM(H22:H26)</f>
        <v>0</v>
      </c>
      <c r="I21" s="31">
        <f>SUM(I22:I26)</f>
        <v>141167000</v>
      </c>
      <c r="J21" s="31">
        <f>SUM(J22:J26)</f>
        <v>0</v>
      </c>
      <c r="K21" s="31">
        <f>SUM(K22:K26)</f>
        <v>0</v>
      </c>
      <c r="L21" s="31">
        <f>SUM(L22:L26)</f>
        <v>0</v>
      </c>
      <c r="M21" s="31">
        <f>SUM(M22:M26)</f>
        <v>0</v>
      </c>
      <c r="N21" s="31">
        <f>SUM(N22:N26)</f>
        <v>0</v>
      </c>
      <c r="O21" s="42">
        <f>SUM(D21:N21)</f>
        <v>172750745</v>
      </c>
      <c r="P21" s="43">
        <f>(O21/P$81)</f>
        <v>88.34660614971553</v>
      </c>
      <c r="Q21" s="10"/>
    </row>
    <row r="22" spans="1:17" ht="15">
      <c r="A22" s="12"/>
      <c r="B22" s="44">
        <v>534</v>
      </c>
      <c r="C22" s="20" t="s">
        <v>35</v>
      </c>
      <c r="D22" s="46">
        <v>31539</v>
      </c>
      <c r="E22" s="46">
        <v>0</v>
      </c>
      <c r="F22" s="46">
        <v>0</v>
      </c>
      <c r="G22" s="46">
        <v>0</v>
      </c>
      <c r="H22" s="46">
        <v>0</v>
      </c>
      <c r="I22" s="46">
        <v>22576000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22607539</v>
      </c>
      <c r="P22" s="47">
        <f>(O22/P$81)</f>
        <v>11.561740842549384</v>
      </c>
      <c r="Q22" s="9"/>
    </row>
    <row r="23" spans="1:17" ht="15">
      <c r="A23" s="12"/>
      <c r="B23" s="44">
        <v>536</v>
      </c>
      <c r="C23" s="20" t="s">
        <v>36</v>
      </c>
      <c r="D23" s="46">
        <v>648791</v>
      </c>
      <c r="E23" s="46">
        <v>0</v>
      </c>
      <c r="F23" s="46">
        <v>0</v>
      </c>
      <c r="G23" s="46">
        <v>56503</v>
      </c>
      <c r="H23" s="46">
        <v>0</v>
      </c>
      <c r="I23" s="46">
        <v>118591000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119296294</v>
      </c>
      <c r="P23" s="47">
        <f>(O23/P$81)</f>
        <v>61.00941967653264</v>
      </c>
      <c r="Q23" s="9"/>
    </row>
    <row r="24" spans="1:17" ht="15">
      <c r="A24" s="12"/>
      <c r="B24" s="44">
        <v>537</v>
      </c>
      <c r="C24" s="20" t="s">
        <v>37</v>
      </c>
      <c r="D24" s="46">
        <v>17396945</v>
      </c>
      <c r="E24" s="46">
        <v>4539432</v>
      </c>
      <c r="F24" s="46">
        <v>0</v>
      </c>
      <c r="G24" s="46">
        <v>7899915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29836292</v>
      </c>
      <c r="P24" s="47">
        <f>(O24/P$81)</f>
        <v>15.258603592661254</v>
      </c>
      <c r="Q24" s="9"/>
    </row>
    <row r="25" spans="1:17" ht="15">
      <c r="A25" s="12"/>
      <c r="B25" s="44">
        <v>538</v>
      </c>
      <c r="C25" s="20" t="s">
        <v>38</v>
      </c>
      <c r="D25" s="46">
        <v>18400</v>
      </c>
      <c r="E25" s="46">
        <v>91995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110395</v>
      </c>
      <c r="P25" s="47">
        <f>(O25/P$81)</f>
        <v>0.056457201304097676</v>
      </c>
      <c r="Q25" s="9"/>
    </row>
    <row r="26" spans="1:17" ht="15">
      <c r="A26" s="12"/>
      <c r="B26" s="44">
        <v>539</v>
      </c>
      <c r="C26" s="20" t="s">
        <v>39</v>
      </c>
      <c r="D26" s="46">
        <v>891595</v>
      </c>
      <c r="E26" s="46">
        <v>0</v>
      </c>
      <c r="F26" s="46">
        <v>0</v>
      </c>
      <c r="G26" s="46">
        <v>8630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900225</v>
      </c>
      <c r="P26" s="47">
        <f>(O26/P$81)</f>
        <v>0.46038483666815827</v>
      </c>
      <c r="Q26" s="9"/>
    </row>
    <row r="27" spans="1:17" ht="15.75">
      <c r="A27" s="28" t="s">
        <v>40</v>
      </c>
      <c r="B27" s="29"/>
      <c r="C27" s="30"/>
      <c r="D27" s="31">
        <f>SUM(D28:D31)</f>
        <v>108268796</v>
      </c>
      <c r="E27" s="31">
        <f>SUM(E28:E31)</f>
        <v>45028696</v>
      </c>
      <c r="F27" s="31">
        <f>SUM(F28:F31)</f>
        <v>0</v>
      </c>
      <c r="G27" s="31">
        <f>SUM(G28:G31)</f>
        <v>156474680</v>
      </c>
      <c r="H27" s="31">
        <f>SUM(H28:H31)</f>
        <v>0</v>
      </c>
      <c r="I27" s="31">
        <f>SUM(I28:I31)</f>
        <v>387147000</v>
      </c>
      <c r="J27" s="31">
        <f>SUM(J28:J31)</f>
        <v>0</v>
      </c>
      <c r="K27" s="31">
        <f>SUM(K28:K31)</f>
        <v>0</v>
      </c>
      <c r="L27" s="31">
        <f>SUM(L28:L31)</f>
        <v>0</v>
      </c>
      <c r="M27" s="31">
        <f>SUM(M28:M31)</f>
        <v>0</v>
      </c>
      <c r="N27" s="31">
        <f>SUM(N28:N31)</f>
        <v>0</v>
      </c>
      <c r="O27" s="31">
        <f aca="true" t="shared" si="1" ref="O27:O38">SUM(D27:N27)</f>
        <v>696919172</v>
      </c>
      <c r="P27" s="43">
        <f>(O27/P$81)</f>
        <v>356.41202940612413</v>
      </c>
      <c r="Q27" s="10"/>
    </row>
    <row r="28" spans="1:17" ht="15">
      <c r="A28" s="12"/>
      <c r="B28" s="44">
        <v>541</v>
      </c>
      <c r="C28" s="20" t="s">
        <v>41</v>
      </c>
      <c r="D28" s="46">
        <v>543728</v>
      </c>
      <c r="E28" s="46">
        <v>29216837</v>
      </c>
      <c r="F28" s="46">
        <v>0</v>
      </c>
      <c r="G28" s="46">
        <v>51057103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80817668</v>
      </c>
      <c r="P28" s="47">
        <f>(O28/P$81)</f>
        <v>41.331032666368344</v>
      </c>
      <c r="Q28" s="9"/>
    </row>
    <row r="29" spans="1:17" ht="15">
      <c r="A29" s="12"/>
      <c r="B29" s="44">
        <v>542</v>
      </c>
      <c r="C29" s="20" t="s">
        <v>42</v>
      </c>
      <c r="D29" s="46">
        <v>15730454</v>
      </c>
      <c r="E29" s="46">
        <v>0</v>
      </c>
      <c r="F29" s="46">
        <v>0</v>
      </c>
      <c r="G29" s="46">
        <v>0</v>
      </c>
      <c r="H29" s="46">
        <v>0</v>
      </c>
      <c r="I29" s="46">
        <v>291612000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307342454</v>
      </c>
      <c r="P29" s="47">
        <f>(O29/P$81)</f>
        <v>157.17826708431886</v>
      </c>
      <c r="Q29" s="9"/>
    </row>
    <row r="30" spans="1:17" ht="15">
      <c r="A30" s="12"/>
      <c r="B30" s="44">
        <v>543</v>
      </c>
      <c r="C30" s="20" t="s">
        <v>43</v>
      </c>
      <c r="D30" s="46">
        <v>10617939</v>
      </c>
      <c r="E30" s="46">
        <v>0</v>
      </c>
      <c r="F30" s="46">
        <v>0</v>
      </c>
      <c r="G30" s="46">
        <v>0</v>
      </c>
      <c r="H30" s="46">
        <v>0</v>
      </c>
      <c r="I30" s="46">
        <v>95535000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106152939</v>
      </c>
      <c r="P30" s="47">
        <f>(O30/P$81)</f>
        <v>54.28776526241769</v>
      </c>
      <c r="Q30" s="9"/>
    </row>
    <row r="31" spans="1:17" ht="15">
      <c r="A31" s="12"/>
      <c r="B31" s="44">
        <v>544</v>
      </c>
      <c r="C31" s="20" t="s">
        <v>44</v>
      </c>
      <c r="D31" s="46">
        <v>81376675</v>
      </c>
      <c r="E31" s="46">
        <v>15811859</v>
      </c>
      <c r="F31" s="46">
        <v>0</v>
      </c>
      <c r="G31" s="46">
        <v>105417577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202606111</v>
      </c>
      <c r="P31" s="47">
        <f>(O31/P$81)</f>
        <v>103.61496439301924</v>
      </c>
      <c r="Q31" s="9"/>
    </row>
    <row r="32" spans="1:17" ht="15.75">
      <c r="A32" s="28" t="s">
        <v>46</v>
      </c>
      <c r="B32" s="29"/>
      <c r="C32" s="30"/>
      <c r="D32" s="31">
        <f>SUM(D33:D37)</f>
        <v>15549427</v>
      </c>
      <c r="E32" s="31">
        <f aca="true" t="shared" si="2" ref="E32:N32">SUM(E33:E37)</f>
        <v>11088680</v>
      </c>
      <c r="F32" s="31">
        <f t="shared" si="2"/>
        <v>0</v>
      </c>
      <c r="G32" s="31">
        <f t="shared" si="2"/>
        <v>1859927</v>
      </c>
      <c r="H32" s="31">
        <f t="shared" si="2"/>
        <v>0</v>
      </c>
      <c r="I32" s="31">
        <f t="shared" si="2"/>
        <v>0</v>
      </c>
      <c r="J32" s="31">
        <f t="shared" si="2"/>
        <v>0</v>
      </c>
      <c r="K32" s="31">
        <f t="shared" si="2"/>
        <v>0</v>
      </c>
      <c r="L32" s="31">
        <f>SUM(L33:L37)</f>
        <v>0</v>
      </c>
      <c r="M32" s="31">
        <f t="shared" si="2"/>
        <v>0</v>
      </c>
      <c r="N32" s="31">
        <f t="shared" si="2"/>
        <v>1136000</v>
      </c>
      <c r="O32" s="31">
        <f t="shared" si="1"/>
        <v>29634034</v>
      </c>
      <c r="P32" s="43">
        <f>(O32/P$81)</f>
        <v>15.155166656012273</v>
      </c>
      <c r="Q32" s="10"/>
    </row>
    <row r="33" spans="1:17" ht="15">
      <c r="A33" s="13"/>
      <c r="B33" s="45">
        <v>551</v>
      </c>
      <c r="C33" s="21" t="s">
        <v>47</v>
      </c>
      <c r="D33" s="46">
        <v>1113474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"/>
        <v>1113474</v>
      </c>
      <c r="P33" s="47">
        <f>(O33/P$81)</f>
        <v>0.5694426900210957</v>
      </c>
      <c r="Q33" s="9"/>
    </row>
    <row r="34" spans="1:17" ht="15">
      <c r="A34" s="13"/>
      <c r="B34" s="45">
        <v>552</v>
      </c>
      <c r="C34" s="21" t="s">
        <v>48</v>
      </c>
      <c r="D34" s="46">
        <v>13030294</v>
      </c>
      <c r="E34" s="46">
        <v>227619</v>
      </c>
      <c r="F34" s="46">
        <v>0</v>
      </c>
      <c r="G34" s="46">
        <v>20750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"/>
        <v>13278663</v>
      </c>
      <c r="P34" s="47">
        <f>(O34/P$81)</f>
        <v>6.790852394042064</v>
      </c>
      <c r="Q34" s="9"/>
    </row>
    <row r="35" spans="1:17" ht="15">
      <c r="A35" s="13"/>
      <c r="B35" s="45">
        <v>553</v>
      </c>
      <c r="C35" s="21" t="s">
        <v>49</v>
      </c>
      <c r="D35" s="46">
        <v>770935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"/>
        <v>770935</v>
      </c>
      <c r="P35" s="47">
        <f>(O35/P$81)</f>
        <v>0.3942645272645912</v>
      </c>
      <c r="Q35" s="9"/>
    </row>
    <row r="36" spans="1:17" ht="15">
      <c r="A36" s="13"/>
      <c r="B36" s="45">
        <v>554</v>
      </c>
      <c r="C36" s="21" t="s">
        <v>50</v>
      </c>
      <c r="D36" s="46">
        <v>628074</v>
      </c>
      <c r="E36" s="46">
        <v>10861061</v>
      </c>
      <c r="F36" s="46">
        <v>0</v>
      </c>
      <c r="G36" s="46">
        <v>1839177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1136000</v>
      </c>
      <c r="O36" s="46">
        <f t="shared" si="1"/>
        <v>14464312</v>
      </c>
      <c r="P36" s="47">
        <f>(O36/P$81)</f>
        <v>7.397206162500799</v>
      </c>
      <c r="Q36" s="9"/>
    </row>
    <row r="37" spans="1:17" ht="15">
      <c r="A37" s="13"/>
      <c r="B37" s="45">
        <v>559</v>
      </c>
      <c r="C37" s="21" t="s">
        <v>112</v>
      </c>
      <c r="D37" s="46">
        <v>6650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"/>
        <v>6650</v>
      </c>
      <c r="P37" s="47">
        <f>(O37/P$81)</f>
        <v>0.0034008821837243496</v>
      </c>
      <c r="Q37" s="9"/>
    </row>
    <row r="38" spans="1:17" ht="15.75">
      <c r="A38" s="28" t="s">
        <v>51</v>
      </c>
      <c r="B38" s="29"/>
      <c r="C38" s="30"/>
      <c r="D38" s="31">
        <f>SUM(D39:D42)</f>
        <v>140980114</v>
      </c>
      <c r="E38" s="31">
        <f>SUM(E39:E42)</f>
        <v>81014206</v>
      </c>
      <c r="F38" s="31">
        <f>SUM(F39:F42)</f>
        <v>0</v>
      </c>
      <c r="G38" s="31">
        <f>SUM(G39:G42)</f>
        <v>533921</v>
      </c>
      <c r="H38" s="31">
        <f>SUM(H39:H42)</f>
        <v>0</v>
      </c>
      <c r="I38" s="31">
        <f>SUM(I39:I42)</f>
        <v>0</v>
      </c>
      <c r="J38" s="31">
        <f>SUM(J39:J42)</f>
        <v>0</v>
      </c>
      <c r="K38" s="31">
        <f>SUM(K39:K42)</f>
        <v>0</v>
      </c>
      <c r="L38" s="31">
        <f>SUM(L39:L42)</f>
        <v>0</v>
      </c>
      <c r="M38" s="31">
        <f>SUM(M39:M42)</f>
        <v>0</v>
      </c>
      <c r="N38" s="31">
        <f>SUM(N39:N42)</f>
        <v>6000</v>
      </c>
      <c r="O38" s="31">
        <f t="shared" si="1"/>
        <v>222534241</v>
      </c>
      <c r="P38" s="43">
        <f>(O38/P$81)</f>
        <v>113.8064263888001</v>
      </c>
      <c r="Q38" s="10"/>
    </row>
    <row r="39" spans="1:17" ht="15">
      <c r="A39" s="12"/>
      <c r="B39" s="44">
        <v>562</v>
      </c>
      <c r="C39" s="20" t="s">
        <v>52</v>
      </c>
      <c r="D39" s="46">
        <v>61895819</v>
      </c>
      <c r="E39" s="46">
        <v>26184729</v>
      </c>
      <c r="F39" s="46">
        <v>0</v>
      </c>
      <c r="G39" s="46">
        <v>382242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aca="true" t="shared" si="3" ref="O39:O48">SUM(D39:N39)</f>
        <v>88462790</v>
      </c>
      <c r="P39" s="47">
        <f>(O39/P$81)</f>
        <v>45.24083104263888</v>
      </c>
      <c r="Q39" s="9"/>
    </row>
    <row r="40" spans="1:17" ht="15">
      <c r="A40" s="12"/>
      <c r="B40" s="44">
        <v>563</v>
      </c>
      <c r="C40" s="20" t="s">
        <v>53</v>
      </c>
      <c r="D40" s="46">
        <v>14393097</v>
      </c>
      <c r="E40" s="46">
        <v>278621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14671718</v>
      </c>
      <c r="P40" s="47">
        <f>(O40/P$81)</f>
        <v>7.503275842229751</v>
      </c>
      <c r="Q40" s="9"/>
    </row>
    <row r="41" spans="1:17" ht="15">
      <c r="A41" s="12"/>
      <c r="B41" s="44">
        <v>564</v>
      </c>
      <c r="C41" s="20" t="s">
        <v>54</v>
      </c>
      <c r="D41" s="46">
        <v>62382742</v>
      </c>
      <c r="E41" s="46">
        <v>54116004</v>
      </c>
      <c r="F41" s="46">
        <v>0</v>
      </c>
      <c r="G41" s="46">
        <v>151679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6000</v>
      </c>
      <c r="O41" s="46">
        <f t="shared" si="3"/>
        <v>116656425</v>
      </c>
      <c r="P41" s="47">
        <f>(O41/P$81)</f>
        <v>59.65936201495877</v>
      </c>
      <c r="Q41" s="9"/>
    </row>
    <row r="42" spans="1:17" ht="15">
      <c r="A42" s="12"/>
      <c r="B42" s="44">
        <v>569</v>
      </c>
      <c r="C42" s="20" t="s">
        <v>55</v>
      </c>
      <c r="D42" s="46">
        <v>2308456</v>
      </c>
      <c r="E42" s="46">
        <v>434852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2743308</v>
      </c>
      <c r="P42" s="47">
        <f>(O42/P$81)</f>
        <v>1.4029574889727034</v>
      </c>
      <c r="Q42" s="9"/>
    </row>
    <row r="43" spans="1:17" ht="15.75">
      <c r="A43" s="28" t="s">
        <v>56</v>
      </c>
      <c r="B43" s="29"/>
      <c r="C43" s="30"/>
      <c r="D43" s="31">
        <f>SUM(D44:D48)</f>
        <v>133990231</v>
      </c>
      <c r="E43" s="31">
        <f>SUM(E44:E48)</f>
        <v>23700427</v>
      </c>
      <c r="F43" s="31">
        <f>SUM(F44:F48)</f>
        <v>0</v>
      </c>
      <c r="G43" s="31">
        <f>SUM(G44:G48)</f>
        <v>21384662</v>
      </c>
      <c r="H43" s="31">
        <f>SUM(H44:H48)</f>
        <v>0</v>
      </c>
      <c r="I43" s="31">
        <f>SUM(I44:I48)</f>
        <v>0</v>
      </c>
      <c r="J43" s="31">
        <f>SUM(J44:J48)</f>
        <v>0</v>
      </c>
      <c r="K43" s="31">
        <f>SUM(K44:K48)</f>
        <v>0</v>
      </c>
      <c r="L43" s="31">
        <f>SUM(L44:L48)</f>
        <v>0</v>
      </c>
      <c r="M43" s="31">
        <f>SUM(M44:M48)</f>
        <v>0</v>
      </c>
      <c r="N43" s="31">
        <f>SUM(N44:N48)</f>
        <v>0</v>
      </c>
      <c r="O43" s="31">
        <f>SUM(D43:N43)</f>
        <v>179075320</v>
      </c>
      <c r="P43" s="43">
        <f>(O43/P$81)</f>
        <v>91.58106245605063</v>
      </c>
      <c r="Q43" s="9"/>
    </row>
    <row r="44" spans="1:17" ht="15">
      <c r="A44" s="12"/>
      <c r="B44" s="44">
        <v>571</v>
      </c>
      <c r="C44" s="20" t="s">
        <v>57</v>
      </c>
      <c r="D44" s="46">
        <v>65039308</v>
      </c>
      <c r="E44" s="46">
        <v>106101</v>
      </c>
      <c r="F44" s="46">
        <v>0</v>
      </c>
      <c r="G44" s="46">
        <v>1078353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66223762</v>
      </c>
      <c r="P44" s="47">
        <f>(O44/P$81)</f>
        <v>33.86755072556415</v>
      </c>
      <c r="Q44" s="9"/>
    </row>
    <row r="45" spans="1:17" ht="15">
      <c r="A45" s="12"/>
      <c r="B45" s="44">
        <v>572</v>
      </c>
      <c r="C45" s="20" t="s">
        <v>58</v>
      </c>
      <c r="D45" s="46">
        <v>61319129</v>
      </c>
      <c r="E45" s="46">
        <v>35648</v>
      </c>
      <c r="F45" s="46">
        <v>0</v>
      </c>
      <c r="G45" s="46">
        <v>19039216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80393993</v>
      </c>
      <c r="P45" s="47">
        <f>(O45/P$81)</f>
        <v>41.11436067250527</v>
      </c>
      <c r="Q45" s="9"/>
    </row>
    <row r="46" spans="1:17" ht="15">
      <c r="A46" s="12"/>
      <c r="B46" s="44">
        <v>573</v>
      </c>
      <c r="C46" s="20" t="s">
        <v>59</v>
      </c>
      <c r="D46" s="46">
        <v>7610269</v>
      </c>
      <c r="E46" s="46">
        <v>87270</v>
      </c>
      <c r="F46" s="46">
        <v>0</v>
      </c>
      <c r="G46" s="46">
        <v>982747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8680286</v>
      </c>
      <c r="P46" s="47">
        <f>(O46/P$81)</f>
        <v>4.439192482260436</v>
      </c>
      <c r="Q46" s="9"/>
    </row>
    <row r="47" spans="1:17" ht="15">
      <c r="A47" s="12"/>
      <c r="B47" s="44">
        <v>575</v>
      </c>
      <c r="C47" s="20" t="s">
        <v>60</v>
      </c>
      <c r="D47" s="46">
        <v>0</v>
      </c>
      <c r="E47" s="46">
        <v>2680067</v>
      </c>
      <c r="F47" s="46">
        <v>0</v>
      </c>
      <c r="G47" s="46">
        <v>284346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2964413</v>
      </c>
      <c r="P47" s="47">
        <f>(O47/P$81)</f>
        <v>1.5160329860001278</v>
      </c>
      <c r="Q47" s="9"/>
    </row>
    <row r="48" spans="1:17" ht="15">
      <c r="A48" s="12"/>
      <c r="B48" s="44">
        <v>579</v>
      </c>
      <c r="C48" s="20" t="s">
        <v>61</v>
      </c>
      <c r="D48" s="46">
        <v>21525</v>
      </c>
      <c r="E48" s="46">
        <v>20791341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20812866</v>
      </c>
      <c r="P48" s="47">
        <f>(O48/P$81)</f>
        <v>10.643925589720642</v>
      </c>
      <c r="Q48" s="9"/>
    </row>
    <row r="49" spans="1:17" ht="15.75">
      <c r="A49" s="28" t="s">
        <v>89</v>
      </c>
      <c r="B49" s="29"/>
      <c r="C49" s="30"/>
      <c r="D49" s="31">
        <f>SUM(D50:D53)</f>
        <v>109977851</v>
      </c>
      <c r="E49" s="31">
        <f>SUM(E50:E53)</f>
        <v>360251657</v>
      </c>
      <c r="F49" s="31">
        <f>SUM(F50:F53)</f>
        <v>6477816</v>
      </c>
      <c r="G49" s="31">
        <f>SUM(G50:G53)</f>
        <v>33361814</v>
      </c>
      <c r="H49" s="31">
        <f>SUM(H50:H53)</f>
        <v>0</v>
      </c>
      <c r="I49" s="31">
        <f>SUM(I50:I53)</f>
        <v>123188000</v>
      </c>
      <c r="J49" s="31">
        <f>SUM(J50:J53)</f>
        <v>24000</v>
      </c>
      <c r="K49" s="31">
        <f>SUM(K50:K53)</f>
        <v>0</v>
      </c>
      <c r="L49" s="31">
        <f>SUM(L50:L53)</f>
        <v>0</v>
      </c>
      <c r="M49" s="31">
        <f>SUM(M50:M53)</f>
        <v>0</v>
      </c>
      <c r="N49" s="31">
        <f>SUM(N50:N53)</f>
        <v>0</v>
      </c>
      <c r="O49" s="31">
        <f>SUM(D49:N49)</f>
        <v>633281138</v>
      </c>
      <c r="P49" s="43">
        <f>(O49/P$81)</f>
        <v>323.8668480470498</v>
      </c>
      <c r="Q49" s="9"/>
    </row>
    <row r="50" spans="1:17" ht="15">
      <c r="A50" s="12"/>
      <c r="B50" s="44">
        <v>581</v>
      </c>
      <c r="C50" s="20" t="s">
        <v>204</v>
      </c>
      <c r="D50" s="46">
        <v>107228030</v>
      </c>
      <c r="E50" s="46">
        <v>360251657</v>
      </c>
      <c r="F50" s="46">
        <v>6477816</v>
      </c>
      <c r="G50" s="46">
        <v>33361814</v>
      </c>
      <c r="H50" s="46">
        <v>0</v>
      </c>
      <c r="I50" s="46">
        <v>200000</v>
      </c>
      <c r="J50" s="46">
        <v>24000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507543317</v>
      </c>
      <c r="P50" s="47">
        <f>(O50/P$81)</f>
        <v>259.56316154190375</v>
      </c>
      <c r="Q50" s="9"/>
    </row>
    <row r="51" spans="1:17" ht="15">
      <c r="A51" s="12"/>
      <c r="B51" s="44">
        <v>584</v>
      </c>
      <c r="C51" s="20" t="s">
        <v>205</v>
      </c>
      <c r="D51" s="46">
        <v>2749821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aca="true" t="shared" si="4" ref="O51:O61">SUM(D51:N51)</f>
        <v>2749821</v>
      </c>
      <c r="P51" s="47">
        <f>(O51/P$81)</f>
        <v>1.4062883078693345</v>
      </c>
      <c r="Q51" s="9"/>
    </row>
    <row r="52" spans="1:17" ht="15">
      <c r="A52" s="12"/>
      <c r="B52" s="44">
        <v>590</v>
      </c>
      <c r="C52" s="20" t="s">
        <v>98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604000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604000</v>
      </c>
      <c r="P52" s="47">
        <f>(O52/P$81)</f>
        <v>0.3088921562360161</v>
      </c>
      <c r="Q52" s="9"/>
    </row>
    <row r="53" spans="1:17" ht="15">
      <c r="A53" s="12"/>
      <c r="B53" s="44">
        <v>591</v>
      </c>
      <c r="C53" s="20" t="s">
        <v>99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122384000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122384000</v>
      </c>
      <c r="P53" s="47">
        <f>(O53/P$81)</f>
        <v>62.58850604104072</v>
      </c>
      <c r="Q53" s="9"/>
    </row>
    <row r="54" spans="1:17" ht="15.75">
      <c r="A54" s="28" t="s">
        <v>64</v>
      </c>
      <c r="B54" s="29"/>
      <c r="C54" s="30"/>
      <c r="D54" s="31">
        <f>SUM(D55:D78)</f>
        <v>8338071</v>
      </c>
      <c r="E54" s="31">
        <f>SUM(E55:E78)</f>
        <v>0</v>
      </c>
      <c r="F54" s="31">
        <f>SUM(F55:F78)</f>
        <v>0</v>
      </c>
      <c r="G54" s="31">
        <f>SUM(G55:G78)</f>
        <v>0</v>
      </c>
      <c r="H54" s="31">
        <f>SUM(H55:H78)</f>
        <v>0</v>
      </c>
      <c r="I54" s="31">
        <f>SUM(I55:I78)</f>
        <v>0</v>
      </c>
      <c r="J54" s="31">
        <f>SUM(J55:J78)</f>
        <v>0</v>
      </c>
      <c r="K54" s="31">
        <f>SUM(K55:K78)</f>
        <v>0</v>
      </c>
      <c r="L54" s="31">
        <f>SUM(L55:L78)</f>
        <v>0</v>
      </c>
      <c r="M54" s="31">
        <f>SUM(M55:M78)</f>
        <v>405021847</v>
      </c>
      <c r="N54" s="31">
        <f>SUM(N55:N78)</f>
        <v>38625322</v>
      </c>
      <c r="O54" s="31">
        <f>SUM(D54:N54)</f>
        <v>451985240</v>
      </c>
      <c r="P54" s="43">
        <f>(O54/P$81)</f>
        <v>231.15015789810138</v>
      </c>
      <c r="Q54" s="9"/>
    </row>
    <row r="55" spans="1:17" ht="15">
      <c r="A55" s="12"/>
      <c r="B55" s="44">
        <v>601</v>
      </c>
      <c r="C55" s="20" t="s">
        <v>65</v>
      </c>
      <c r="D55" s="46">
        <v>454239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405021847</v>
      </c>
      <c r="N55" s="46">
        <v>0</v>
      </c>
      <c r="O55" s="46">
        <f t="shared" si="4"/>
        <v>405476086</v>
      </c>
      <c r="P55" s="47">
        <f>(O55/P$81)</f>
        <v>207.36487169980182</v>
      </c>
      <c r="Q55" s="9"/>
    </row>
    <row r="56" spans="1:17" ht="15">
      <c r="A56" s="12"/>
      <c r="B56" s="44">
        <v>602</v>
      </c>
      <c r="C56" s="20" t="s">
        <v>66</v>
      </c>
      <c r="D56" s="46">
        <v>1942830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1942830</v>
      </c>
      <c r="P56" s="47">
        <f>(O56/P$81)</f>
        <v>0.9935843508278464</v>
      </c>
      <c r="Q56" s="9"/>
    </row>
    <row r="57" spans="1:17" ht="15">
      <c r="A57" s="12"/>
      <c r="B57" s="44">
        <v>603</v>
      </c>
      <c r="C57" s="20" t="s">
        <v>67</v>
      </c>
      <c r="D57" s="46">
        <v>1080803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1080803</v>
      </c>
      <c r="P57" s="47">
        <f>(O57/P$81)</f>
        <v>0.5527343859873426</v>
      </c>
      <c r="Q57" s="9"/>
    </row>
    <row r="58" spans="1:17" ht="15">
      <c r="A58" s="12"/>
      <c r="B58" s="44">
        <v>604</v>
      </c>
      <c r="C58" s="20" t="s">
        <v>68</v>
      </c>
      <c r="D58" s="46">
        <v>815170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6018220</v>
      </c>
      <c r="O58" s="46">
        <f t="shared" si="4"/>
        <v>6833390</v>
      </c>
      <c r="P58" s="47">
        <f>(O58/P$81)</f>
        <v>3.494669820366937</v>
      </c>
      <c r="Q58" s="9"/>
    </row>
    <row r="59" spans="1:17" ht="15">
      <c r="A59" s="12"/>
      <c r="B59" s="44">
        <v>605</v>
      </c>
      <c r="C59" s="20" t="s">
        <v>69</v>
      </c>
      <c r="D59" s="46">
        <v>109815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109815</v>
      </c>
      <c r="P59" s="47">
        <f>(O59/P$81)</f>
        <v>0.05616058300837435</v>
      </c>
      <c r="Q59" s="9"/>
    </row>
    <row r="60" spans="1:17" ht="15">
      <c r="A60" s="12"/>
      <c r="B60" s="44">
        <v>607</v>
      </c>
      <c r="C60" s="20" t="s">
        <v>70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522408</v>
      </c>
      <c r="O60" s="46">
        <f t="shared" si="4"/>
        <v>522408</v>
      </c>
      <c r="P60" s="47">
        <f>(O60/P$81)</f>
        <v>0.26716512177970975</v>
      </c>
      <c r="Q60" s="9"/>
    </row>
    <row r="61" spans="1:17" ht="15">
      <c r="A61" s="12"/>
      <c r="B61" s="44">
        <v>608</v>
      </c>
      <c r="C61" s="20" t="s">
        <v>71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415497</v>
      </c>
      <c r="O61" s="46">
        <f t="shared" si="4"/>
        <v>415497</v>
      </c>
      <c r="P61" s="47">
        <f>(O61/P$81)</f>
        <v>0.21248967589337084</v>
      </c>
      <c r="Q61" s="9"/>
    </row>
    <row r="62" spans="1:17" ht="15">
      <c r="A62" s="12"/>
      <c r="B62" s="44">
        <v>614</v>
      </c>
      <c r="C62" s="20" t="s">
        <v>72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4901827</v>
      </c>
      <c r="O62" s="46">
        <f aca="true" t="shared" si="5" ref="O62:O73">SUM(D62:N62)</f>
        <v>4901827</v>
      </c>
      <c r="P62" s="47">
        <f>(O62/P$81)</f>
        <v>2.506847535638944</v>
      </c>
      <c r="Q62" s="9"/>
    </row>
    <row r="63" spans="1:17" ht="15">
      <c r="A63" s="12"/>
      <c r="B63" s="44">
        <v>624</v>
      </c>
      <c r="C63" s="20" t="s">
        <v>74</v>
      </c>
      <c r="D63" s="46">
        <v>151726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5"/>
        <v>151726</v>
      </c>
      <c r="P63" s="47">
        <f>(O63/P$81)</f>
        <v>0.07759432333951288</v>
      </c>
      <c r="Q63" s="9"/>
    </row>
    <row r="64" spans="1:17" ht="15">
      <c r="A64" s="12"/>
      <c r="B64" s="44">
        <v>634</v>
      </c>
      <c r="C64" s="20" t="s">
        <v>75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2696098</v>
      </c>
      <c r="O64" s="46">
        <f t="shared" si="5"/>
        <v>2696098</v>
      </c>
      <c r="P64" s="47">
        <f>(O64/P$81)</f>
        <v>1.378813782522534</v>
      </c>
      <c r="Q64" s="9"/>
    </row>
    <row r="65" spans="1:17" ht="15">
      <c r="A65" s="12"/>
      <c r="B65" s="44">
        <v>654</v>
      </c>
      <c r="C65" s="20" t="s">
        <v>126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3307287</v>
      </c>
      <c r="O65" s="46">
        <f t="shared" si="5"/>
        <v>3307287</v>
      </c>
      <c r="P65" s="47">
        <f>(O65/P$81)</f>
        <v>1.6913824713929553</v>
      </c>
      <c r="Q65" s="9"/>
    </row>
    <row r="66" spans="1:17" ht="15">
      <c r="A66" s="12"/>
      <c r="B66" s="44">
        <v>661</v>
      </c>
      <c r="C66" s="20" t="s">
        <v>127</v>
      </c>
      <c r="D66" s="46">
        <v>28915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5"/>
        <v>28915</v>
      </c>
      <c r="P66" s="47">
        <f>(O66/P$81)</f>
        <v>0.014787444863517228</v>
      </c>
      <c r="Q66" s="9"/>
    </row>
    <row r="67" spans="1:17" ht="15">
      <c r="A67" s="12"/>
      <c r="B67" s="44">
        <v>671</v>
      </c>
      <c r="C67" s="20" t="s">
        <v>79</v>
      </c>
      <c r="D67" s="46">
        <v>170806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5"/>
        <v>170806</v>
      </c>
      <c r="P67" s="47">
        <f>(O67/P$81)</f>
        <v>0.08735204244710094</v>
      </c>
      <c r="Q67" s="9"/>
    </row>
    <row r="68" spans="1:17" ht="15">
      <c r="A68" s="12"/>
      <c r="B68" s="44">
        <v>674</v>
      </c>
      <c r="C68" s="20" t="s">
        <v>80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1549657</v>
      </c>
      <c r="O68" s="46">
        <f t="shared" si="5"/>
        <v>1549657</v>
      </c>
      <c r="P68" s="47">
        <f>(O68/P$81)</f>
        <v>0.7925114108546953</v>
      </c>
      <c r="Q68" s="9"/>
    </row>
    <row r="69" spans="1:17" ht="15">
      <c r="A69" s="12"/>
      <c r="B69" s="44">
        <v>682</v>
      </c>
      <c r="C69" s="20" t="s">
        <v>82</v>
      </c>
      <c r="D69" s="46">
        <v>501479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5"/>
        <v>501479</v>
      </c>
      <c r="P69" s="47">
        <f>(O69/P$81)</f>
        <v>0.2564618040017899</v>
      </c>
      <c r="Q69" s="9"/>
    </row>
    <row r="70" spans="1:17" ht="15">
      <c r="A70" s="12"/>
      <c r="B70" s="44">
        <v>685</v>
      </c>
      <c r="C70" s="20" t="s">
        <v>83</v>
      </c>
      <c r="D70" s="46">
        <v>52482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5"/>
        <v>52482</v>
      </c>
      <c r="P70" s="47">
        <f>(O70/P$81)</f>
        <v>0.026839864476123507</v>
      </c>
      <c r="Q70" s="9"/>
    </row>
    <row r="71" spans="1:17" ht="15">
      <c r="A71" s="12"/>
      <c r="B71" s="44">
        <v>694</v>
      </c>
      <c r="C71" s="20" t="s">
        <v>84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1535258</v>
      </c>
      <c r="O71" s="46">
        <f t="shared" si="5"/>
        <v>1535258</v>
      </c>
      <c r="P71" s="47">
        <f>(O71/P$81)</f>
        <v>0.7851476059579364</v>
      </c>
      <c r="Q71" s="9"/>
    </row>
    <row r="72" spans="1:17" ht="15">
      <c r="A72" s="12"/>
      <c r="B72" s="44">
        <v>713</v>
      </c>
      <c r="C72" s="20" t="s">
        <v>86</v>
      </c>
      <c r="D72" s="46">
        <v>2652897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5000411</v>
      </c>
      <c r="O72" s="46">
        <f t="shared" si="5"/>
        <v>7653308</v>
      </c>
      <c r="P72" s="47">
        <f>(O72/P$81)</f>
        <v>3.913984785527073</v>
      </c>
      <c r="Q72" s="9"/>
    </row>
    <row r="73" spans="1:17" ht="15">
      <c r="A73" s="12"/>
      <c r="B73" s="44">
        <v>714</v>
      </c>
      <c r="C73" s="20" t="s">
        <v>87</v>
      </c>
      <c r="D73" s="46">
        <v>316816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5"/>
        <v>316816</v>
      </c>
      <c r="P73" s="47">
        <f>(O73/P$81)</f>
        <v>0.16202314134117496</v>
      </c>
      <c r="Q73" s="9"/>
    </row>
    <row r="74" spans="1:17" ht="15">
      <c r="A74" s="12"/>
      <c r="B74" s="44">
        <v>724</v>
      </c>
      <c r="C74" s="20" t="s">
        <v>88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4339751</v>
      </c>
      <c r="O74" s="46">
        <f>SUM(D74:N74)</f>
        <v>4339751</v>
      </c>
      <c r="P74" s="47">
        <f>(O74/P$81)</f>
        <v>2.2193957680751772</v>
      </c>
      <c r="Q74" s="9"/>
    </row>
    <row r="75" spans="1:17" ht="15">
      <c r="A75" s="12"/>
      <c r="B75" s="44">
        <v>744</v>
      </c>
      <c r="C75" s="20" t="s">
        <v>90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3194872</v>
      </c>
      <c r="O75" s="46">
        <f>SUM(D75:N75)</f>
        <v>3194872</v>
      </c>
      <c r="P75" s="47">
        <f>(O75/P$81)</f>
        <v>1.633892220162373</v>
      </c>
      <c r="Q75" s="9"/>
    </row>
    <row r="76" spans="1:17" ht="15">
      <c r="A76" s="12"/>
      <c r="B76" s="44">
        <v>752</v>
      </c>
      <c r="C76" s="20" t="s">
        <v>91</v>
      </c>
      <c r="D76" s="46">
        <v>60093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>SUM(D76:N76)</f>
        <v>60093</v>
      </c>
      <c r="P76" s="47">
        <f>(O76/P$81)</f>
        <v>0.030732212491210126</v>
      </c>
      <c r="Q76" s="9"/>
    </row>
    <row r="77" spans="1:17" ht="15">
      <c r="A77" s="12"/>
      <c r="B77" s="44">
        <v>764</v>
      </c>
      <c r="C77" s="20" t="s">
        <v>92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5003428</v>
      </c>
      <c r="O77" s="46">
        <f>SUM(D77:N77)</f>
        <v>5003428</v>
      </c>
      <c r="P77" s="47">
        <f>(O77/P$81)</f>
        <v>2.55880738988685</v>
      </c>
      <c r="Q77" s="9"/>
    </row>
    <row r="78" spans="1:17" ht="15.75" thickBot="1">
      <c r="A78" s="12"/>
      <c r="B78" s="44">
        <v>769</v>
      </c>
      <c r="C78" s="20" t="s">
        <v>93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140608</v>
      </c>
      <c r="O78" s="46">
        <f>SUM(D78:N78)</f>
        <v>140608</v>
      </c>
      <c r="P78" s="47">
        <f>(O78/P$81)</f>
        <v>0.07190845745700952</v>
      </c>
      <c r="Q78" s="9"/>
    </row>
    <row r="79" spans="1:120" ht="16.5" thickBot="1">
      <c r="A79" s="14" t="s">
        <v>10</v>
      </c>
      <c r="B79" s="23"/>
      <c r="C79" s="22"/>
      <c r="D79" s="15">
        <f>SUM(D5,D14,D21,D27,D32,D38,D43,D49,D54)</f>
        <v>1462079045</v>
      </c>
      <c r="E79" s="15">
        <f>SUM(E5,E14,E21,E27,E32,E38,E43,E49,E54)</f>
        <v>1120164383</v>
      </c>
      <c r="F79" s="15">
        <f>SUM(F5,F14,F21,F27,F32,F38,F43,F49,F54)</f>
        <v>65064259</v>
      </c>
      <c r="G79" s="15">
        <f>SUM(G5,G14,G21,G27,G32,G38,G43,G49,G54)</f>
        <v>454142286</v>
      </c>
      <c r="H79" s="15">
        <f>SUM(H5,H14,H21,H27,H32,H38,H43,H49,H54)</f>
        <v>0</v>
      </c>
      <c r="I79" s="15">
        <f>SUM(I5,I14,I21,I27,I32,I38,I43,I49,I54)</f>
        <v>651502000</v>
      </c>
      <c r="J79" s="15">
        <f>SUM(J5,J14,J21,J27,J32,J38,J43,J49,J54)</f>
        <v>158023000</v>
      </c>
      <c r="K79" s="15">
        <f>SUM(K5,K14,K21,K27,K32,K38,K43,K49,K54)</f>
        <v>0</v>
      </c>
      <c r="L79" s="15">
        <f>SUM(L5,L14,L21,L27,L32,L38,L43,L49,L54)</f>
        <v>0</v>
      </c>
      <c r="M79" s="15">
        <f>SUM(M5,M14,M21,M27,M32,M38,M43,M49,M54)</f>
        <v>4120997281</v>
      </c>
      <c r="N79" s="15">
        <f>SUM(N5,N14,N21,N27,N32,N38,N43,N49,N54)</f>
        <v>40902068</v>
      </c>
      <c r="O79" s="15">
        <f>SUM(D79:N79)</f>
        <v>8072874322</v>
      </c>
      <c r="P79" s="37">
        <f>(O79/P$81)</f>
        <v>4128.555556862494</v>
      </c>
      <c r="Q79" s="6"/>
      <c r="R79" s="2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</row>
    <row r="80" spans="1:16" ht="15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9"/>
    </row>
    <row r="81" spans="1:16" ht="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0"/>
      <c r="M81" s="48" t="s">
        <v>200</v>
      </c>
      <c r="N81" s="48"/>
      <c r="O81" s="48"/>
      <c r="P81" s="41">
        <v>1955375</v>
      </c>
    </row>
    <row r="82" spans="1:16" ht="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1"/>
    </row>
    <row r="83" spans="1:16" ht="15.75" customHeight="1" thickBot="1">
      <c r="A83" s="52" t="s">
        <v>103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4"/>
    </row>
  </sheetData>
  <sheetProtection/>
  <mergeCells count="10">
    <mergeCell ref="M81:O81"/>
    <mergeCell ref="A82:P82"/>
    <mergeCell ref="A83:P8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177742000</v>
      </c>
      <c r="E5" s="26">
        <f t="shared" si="0"/>
        <v>0</v>
      </c>
      <c r="F5" s="26">
        <f t="shared" si="0"/>
        <v>82406000</v>
      </c>
      <c r="G5" s="26">
        <f t="shared" si="0"/>
        <v>13736000</v>
      </c>
      <c r="H5" s="26">
        <f t="shared" si="0"/>
        <v>0</v>
      </c>
      <c r="I5" s="26">
        <f t="shared" si="0"/>
        <v>0</v>
      </c>
      <c r="J5" s="26">
        <f t="shared" si="0"/>
        <v>120647000</v>
      </c>
      <c r="K5" s="26">
        <f t="shared" si="0"/>
        <v>0</v>
      </c>
      <c r="L5" s="26">
        <f t="shared" si="0"/>
        <v>0</v>
      </c>
      <c r="M5" s="26">
        <f t="shared" si="0"/>
        <v>2940000</v>
      </c>
      <c r="N5" s="27">
        <f>SUM(D5:M5)</f>
        <v>397471000</v>
      </c>
      <c r="O5" s="32">
        <f aca="true" t="shared" si="1" ref="O5:O36">(N5/O$87)</f>
        <v>224.4205434027121</v>
      </c>
      <c r="P5" s="6"/>
    </row>
    <row r="6" spans="1:16" ht="15">
      <c r="A6" s="12"/>
      <c r="B6" s="44">
        <v>511</v>
      </c>
      <c r="C6" s="20" t="s">
        <v>20</v>
      </c>
      <c r="D6" s="46">
        <v>3078000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3078000</v>
      </c>
      <c r="O6" s="47">
        <f t="shared" si="1"/>
        <v>1.7379039793935855</v>
      </c>
      <c r="P6" s="9"/>
    </row>
    <row r="7" spans="1:16" ht="15">
      <c r="A7" s="12"/>
      <c r="B7" s="44">
        <v>512</v>
      </c>
      <c r="C7" s="20" t="s">
        <v>21</v>
      </c>
      <c r="D7" s="46">
        <v>5814000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5814000</v>
      </c>
      <c r="O7" s="47">
        <f t="shared" si="1"/>
        <v>3.2827075166323283</v>
      </c>
      <c r="P7" s="9"/>
    </row>
    <row r="8" spans="1:16" ht="15">
      <c r="A8" s="12"/>
      <c r="B8" s="44">
        <v>513</v>
      </c>
      <c r="C8" s="20" t="s">
        <v>22</v>
      </c>
      <c r="D8" s="46">
        <v>66294000</v>
      </c>
      <c r="E8" s="46">
        <v>0</v>
      </c>
      <c r="F8" s="46">
        <v>0</v>
      </c>
      <c r="G8" s="46">
        <v>5158000</v>
      </c>
      <c r="H8" s="46">
        <v>0</v>
      </c>
      <c r="I8" s="46">
        <v>0</v>
      </c>
      <c r="J8" s="46">
        <v>664000</v>
      </c>
      <c r="K8" s="46">
        <v>0</v>
      </c>
      <c r="L8" s="46">
        <v>0</v>
      </c>
      <c r="M8" s="46">
        <v>0</v>
      </c>
      <c r="N8" s="46">
        <f t="shared" si="2"/>
        <v>72116000</v>
      </c>
      <c r="O8" s="47">
        <f t="shared" si="1"/>
        <v>40.71822072058084</v>
      </c>
      <c r="P8" s="9"/>
    </row>
    <row r="9" spans="1:16" ht="15">
      <c r="A9" s="12"/>
      <c r="B9" s="44">
        <v>514</v>
      </c>
      <c r="C9" s="20" t="s">
        <v>23</v>
      </c>
      <c r="D9" s="46">
        <v>6613000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6613000</v>
      </c>
      <c r="O9" s="47">
        <f t="shared" si="1"/>
        <v>3.7338398361695195</v>
      </c>
      <c r="P9" s="9"/>
    </row>
    <row r="10" spans="1:16" ht="15">
      <c r="A10" s="12"/>
      <c r="B10" s="44">
        <v>515</v>
      </c>
      <c r="C10" s="20" t="s">
        <v>24</v>
      </c>
      <c r="D10" s="46">
        <v>13911000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13911000</v>
      </c>
      <c r="O10" s="47">
        <f t="shared" si="1"/>
        <v>7.8544451778246165</v>
      </c>
      <c r="P10" s="9"/>
    </row>
    <row r="11" spans="1:16" ht="15">
      <c r="A11" s="12"/>
      <c r="B11" s="44">
        <v>516</v>
      </c>
      <c r="C11" s="20" t="s">
        <v>96</v>
      </c>
      <c r="D11" s="46">
        <v>19995000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19995000</v>
      </c>
      <c r="O11" s="47">
        <f t="shared" si="1"/>
        <v>11.28960041194761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82406000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82406000</v>
      </c>
      <c r="O12" s="47">
        <f t="shared" si="1"/>
        <v>46.528172620502865</v>
      </c>
      <c r="P12" s="9"/>
    </row>
    <row r="13" spans="1:16" ht="15">
      <c r="A13" s="12"/>
      <c r="B13" s="44">
        <v>519</v>
      </c>
      <c r="C13" s="20" t="s">
        <v>26</v>
      </c>
      <c r="D13" s="46">
        <v>62037000</v>
      </c>
      <c r="E13" s="46">
        <v>0</v>
      </c>
      <c r="F13" s="46">
        <v>0</v>
      </c>
      <c r="G13" s="46">
        <v>8578000</v>
      </c>
      <c r="H13" s="46">
        <v>0</v>
      </c>
      <c r="I13" s="46">
        <v>0</v>
      </c>
      <c r="J13" s="46">
        <v>119983000</v>
      </c>
      <c r="K13" s="46">
        <v>0</v>
      </c>
      <c r="L13" s="46">
        <v>0</v>
      </c>
      <c r="M13" s="46">
        <v>2940000</v>
      </c>
      <c r="N13" s="46">
        <f t="shared" si="2"/>
        <v>193538000</v>
      </c>
      <c r="O13" s="47">
        <f t="shared" si="1"/>
        <v>109.27565313966075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SUM(D15:D21)</f>
        <v>412197000</v>
      </c>
      <c r="E14" s="31">
        <f t="shared" si="3"/>
        <v>309149000</v>
      </c>
      <c r="F14" s="31">
        <f t="shared" si="3"/>
        <v>0</v>
      </c>
      <c r="G14" s="31">
        <f t="shared" si="3"/>
        <v>941000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722287000</v>
      </c>
      <c r="O14" s="43">
        <f t="shared" si="1"/>
        <v>407.81853527103794</v>
      </c>
      <c r="P14" s="10"/>
    </row>
    <row r="15" spans="1:16" ht="15">
      <c r="A15" s="12"/>
      <c r="B15" s="44">
        <v>521</v>
      </c>
      <c r="C15" s="20" t="s">
        <v>28</v>
      </c>
      <c r="D15" s="46">
        <v>145263000</v>
      </c>
      <c r="E15" s="46">
        <v>223993000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369256000</v>
      </c>
      <c r="O15" s="47">
        <f t="shared" si="1"/>
        <v>208.48975692493758</v>
      </c>
      <c r="P15" s="9"/>
    </row>
    <row r="16" spans="1:16" ht="15">
      <c r="A16" s="12"/>
      <c r="B16" s="44">
        <v>522</v>
      </c>
      <c r="C16" s="20" t="s">
        <v>29</v>
      </c>
      <c r="D16" s="46">
        <v>19413000</v>
      </c>
      <c r="E16" s="46">
        <v>85156000</v>
      </c>
      <c r="F16" s="46">
        <v>0</v>
      </c>
      <c r="G16" s="46">
        <v>7000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104576000</v>
      </c>
      <c r="O16" s="47">
        <f t="shared" si="1"/>
        <v>59.045824090014165</v>
      </c>
      <c r="P16" s="9"/>
    </row>
    <row r="17" spans="1:16" ht="15">
      <c r="A17" s="12"/>
      <c r="B17" s="44">
        <v>523</v>
      </c>
      <c r="C17" s="20" t="s">
        <v>30</v>
      </c>
      <c r="D17" s="46">
        <v>212519000</v>
      </c>
      <c r="E17" s="46">
        <v>0</v>
      </c>
      <c r="F17" s="46">
        <v>0</v>
      </c>
      <c r="G17" s="46">
        <v>855000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213374000</v>
      </c>
      <c r="O17" s="47">
        <f t="shared" si="1"/>
        <v>120.47547878464162</v>
      </c>
      <c r="P17" s="9"/>
    </row>
    <row r="18" spans="1:16" ht="15">
      <c r="A18" s="12"/>
      <c r="B18" s="44">
        <v>525</v>
      </c>
      <c r="C18" s="20" t="s">
        <v>31</v>
      </c>
      <c r="D18" s="46">
        <v>25578000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25578000</v>
      </c>
      <c r="O18" s="47">
        <f t="shared" si="1"/>
        <v>14.441880436949036</v>
      </c>
      <c r="P18" s="9"/>
    </row>
    <row r="19" spans="1:16" ht="15">
      <c r="A19" s="12"/>
      <c r="B19" s="44">
        <v>527</v>
      </c>
      <c r="C19" s="20" t="s">
        <v>32</v>
      </c>
      <c r="D19" s="46">
        <v>5075000</v>
      </c>
      <c r="E19" s="46">
        <v>0</v>
      </c>
      <c r="F19" s="46">
        <v>0</v>
      </c>
      <c r="G19" s="46">
        <v>79000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5154000</v>
      </c>
      <c r="O19" s="47">
        <f t="shared" si="1"/>
        <v>2.910057540544035</v>
      </c>
      <c r="P19" s="9"/>
    </row>
    <row r="20" spans="1:16" ht="15">
      <c r="A20" s="12"/>
      <c r="B20" s="44">
        <v>528</v>
      </c>
      <c r="C20" s="20" t="s">
        <v>97</v>
      </c>
      <c r="D20" s="46">
        <v>2005000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2005000</v>
      </c>
      <c r="O20" s="47">
        <f t="shared" si="1"/>
        <v>1.1320654576621634</v>
      </c>
      <c r="P20" s="9"/>
    </row>
    <row r="21" spans="1:16" ht="15">
      <c r="A21" s="12"/>
      <c r="B21" s="44">
        <v>529</v>
      </c>
      <c r="C21" s="20" t="s">
        <v>33</v>
      </c>
      <c r="D21" s="46">
        <v>2344000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2344000</v>
      </c>
      <c r="O21" s="47">
        <f t="shared" si="1"/>
        <v>1.3234720362893322</v>
      </c>
      <c r="P21" s="9"/>
    </row>
    <row r="22" spans="1:16" ht="15.75">
      <c r="A22" s="28" t="s">
        <v>34</v>
      </c>
      <c r="B22" s="29"/>
      <c r="C22" s="30"/>
      <c r="D22" s="31">
        <f aca="true" t="shared" si="5" ref="D22:M22">SUM(D23:D27)</f>
        <v>14588000</v>
      </c>
      <c r="E22" s="31">
        <f t="shared" si="5"/>
        <v>3159000</v>
      </c>
      <c r="F22" s="31">
        <f t="shared" si="5"/>
        <v>0</v>
      </c>
      <c r="G22" s="31">
        <f t="shared" si="5"/>
        <v>17005000</v>
      </c>
      <c r="H22" s="31">
        <f t="shared" si="5"/>
        <v>0</v>
      </c>
      <c r="I22" s="31">
        <f t="shared" si="5"/>
        <v>172702000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aca="true" t="shared" si="6" ref="N22:N27">SUM(D22:M22)</f>
        <v>207454000</v>
      </c>
      <c r="O22" s="43">
        <f t="shared" si="1"/>
        <v>117.13292142336482</v>
      </c>
      <c r="P22" s="10"/>
    </row>
    <row r="23" spans="1:16" ht="15">
      <c r="A23" s="12"/>
      <c r="B23" s="44">
        <v>534</v>
      </c>
      <c r="C23" s="20" t="s">
        <v>35</v>
      </c>
      <c r="D23" s="46">
        <v>1000</v>
      </c>
      <c r="E23" s="46">
        <v>0</v>
      </c>
      <c r="F23" s="46">
        <v>0</v>
      </c>
      <c r="G23" s="46">
        <v>0</v>
      </c>
      <c r="H23" s="46">
        <v>0</v>
      </c>
      <c r="I23" s="46">
        <v>75570000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75571000</v>
      </c>
      <c r="O23" s="47">
        <f t="shared" si="1"/>
        <v>42.66898688328546</v>
      </c>
      <c r="P23" s="9"/>
    </row>
    <row r="24" spans="1:16" ht="15">
      <c r="A24" s="12"/>
      <c r="B24" s="44">
        <v>536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97132000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97132000</v>
      </c>
      <c r="O24" s="47">
        <f t="shared" si="1"/>
        <v>54.84278405667893</v>
      </c>
      <c r="P24" s="9"/>
    </row>
    <row r="25" spans="1:16" ht="15">
      <c r="A25" s="12"/>
      <c r="B25" s="44">
        <v>537</v>
      </c>
      <c r="C25" s="20" t="s">
        <v>37</v>
      </c>
      <c r="D25" s="46">
        <v>14587000</v>
      </c>
      <c r="E25" s="46">
        <v>1164000</v>
      </c>
      <c r="F25" s="46">
        <v>0</v>
      </c>
      <c r="G25" s="46">
        <v>3755000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19506000</v>
      </c>
      <c r="O25" s="47">
        <f t="shared" si="1"/>
        <v>11.013500656936738</v>
      </c>
      <c r="P25" s="9"/>
    </row>
    <row r="26" spans="1:16" ht="15">
      <c r="A26" s="12"/>
      <c r="B26" s="44">
        <v>538</v>
      </c>
      <c r="C26" s="20" t="s">
        <v>38</v>
      </c>
      <c r="D26" s="46">
        <v>0</v>
      </c>
      <c r="E26" s="46">
        <v>1426000</v>
      </c>
      <c r="F26" s="46">
        <v>0</v>
      </c>
      <c r="G26" s="46">
        <v>13085000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14511000</v>
      </c>
      <c r="O26" s="47">
        <f t="shared" si="1"/>
        <v>8.193217883359429</v>
      </c>
      <c r="P26" s="9"/>
    </row>
    <row r="27" spans="1:16" ht="15">
      <c r="A27" s="12"/>
      <c r="B27" s="44">
        <v>539</v>
      </c>
      <c r="C27" s="20" t="s">
        <v>39</v>
      </c>
      <c r="D27" s="46">
        <v>0</v>
      </c>
      <c r="E27" s="46">
        <v>569000</v>
      </c>
      <c r="F27" s="46">
        <v>0</v>
      </c>
      <c r="G27" s="46">
        <v>165000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734000</v>
      </c>
      <c r="O27" s="47">
        <f t="shared" si="1"/>
        <v>0.41443194310425335</v>
      </c>
      <c r="P27" s="9"/>
    </row>
    <row r="28" spans="1:16" ht="15.75">
      <c r="A28" s="28" t="s">
        <v>40</v>
      </c>
      <c r="B28" s="29"/>
      <c r="C28" s="30"/>
      <c r="D28" s="31">
        <f aca="true" t="shared" si="7" ref="D28:M28">SUM(D29:D33)</f>
        <v>125757000</v>
      </c>
      <c r="E28" s="31">
        <f t="shared" si="7"/>
        <v>0</v>
      </c>
      <c r="F28" s="31">
        <f t="shared" si="7"/>
        <v>0</v>
      </c>
      <c r="G28" s="31">
        <f t="shared" si="7"/>
        <v>81209000</v>
      </c>
      <c r="H28" s="31">
        <f t="shared" si="7"/>
        <v>0</v>
      </c>
      <c r="I28" s="31">
        <f t="shared" si="7"/>
        <v>274374000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aca="true" t="shared" si="8" ref="N28:N39">SUM(D28:M28)</f>
        <v>481340000</v>
      </c>
      <c r="O28" s="43">
        <f t="shared" si="1"/>
        <v>271.774756803544</v>
      </c>
      <c r="P28" s="10"/>
    </row>
    <row r="29" spans="1:16" ht="15">
      <c r="A29" s="12"/>
      <c r="B29" s="44">
        <v>541</v>
      </c>
      <c r="C29" s="20" t="s">
        <v>41</v>
      </c>
      <c r="D29" s="46">
        <v>854000</v>
      </c>
      <c r="E29" s="46">
        <v>0</v>
      </c>
      <c r="F29" s="46">
        <v>0</v>
      </c>
      <c r="G29" s="46">
        <v>55552000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56406000</v>
      </c>
      <c r="O29" s="47">
        <f t="shared" si="1"/>
        <v>31.848022047327674</v>
      </c>
      <c r="P29" s="9"/>
    </row>
    <row r="30" spans="1:16" ht="15">
      <c r="A30" s="12"/>
      <c r="B30" s="44">
        <v>542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175823000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175823000</v>
      </c>
      <c r="O30" s="47">
        <f t="shared" si="1"/>
        <v>99.27338900874541</v>
      </c>
      <c r="P30" s="9"/>
    </row>
    <row r="31" spans="1:16" ht="15">
      <c r="A31" s="12"/>
      <c r="B31" s="44">
        <v>543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98551000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98551000</v>
      </c>
      <c r="O31" s="47">
        <f t="shared" si="1"/>
        <v>55.64398150526876</v>
      </c>
      <c r="P31" s="9"/>
    </row>
    <row r="32" spans="1:16" ht="15">
      <c r="A32" s="12"/>
      <c r="B32" s="44">
        <v>544</v>
      </c>
      <c r="C32" s="20" t="s">
        <v>44</v>
      </c>
      <c r="D32" s="46">
        <v>124901000</v>
      </c>
      <c r="E32" s="46">
        <v>0</v>
      </c>
      <c r="F32" s="46">
        <v>0</v>
      </c>
      <c r="G32" s="46">
        <v>25657000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150558000</v>
      </c>
      <c r="O32" s="47">
        <f t="shared" si="1"/>
        <v>85.00823499985037</v>
      </c>
      <c r="P32" s="9"/>
    </row>
    <row r="33" spans="1:16" ht="15">
      <c r="A33" s="12"/>
      <c r="B33" s="44">
        <v>545</v>
      </c>
      <c r="C33" s="20" t="s">
        <v>118</v>
      </c>
      <c r="D33" s="46">
        <v>2000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2000</v>
      </c>
      <c r="O33" s="47">
        <f t="shared" si="1"/>
        <v>0.0011292423517827066</v>
      </c>
      <c r="P33" s="9"/>
    </row>
    <row r="34" spans="1:16" ht="15.75">
      <c r="A34" s="28" t="s">
        <v>46</v>
      </c>
      <c r="B34" s="29"/>
      <c r="C34" s="30"/>
      <c r="D34" s="31">
        <f aca="true" t="shared" si="9" ref="D34:M34">SUM(D35:D38)</f>
        <v>19827000</v>
      </c>
      <c r="E34" s="31">
        <f t="shared" si="9"/>
        <v>4173000</v>
      </c>
      <c r="F34" s="31">
        <f t="shared" si="9"/>
        <v>0</v>
      </c>
      <c r="G34" s="31">
        <f t="shared" si="9"/>
        <v>1945000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1149000</v>
      </c>
      <c r="N34" s="31">
        <f t="shared" si="8"/>
        <v>27094000</v>
      </c>
      <c r="O34" s="43">
        <f t="shared" si="1"/>
        <v>15.297846139600328</v>
      </c>
      <c r="P34" s="10"/>
    </row>
    <row r="35" spans="1:16" ht="15">
      <c r="A35" s="13"/>
      <c r="B35" s="45">
        <v>551</v>
      </c>
      <c r="C35" s="21" t="s">
        <v>47</v>
      </c>
      <c r="D35" s="46">
        <v>1530000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1530000</v>
      </c>
      <c r="O35" s="47">
        <f t="shared" si="1"/>
        <v>0.8638703991137706</v>
      </c>
      <c r="P35" s="9"/>
    </row>
    <row r="36" spans="1:16" ht="15">
      <c r="A36" s="13"/>
      <c r="B36" s="45">
        <v>552</v>
      </c>
      <c r="C36" s="21" t="s">
        <v>48</v>
      </c>
      <c r="D36" s="46">
        <v>1898000</v>
      </c>
      <c r="E36" s="46">
        <v>0</v>
      </c>
      <c r="F36" s="46">
        <v>0</v>
      </c>
      <c r="G36" s="46">
        <v>1336000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3234000</v>
      </c>
      <c r="O36" s="47">
        <f t="shared" si="1"/>
        <v>1.8259848828326366</v>
      </c>
      <c r="P36" s="9"/>
    </row>
    <row r="37" spans="1:16" ht="15">
      <c r="A37" s="13"/>
      <c r="B37" s="45">
        <v>553</v>
      </c>
      <c r="C37" s="21" t="s">
        <v>49</v>
      </c>
      <c r="D37" s="46">
        <v>524000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524000</v>
      </c>
      <c r="O37" s="47">
        <f aca="true" t="shared" si="10" ref="O37:O68">(N37/O$87)</f>
        <v>0.29586149616706914</v>
      </c>
      <c r="P37" s="9"/>
    </row>
    <row r="38" spans="1:16" ht="15">
      <c r="A38" s="13"/>
      <c r="B38" s="45">
        <v>554</v>
      </c>
      <c r="C38" s="21" t="s">
        <v>50</v>
      </c>
      <c r="D38" s="46">
        <v>15875000</v>
      </c>
      <c r="E38" s="46">
        <v>4173000</v>
      </c>
      <c r="F38" s="46">
        <v>0</v>
      </c>
      <c r="G38" s="46">
        <v>609000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1149000</v>
      </c>
      <c r="N38" s="46">
        <f t="shared" si="8"/>
        <v>21806000</v>
      </c>
      <c r="O38" s="47">
        <f t="shared" si="10"/>
        <v>12.312129361486852</v>
      </c>
      <c r="P38" s="9"/>
    </row>
    <row r="39" spans="1:16" ht="15.75">
      <c r="A39" s="28" t="s">
        <v>51</v>
      </c>
      <c r="B39" s="29"/>
      <c r="C39" s="30"/>
      <c r="D39" s="31">
        <f aca="true" t="shared" si="11" ref="D39:M39">SUM(D40:D43)</f>
        <v>133318000</v>
      </c>
      <c r="E39" s="31">
        <f t="shared" si="11"/>
        <v>0</v>
      </c>
      <c r="F39" s="31">
        <f t="shared" si="11"/>
        <v>0</v>
      </c>
      <c r="G39" s="31">
        <f t="shared" si="11"/>
        <v>1427000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80000</v>
      </c>
      <c r="N39" s="31">
        <f t="shared" si="8"/>
        <v>134825000</v>
      </c>
      <c r="O39" s="43">
        <f t="shared" si="10"/>
        <v>76.12505003955171</v>
      </c>
      <c r="P39" s="10"/>
    </row>
    <row r="40" spans="1:16" ht="15">
      <c r="A40" s="12"/>
      <c r="B40" s="44">
        <v>562</v>
      </c>
      <c r="C40" s="20" t="s">
        <v>52</v>
      </c>
      <c r="D40" s="46">
        <v>71941000</v>
      </c>
      <c r="E40" s="46">
        <v>0</v>
      </c>
      <c r="F40" s="46">
        <v>0</v>
      </c>
      <c r="G40" s="46">
        <v>1390000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2" ref="N40:N49">SUM(D40:M40)</f>
        <v>73331000</v>
      </c>
      <c r="O40" s="47">
        <f t="shared" si="10"/>
        <v>41.404235449288834</v>
      </c>
      <c r="P40" s="9"/>
    </row>
    <row r="41" spans="1:16" ht="15">
      <c r="A41" s="12"/>
      <c r="B41" s="44">
        <v>563</v>
      </c>
      <c r="C41" s="20" t="s">
        <v>53</v>
      </c>
      <c r="D41" s="46">
        <v>5708000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5708000</v>
      </c>
      <c r="O41" s="47">
        <f t="shared" si="10"/>
        <v>3.222857671987845</v>
      </c>
      <c r="P41" s="9"/>
    </row>
    <row r="42" spans="1:16" ht="15">
      <c r="A42" s="12"/>
      <c r="B42" s="44">
        <v>564</v>
      </c>
      <c r="C42" s="20" t="s">
        <v>54</v>
      </c>
      <c r="D42" s="46">
        <v>53673000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80000</v>
      </c>
      <c r="N42" s="46">
        <f t="shared" si="12"/>
        <v>53753000</v>
      </c>
      <c r="O42" s="47">
        <f t="shared" si="10"/>
        <v>30.350082067687914</v>
      </c>
      <c r="P42" s="9"/>
    </row>
    <row r="43" spans="1:16" ht="15">
      <c r="A43" s="12"/>
      <c r="B43" s="44">
        <v>569</v>
      </c>
      <c r="C43" s="20" t="s">
        <v>55</v>
      </c>
      <c r="D43" s="46">
        <v>1996000</v>
      </c>
      <c r="E43" s="46">
        <v>0</v>
      </c>
      <c r="F43" s="46">
        <v>0</v>
      </c>
      <c r="G43" s="46">
        <v>37000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2033000</v>
      </c>
      <c r="O43" s="47">
        <f t="shared" si="10"/>
        <v>1.1478748505871212</v>
      </c>
      <c r="P43" s="9"/>
    </row>
    <row r="44" spans="1:16" ht="15.75">
      <c r="A44" s="28" t="s">
        <v>56</v>
      </c>
      <c r="B44" s="29"/>
      <c r="C44" s="30"/>
      <c r="D44" s="31">
        <f aca="true" t="shared" si="13" ref="D44:M44">SUM(D45:D49)</f>
        <v>122868000</v>
      </c>
      <c r="E44" s="31">
        <f t="shared" si="13"/>
        <v>0</v>
      </c>
      <c r="F44" s="31">
        <f t="shared" si="13"/>
        <v>0</v>
      </c>
      <c r="G44" s="31">
        <f t="shared" si="13"/>
        <v>22370000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145238000</v>
      </c>
      <c r="O44" s="43">
        <f t="shared" si="10"/>
        <v>82.00445034410838</v>
      </c>
      <c r="P44" s="9"/>
    </row>
    <row r="45" spans="1:16" ht="15">
      <c r="A45" s="12"/>
      <c r="B45" s="44">
        <v>571</v>
      </c>
      <c r="C45" s="20" t="s">
        <v>57</v>
      </c>
      <c r="D45" s="46">
        <v>58564000</v>
      </c>
      <c r="E45" s="46">
        <v>0</v>
      </c>
      <c r="F45" s="46">
        <v>0</v>
      </c>
      <c r="G45" s="46">
        <v>4814000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63378000</v>
      </c>
      <c r="O45" s="47">
        <f t="shared" si="10"/>
        <v>35.78456088564219</v>
      </c>
      <c r="P45" s="9"/>
    </row>
    <row r="46" spans="1:16" ht="15">
      <c r="A46" s="12"/>
      <c r="B46" s="44">
        <v>572</v>
      </c>
      <c r="C46" s="20" t="s">
        <v>58</v>
      </c>
      <c r="D46" s="46">
        <v>33763000</v>
      </c>
      <c r="E46" s="46">
        <v>0</v>
      </c>
      <c r="F46" s="46">
        <v>0</v>
      </c>
      <c r="G46" s="46">
        <v>9614000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43377000</v>
      </c>
      <c r="O46" s="47">
        <f t="shared" si="10"/>
        <v>24.491572746639232</v>
      </c>
      <c r="P46" s="9"/>
    </row>
    <row r="47" spans="1:16" ht="15">
      <c r="A47" s="12"/>
      <c r="B47" s="44">
        <v>573</v>
      </c>
      <c r="C47" s="20" t="s">
        <v>59</v>
      </c>
      <c r="D47" s="46">
        <v>3895000</v>
      </c>
      <c r="E47" s="46">
        <v>0</v>
      </c>
      <c r="F47" s="46">
        <v>0</v>
      </c>
      <c r="G47" s="46">
        <v>1473000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5368000</v>
      </c>
      <c r="O47" s="47">
        <f t="shared" si="10"/>
        <v>3.030886472184785</v>
      </c>
      <c r="P47" s="9"/>
    </row>
    <row r="48" spans="1:16" ht="15">
      <c r="A48" s="12"/>
      <c r="B48" s="44">
        <v>575</v>
      </c>
      <c r="C48" s="20" t="s">
        <v>60</v>
      </c>
      <c r="D48" s="46">
        <v>13199000</v>
      </c>
      <c r="E48" s="46">
        <v>0</v>
      </c>
      <c r="F48" s="46">
        <v>0</v>
      </c>
      <c r="G48" s="46">
        <v>6469000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19668000</v>
      </c>
      <c r="O48" s="47">
        <f t="shared" si="10"/>
        <v>11.104969287431137</v>
      </c>
      <c r="P48" s="9"/>
    </row>
    <row r="49" spans="1:16" ht="15">
      <c r="A49" s="12"/>
      <c r="B49" s="44">
        <v>579</v>
      </c>
      <c r="C49" s="20" t="s">
        <v>61</v>
      </c>
      <c r="D49" s="46">
        <v>13447000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13447000</v>
      </c>
      <c r="O49" s="47">
        <f t="shared" si="10"/>
        <v>7.592460952211028</v>
      </c>
      <c r="P49" s="9"/>
    </row>
    <row r="50" spans="1:16" ht="15.75">
      <c r="A50" s="28" t="s">
        <v>89</v>
      </c>
      <c r="B50" s="29"/>
      <c r="C50" s="30"/>
      <c r="D50" s="31">
        <f aca="true" t="shared" si="14" ref="D50:M50">SUM(D51:D54)</f>
        <v>60750000</v>
      </c>
      <c r="E50" s="31">
        <f t="shared" si="14"/>
        <v>9025000</v>
      </c>
      <c r="F50" s="31">
        <f t="shared" si="14"/>
        <v>132503000</v>
      </c>
      <c r="G50" s="31">
        <f t="shared" si="14"/>
        <v>89216000</v>
      </c>
      <c r="H50" s="31">
        <f t="shared" si="14"/>
        <v>0</v>
      </c>
      <c r="I50" s="31">
        <f t="shared" si="14"/>
        <v>91016000</v>
      </c>
      <c r="J50" s="31">
        <f t="shared" si="14"/>
        <v>448000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382958000</v>
      </c>
      <c r="O50" s="43">
        <f t="shared" si="10"/>
        <v>216.2261962770009</v>
      </c>
      <c r="P50" s="9"/>
    </row>
    <row r="51" spans="1:16" ht="15">
      <c r="A51" s="12"/>
      <c r="B51" s="44">
        <v>581</v>
      </c>
      <c r="C51" s="20" t="s">
        <v>62</v>
      </c>
      <c r="D51" s="46">
        <v>60750000</v>
      </c>
      <c r="E51" s="46">
        <v>9025000</v>
      </c>
      <c r="F51" s="46">
        <v>15014000</v>
      </c>
      <c r="G51" s="46">
        <v>89216000</v>
      </c>
      <c r="H51" s="46">
        <v>0</v>
      </c>
      <c r="I51" s="46">
        <v>200000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174205000</v>
      </c>
      <c r="O51" s="47">
        <f t="shared" si="10"/>
        <v>98.35983194615321</v>
      </c>
      <c r="P51" s="9"/>
    </row>
    <row r="52" spans="1:16" ht="15">
      <c r="A52" s="12"/>
      <c r="B52" s="44">
        <v>585</v>
      </c>
      <c r="C52" s="20" t="s">
        <v>113</v>
      </c>
      <c r="D52" s="46">
        <v>0</v>
      </c>
      <c r="E52" s="46">
        <v>0</v>
      </c>
      <c r="F52" s="46">
        <v>117489000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5" ref="N52:N62">SUM(D52:M52)</f>
        <v>117489000</v>
      </c>
      <c r="O52" s="47">
        <f t="shared" si="10"/>
        <v>66.33677733429921</v>
      </c>
      <c r="P52" s="9"/>
    </row>
    <row r="53" spans="1:16" ht="15">
      <c r="A53" s="12"/>
      <c r="B53" s="44">
        <v>590</v>
      </c>
      <c r="C53" s="20" t="s">
        <v>98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26180000</v>
      </c>
      <c r="J53" s="46">
        <v>448000</v>
      </c>
      <c r="K53" s="46">
        <v>0</v>
      </c>
      <c r="L53" s="46">
        <v>0</v>
      </c>
      <c r="M53" s="46">
        <v>0</v>
      </c>
      <c r="N53" s="46">
        <f t="shared" si="15"/>
        <v>26628000</v>
      </c>
      <c r="O53" s="47">
        <f t="shared" si="10"/>
        <v>15.034732671634957</v>
      </c>
      <c r="P53" s="9"/>
    </row>
    <row r="54" spans="1:16" ht="15">
      <c r="A54" s="12"/>
      <c r="B54" s="44">
        <v>591</v>
      </c>
      <c r="C54" s="20" t="s">
        <v>99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64636000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64636000</v>
      </c>
      <c r="O54" s="47">
        <f t="shared" si="10"/>
        <v>36.49485432491351</v>
      </c>
      <c r="P54" s="9"/>
    </row>
    <row r="55" spans="1:16" ht="15.75">
      <c r="A55" s="28" t="s">
        <v>64</v>
      </c>
      <c r="B55" s="29"/>
      <c r="C55" s="30"/>
      <c r="D55" s="31">
        <f aca="true" t="shared" si="16" ref="D55:M55">SUM(D56:D84)</f>
        <v>24981000</v>
      </c>
      <c r="E55" s="31">
        <f t="shared" si="16"/>
        <v>0</v>
      </c>
      <c r="F55" s="31">
        <f t="shared" si="16"/>
        <v>0</v>
      </c>
      <c r="G55" s="31">
        <f t="shared" si="16"/>
        <v>19281000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0</v>
      </c>
      <c r="M55" s="31">
        <f t="shared" si="16"/>
        <v>43485000</v>
      </c>
      <c r="N55" s="31">
        <f>SUM(D55:M55)</f>
        <v>87747000</v>
      </c>
      <c r="O55" s="43">
        <f t="shared" si="10"/>
        <v>49.54381432093858</v>
      </c>
      <c r="P55" s="9"/>
    </row>
    <row r="56" spans="1:16" ht="15">
      <c r="A56" s="12"/>
      <c r="B56" s="44">
        <v>601</v>
      </c>
      <c r="C56" s="20" t="s">
        <v>65</v>
      </c>
      <c r="D56" s="46">
        <v>224000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224000</v>
      </c>
      <c r="O56" s="47">
        <f t="shared" si="10"/>
        <v>0.12647514339966315</v>
      </c>
      <c r="P56" s="9"/>
    </row>
    <row r="57" spans="1:16" ht="15">
      <c r="A57" s="12"/>
      <c r="B57" s="44">
        <v>602</v>
      </c>
      <c r="C57" s="20" t="s">
        <v>66</v>
      </c>
      <c r="D57" s="46">
        <v>1623000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1623000</v>
      </c>
      <c r="O57" s="47">
        <f t="shared" si="10"/>
        <v>0.9163801684716665</v>
      </c>
      <c r="P57" s="9"/>
    </row>
    <row r="58" spans="1:16" ht="15">
      <c r="A58" s="12"/>
      <c r="B58" s="44">
        <v>603</v>
      </c>
      <c r="C58" s="20" t="s">
        <v>67</v>
      </c>
      <c r="D58" s="46">
        <v>843000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843000</v>
      </c>
      <c r="O58" s="47">
        <f t="shared" si="10"/>
        <v>0.47597565127641084</v>
      </c>
      <c r="P58" s="9"/>
    </row>
    <row r="59" spans="1:16" ht="15">
      <c r="A59" s="12"/>
      <c r="B59" s="44">
        <v>604</v>
      </c>
      <c r="C59" s="20" t="s">
        <v>68</v>
      </c>
      <c r="D59" s="46">
        <v>140000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6738000</v>
      </c>
      <c r="N59" s="46">
        <f t="shared" si="15"/>
        <v>6878000</v>
      </c>
      <c r="O59" s="47">
        <f t="shared" si="10"/>
        <v>3.883464447780728</v>
      </c>
      <c r="P59" s="9"/>
    </row>
    <row r="60" spans="1:16" ht="15">
      <c r="A60" s="12"/>
      <c r="B60" s="44">
        <v>605</v>
      </c>
      <c r="C60" s="20" t="s">
        <v>69</v>
      </c>
      <c r="D60" s="46">
        <v>623000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623000</v>
      </c>
      <c r="O60" s="47">
        <f t="shared" si="10"/>
        <v>0.3517589925803131</v>
      </c>
      <c r="P60" s="9"/>
    </row>
    <row r="61" spans="1:16" ht="15">
      <c r="A61" s="12"/>
      <c r="B61" s="44">
        <v>607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726000</v>
      </c>
      <c r="N61" s="46">
        <f t="shared" si="15"/>
        <v>726000</v>
      </c>
      <c r="O61" s="47">
        <f t="shared" si="10"/>
        <v>0.40991497369712254</v>
      </c>
      <c r="P61" s="9"/>
    </row>
    <row r="62" spans="1:16" ht="15">
      <c r="A62" s="12"/>
      <c r="B62" s="44">
        <v>608</v>
      </c>
      <c r="C62" s="20" t="s">
        <v>71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749000</v>
      </c>
      <c r="N62" s="46">
        <f t="shared" si="15"/>
        <v>749000</v>
      </c>
      <c r="O62" s="47">
        <f t="shared" si="10"/>
        <v>0.42290126074262363</v>
      </c>
      <c r="P62" s="9"/>
    </row>
    <row r="63" spans="1:16" ht="15">
      <c r="A63" s="12"/>
      <c r="B63" s="44">
        <v>614</v>
      </c>
      <c r="C63" s="20" t="s">
        <v>72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5169000</v>
      </c>
      <c r="N63" s="46">
        <f aca="true" t="shared" si="17" ref="N63:N79">SUM(D63:M63)</f>
        <v>5169000</v>
      </c>
      <c r="O63" s="47">
        <f t="shared" si="10"/>
        <v>2.9185268581824055</v>
      </c>
      <c r="P63" s="9"/>
    </row>
    <row r="64" spans="1:16" ht="15">
      <c r="A64" s="12"/>
      <c r="B64" s="44">
        <v>617</v>
      </c>
      <c r="C64" s="20" t="s">
        <v>73</v>
      </c>
      <c r="D64" s="46">
        <v>1000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1000</v>
      </c>
      <c r="O64" s="47">
        <f t="shared" si="10"/>
        <v>0.0005646211758913533</v>
      </c>
      <c r="P64" s="9"/>
    </row>
    <row r="65" spans="1:16" ht="15">
      <c r="A65" s="12"/>
      <c r="B65" s="44">
        <v>624</v>
      </c>
      <c r="C65" s="20" t="s">
        <v>74</v>
      </c>
      <c r="D65" s="46">
        <v>159000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159000</v>
      </c>
      <c r="O65" s="47">
        <f t="shared" si="10"/>
        <v>0.08977476696672518</v>
      </c>
      <c r="P65" s="9"/>
    </row>
    <row r="66" spans="1:16" ht="15">
      <c r="A66" s="12"/>
      <c r="B66" s="44">
        <v>634</v>
      </c>
      <c r="C66" s="20" t="s">
        <v>75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5661000</v>
      </c>
      <c r="N66" s="46">
        <f t="shared" si="17"/>
        <v>5661000</v>
      </c>
      <c r="O66" s="47">
        <f t="shared" si="10"/>
        <v>3.196320476720951</v>
      </c>
      <c r="P66" s="9"/>
    </row>
    <row r="67" spans="1:16" ht="15">
      <c r="A67" s="12"/>
      <c r="B67" s="44">
        <v>654</v>
      </c>
      <c r="C67" s="20" t="s">
        <v>76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2372000</v>
      </c>
      <c r="N67" s="46">
        <f t="shared" si="17"/>
        <v>2372000</v>
      </c>
      <c r="O67" s="47">
        <f t="shared" si="10"/>
        <v>1.33928142921429</v>
      </c>
      <c r="P67" s="9"/>
    </row>
    <row r="68" spans="1:16" ht="15">
      <c r="A68" s="12"/>
      <c r="B68" s="44">
        <v>656</v>
      </c>
      <c r="C68" s="20" t="s">
        <v>77</v>
      </c>
      <c r="D68" s="46">
        <v>50000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50000</v>
      </c>
      <c r="O68" s="47">
        <f t="shared" si="10"/>
        <v>0.02823105879456767</v>
      </c>
      <c r="P68" s="9"/>
    </row>
    <row r="69" spans="1:16" ht="15">
      <c r="A69" s="12"/>
      <c r="B69" s="44">
        <v>661</v>
      </c>
      <c r="C69" s="20" t="s">
        <v>78</v>
      </c>
      <c r="D69" s="46">
        <v>42000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42000</v>
      </c>
      <c r="O69" s="47">
        <f aca="true" t="shared" si="18" ref="O69:O85">(N69/O$87)</f>
        <v>0.02371408938743684</v>
      </c>
      <c r="P69" s="9"/>
    </row>
    <row r="70" spans="1:16" ht="15">
      <c r="A70" s="12"/>
      <c r="B70" s="44">
        <v>671</v>
      </c>
      <c r="C70" s="20" t="s">
        <v>79</v>
      </c>
      <c r="D70" s="46">
        <v>158000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158000</v>
      </c>
      <c r="O70" s="47">
        <f t="shared" si="18"/>
        <v>0.08921014579083383</v>
      </c>
      <c r="P70" s="9"/>
    </row>
    <row r="71" spans="1:16" ht="15">
      <c r="A71" s="12"/>
      <c r="B71" s="44">
        <v>674</v>
      </c>
      <c r="C71" s="20" t="s">
        <v>80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2023000</v>
      </c>
      <c r="N71" s="46">
        <f t="shared" si="17"/>
        <v>2023000</v>
      </c>
      <c r="O71" s="47">
        <f t="shared" si="18"/>
        <v>1.1422286388282077</v>
      </c>
      <c r="P71" s="9"/>
    </row>
    <row r="72" spans="1:16" ht="15">
      <c r="A72" s="12"/>
      <c r="B72" s="44">
        <v>675</v>
      </c>
      <c r="C72" s="20" t="s">
        <v>81</v>
      </c>
      <c r="D72" s="46">
        <v>1000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1000</v>
      </c>
      <c r="O72" s="47">
        <f t="shared" si="18"/>
        <v>0.0005646211758913533</v>
      </c>
      <c r="P72" s="9"/>
    </row>
    <row r="73" spans="1:16" ht="15">
      <c r="A73" s="12"/>
      <c r="B73" s="44">
        <v>682</v>
      </c>
      <c r="C73" s="20" t="s">
        <v>82</v>
      </c>
      <c r="D73" s="46">
        <v>449000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449000</v>
      </c>
      <c r="O73" s="47">
        <f t="shared" si="18"/>
        <v>0.25351490797521764</v>
      </c>
      <c r="P73" s="9"/>
    </row>
    <row r="74" spans="1:16" ht="15">
      <c r="A74" s="12"/>
      <c r="B74" s="44">
        <v>685</v>
      </c>
      <c r="C74" s="20" t="s">
        <v>83</v>
      </c>
      <c r="D74" s="46">
        <v>17000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17000</v>
      </c>
      <c r="O74" s="47">
        <f t="shared" si="18"/>
        <v>0.009598559990153006</v>
      </c>
      <c r="P74" s="9"/>
    </row>
    <row r="75" spans="1:16" ht="15">
      <c r="A75" s="12"/>
      <c r="B75" s="44">
        <v>694</v>
      </c>
      <c r="C75" s="20" t="s">
        <v>84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1571000</v>
      </c>
      <c r="N75" s="46">
        <f t="shared" si="17"/>
        <v>1571000</v>
      </c>
      <c r="O75" s="47">
        <f t="shared" si="18"/>
        <v>0.8870198673253161</v>
      </c>
      <c r="P75" s="9"/>
    </row>
    <row r="76" spans="1:16" ht="15">
      <c r="A76" s="12"/>
      <c r="B76" s="44">
        <v>711</v>
      </c>
      <c r="C76" s="20" t="s">
        <v>119</v>
      </c>
      <c r="D76" s="46">
        <v>14547000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14547000</v>
      </c>
      <c r="O76" s="47">
        <f t="shared" si="18"/>
        <v>8.213544245691518</v>
      </c>
      <c r="P76" s="9"/>
    </row>
    <row r="77" spans="1:16" ht="15">
      <c r="A77" s="12"/>
      <c r="B77" s="44">
        <v>712</v>
      </c>
      <c r="C77" s="20" t="s">
        <v>85</v>
      </c>
      <c r="D77" s="46">
        <v>3317000</v>
      </c>
      <c r="E77" s="46">
        <v>0</v>
      </c>
      <c r="F77" s="46">
        <v>0</v>
      </c>
      <c r="G77" s="46">
        <v>19281000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22598000</v>
      </c>
      <c r="O77" s="47">
        <f t="shared" si="18"/>
        <v>12.759309332792803</v>
      </c>
      <c r="P77" s="9"/>
    </row>
    <row r="78" spans="1:16" ht="15">
      <c r="A78" s="12"/>
      <c r="B78" s="44">
        <v>713</v>
      </c>
      <c r="C78" s="20" t="s">
        <v>86</v>
      </c>
      <c r="D78" s="46">
        <v>2052000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4433000</v>
      </c>
      <c r="N78" s="46">
        <f t="shared" si="17"/>
        <v>6485000</v>
      </c>
      <c r="O78" s="47">
        <f t="shared" si="18"/>
        <v>3.6615683256554266</v>
      </c>
      <c r="P78" s="9"/>
    </row>
    <row r="79" spans="1:16" ht="15">
      <c r="A79" s="12"/>
      <c r="B79" s="44">
        <v>714</v>
      </c>
      <c r="C79" s="20" t="s">
        <v>87</v>
      </c>
      <c r="D79" s="46">
        <v>570000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570000</v>
      </c>
      <c r="O79" s="47">
        <f t="shared" si="18"/>
        <v>0.3218340702580714</v>
      </c>
      <c r="P79" s="9"/>
    </row>
    <row r="80" spans="1:16" ht="15">
      <c r="A80" s="12"/>
      <c r="B80" s="44">
        <v>724</v>
      </c>
      <c r="C80" s="20" t="s">
        <v>88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4217000</v>
      </c>
      <c r="N80" s="46">
        <f aca="true" t="shared" si="19" ref="N80:N85">SUM(D80:M80)</f>
        <v>4217000</v>
      </c>
      <c r="O80" s="47">
        <f t="shared" si="18"/>
        <v>2.381007498733837</v>
      </c>
      <c r="P80" s="9"/>
    </row>
    <row r="81" spans="1:16" ht="15">
      <c r="A81" s="12"/>
      <c r="B81" s="44">
        <v>744</v>
      </c>
      <c r="C81" s="20" t="s">
        <v>90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3512000</v>
      </c>
      <c r="N81" s="46">
        <f t="shared" si="19"/>
        <v>3512000</v>
      </c>
      <c r="O81" s="47">
        <f t="shared" si="18"/>
        <v>1.982949569730433</v>
      </c>
      <c r="P81" s="9"/>
    </row>
    <row r="82" spans="1:16" ht="15">
      <c r="A82" s="12"/>
      <c r="B82" s="44">
        <v>752</v>
      </c>
      <c r="C82" s="20" t="s">
        <v>91</v>
      </c>
      <c r="D82" s="46">
        <v>165000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165000</v>
      </c>
      <c r="O82" s="47">
        <f t="shared" si="18"/>
        <v>0.0931624940220733</v>
      </c>
      <c r="P82" s="9"/>
    </row>
    <row r="83" spans="1:16" ht="15">
      <c r="A83" s="12"/>
      <c r="B83" s="44">
        <v>764</v>
      </c>
      <c r="C83" s="20" t="s">
        <v>92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6116000</v>
      </c>
      <c r="N83" s="46">
        <f t="shared" si="19"/>
        <v>6116000</v>
      </c>
      <c r="O83" s="47">
        <f t="shared" si="18"/>
        <v>3.453223111751517</v>
      </c>
      <c r="P83" s="9"/>
    </row>
    <row r="84" spans="1:16" ht="15.75" thickBot="1">
      <c r="A84" s="12"/>
      <c r="B84" s="44">
        <v>769</v>
      </c>
      <c r="C84" s="20" t="s">
        <v>93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198000</v>
      </c>
      <c r="N84" s="46">
        <f t="shared" si="19"/>
        <v>198000</v>
      </c>
      <c r="O84" s="47">
        <f t="shared" si="18"/>
        <v>0.11179499282648796</v>
      </c>
      <c r="P84" s="9"/>
    </row>
    <row r="85" spans="1:119" ht="16.5" thickBot="1">
      <c r="A85" s="14" t="s">
        <v>10</v>
      </c>
      <c r="B85" s="23"/>
      <c r="C85" s="22"/>
      <c r="D85" s="15">
        <f aca="true" t="shared" si="20" ref="D85:M85">SUM(D5,D14,D22,D28,D34,D39,D44,D50,D55)</f>
        <v>1092028000</v>
      </c>
      <c r="E85" s="15">
        <f t="shared" si="20"/>
        <v>325506000</v>
      </c>
      <c r="F85" s="15">
        <f t="shared" si="20"/>
        <v>214909000</v>
      </c>
      <c r="G85" s="15">
        <f t="shared" si="20"/>
        <v>247130000</v>
      </c>
      <c r="H85" s="15">
        <f t="shared" si="20"/>
        <v>0</v>
      </c>
      <c r="I85" s="15">
        <f t="shared" si="20"/>
        <v>538092000</v>
      </c>
      <c r="J85" s="15">
        <f t="shared" si="20"/>
        <v>121095000</v>
      </c>
      <c r="K85" s="15">
        <f t="shared" si="20"/>
        <v>0</v>
      </c>
      <c r="L85" s="15">
        <f t="shared" si="20"/>
        <v>0</v>
      </c>
      <c r="M85" s="15">
        <f t="shared" si="20"/>
        <v>47654000</v>
      </c>
      <c r="N85" s="15">
        <f t="shared" si="19"/>
        <v>2586414000</v>
      </c>
      <c r="O85" s="37">
        <f t="shared" si="18"/>
        <v>1460.3441140218588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5" ht="15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5" ht="15">
      <c r="A87" s="38"/>
      <c r="B87" s="39"/>
      <c r="C87" s="39"/>
      <c r="D87" s="40"/>
      <c r="E87" s="40"/>
      <c r="F87" s="40"/>
      <c r="G87" s="40"/>
      <c r="H87" s="40"/>
      <c r="I87" s="40"/>
      <c r="J87" s="40"/>
      <c r="K87" s="40"/>
      <c r="L87" s="48" t="s">
        <v>120</v>
      </c>
      <c r="M87" s="48"/>
      <c r="N87" s="48"/>
      <c r="O87" s="41">
        <v>1771099</v>
      </c>
    </row>
    <row r="88" spans="1:15" ht="15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5" ht="15.75" customHeight="1" thickBot="1">
      <c r="A89" s="52" t="s">
        <v>103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sheetProtection/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185330000</v>
      </c>
      <c r="E5" s="26">
        <f t="shared" si="0"/>
        <v>0</v>
      </c>
      <c r="F5" s="26">
        <f t="shared" si="0"/>
        <v>54856000</v>
      </c>
      <c r="G5" s="26">
        <f t="shared" si="0"/>
        <v>14857000</v>
      </c>
      <c r="H5" s="26">
        <f t="shared" si="0"/>
        <v>0</v>
      </c>
      <c r="I5" s="26">
        <f t="shared" si="0"/>
        <v>0</v>
      </c>
      <c r="J5" s="26">
        <f t="shared" si="0"/>
        <v>116457000</v>
      </c>
      <c r="K5" s="26">
        <f t="shared" si="0"/>
        <v>0</v>
      </c>
      <c r="L5" s="26">
        <f t="shared" si="0"/>
        <v>0</v>
      </c>
      <c r="M5" s="26">
        <f t="shared" si="0"/>
        <v>3096000</v>
      </c>
      <c r="N5" s="27">
        <f>SUM(D5:M5)</f>
        <v>374596000</v>
      </c>
      <c r="O5" s="32">
        <f aca="true" t="shared" si="1" ref="O5:O36">(N5/O$85)</f>
        <v>213.66878816675242</v>
      </c>
      <c r="P5" s="6"/>
    </row>
    <row r="6" spans="1:16" ht="15">
      <c r="A6" s="12"/>
      <c r="B6" s="44">
        <v>511</v>
      </c>
      <c r="C6" s="20" t="s">
        <v>20</v>
      </c>
      <c r="D6" s="46">
        <v>3254000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3254000</v>
      </c>
      <c r="O6" s="47">
        <f t="shared" si="1"/>
        <v>1.8560749092211672</v>
      </c>
      <c r="P6" s="9"/>
    </row>
    <row r="7" spans="1:16" ht="15">
      <c r="A7" s="12"/>
      <c r="B7" s="44">
        <v>512</v>
      </c>
      <c r="C7" s="20" t="s">
        <v>21</v>
      </c>
      <c r="D7" s="46">
        <v>11758000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11758000</v>
      </c>
      <c r="O7" s="47">
        <f t="shared" si="1"/>
        <v>6.7067390235471676</v>
      </c>
      <c r="P7" s="9"/>
    </row>
    <row r="8" spans="1:16" ht="15">
      <c r="A8" s="12"/>
      <c r="B8" s="44">
        <v>513</v>
      </c>
      <c r="C8" s="20" t="s">
        <v>22</v>
      </c>
      <c r="D8" s="46">
        <v>73779000</v>
      </c>
      <c r="E8" s="46">
        <v>0</v>
      </c>
      <c r="F8" s="46">
        <v>0</v>
      </c>
      <c r="G8" s="46">
        <v>4634000</v>
      </c>
      <c r="H8" s="46">
        <v>0</v>
      </c>
      <c r="I8" s="46">
        <v>0</v>
      </c>
      <c r="J8" s="46">
        <v>678000</v>
      </c>
      <c r="K8" s="46">
        <v>0</v>
      </c>
      <c r="L8" s="46">
        <v>0</v>
      </c>
      <c r="M8" s="46">
        <v>0</v>
      </c>
      <c r="N8" s="46">
        <f t="shared" si="2"/>
        <v>79091000</v>
      </c>
      <c r="O8" s="47">
        <f t="shared" si="1"/>
        <v>45.11334377541836</v>
      </c>
      <c r="P8" s="9"/>
    </row>
    <row r="9" spans="1:16" ht="15">
      <c r="A9" s="12"/>
      <c r="B9" s="44">
        <v>514</v>
      </c>
      <c r="C9" s="20" t="s">
        <v>23</v>
      </c>
      <c r="D9" s="46">
        <v>6579000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6579000</v>
      </c>
      <c r="O9" s="47">
        <f t="shared" si="1"/>
        <v>3.7526480724542286</v>
      </c>
      <c r="P9" s="9"/>
    </row>
    <row r="10" spans="1:16" ht="15">
      <c r="A10" s="12"/>
      <c r="B10" s="44">
        <v>515</v>
      </c>
      <c r="C10" s="20" t="s">
        <v>24</v>
      </c>
      <c r="D10" s="46">
        <v>14923000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14923000</v>
      </c>
      <c r="O10" s="47">
        <f t="shared" si="1"/>
        <v>8.51204851576751</v>
      </c>
      <c r="P10" s="9"/>
    </row>
    <row r="11" spans="1:16" ht="15">
      <c r="A11" s="12"/>
      <c r="B11" s="44">
        <v>516</v>
      </c>
      <c r="C11" s="20" t="s">
        <v>96</v>
      </c>
      <c r="D11" s="46">
        <v>20507000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20507000</v>
      </c>
      <c r="O11" s="47">
        <f t="shared" si="1"/>
        <v>11.697150634111393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54856000</v>
      </c>
      <c r="G12" s="46">
        <v>2000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54858000</v>
      </c>
      <c r="O12" s="47">
        <f t="shared" si="1"/>
        <v>31.290890402598276</v>
      </c>
      <c r="P12" s="9"/>
    </row>
    <row r="13" spans="1:16" ht="15">
      <c r="A13" s="12"/>
      <c r="B13" s="44">
        <v>519</v>
      </c>
      <c r="C13" s="20" t="s">
        <v>26</v>
      </c>
      <c r="D13" s="46">
        <v>54530000</v>
      </c>
      <c r="E13" s="46">
        <v>0</v>
      </c>
      <c r="F13" s="46">
        <v>0</v>
      </c>
      <c r="G13" s="46">
        <v>10221000</v>
      </c>
      <c r="H13" s="46">
        <v>0</v>
      </c>
      <c r="I13" s="46">
        <v>0</v>
      </c>
      <c r="J13" s="46">
        <v>115779000</v>
      </c>
      <c r="K13" s="46">
        <v>0</v>
      </c>
      <c r="L13" s="46">
        <v>0</v>
      </c>
      <c r="M13" s="46">
        <v>3096000</v>
      </c>
      <c r="N13" s="46">
        <f t="shared" si="2"/>
        <v>183626000</v>
      </c>
      <c r="O13" s="47">
        <f t="shared" si="1"/>
        <v>104.73989283363431</v>
      </c>
      <c r="P13" s="9"/>
    </row>
    <row r="14" spans="1:16" ht="15.75">
      <c r="A14" s="28" t="s">
        <v>27</v>
      </c>
      <c r="B14" s="29"/>
      <c r="C14" s="30"/>
      <c r="D14" s="31">
        <f>SUM(D15:D21)</f>
        <v>418247000</v>
      </c>
      <c r="E14" s="31">
        <f aca="true" t="shared" si="3" ref="E14:M14">SUM(E15:E21)</f>
        <v>287041000</v>
      </c>
      <c r="F14" s="31">
        <f t="shared" si="3"/>
        <v>0</v>
      </c>
      <c r="G14" s="31">
        <f t="shared" si="3"/>
        <v>855000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706143000</v>
      </c>
      <c r="O14" s="43">
        <f t="shared" si="1"/>
        <v>402.78251524958904</v>
      </c>
      <c r="P14" s="10"/>
    </row>
    <row r="15" spans="1:16" ht="15">
      <c r="A15" s="12"/>
      <c r="B15" s="44">
        <v>521</v>
      </c>
      <c r="C15" s="20" t="s">
        <v>28</v>
      </c>
      <c r="D15" s="46">
        <v>159656000</v>
      </c>
      <c r="E15" s="46">
        <v>220419000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380075000</v>
      </c>
      <c r="O15" s="47">
        <f t="shared" si="1"/>
        <v>216.7939985009942</v>
      </c>
      <c r="P15" s="9"/>
    </row>
    <row r="16" spans="1:16" ht="15">
      <c r="A16" s="12"/>
      <c r="B16" s="44">
        <v>522</v>
      </c>
      <c r="C16" s="20" t="s">
        <v>29</v>
      </c>
      <c r="D16" s="46">
        <v>19111000</v>
      </c>
      <c r="E16" s="46">
        <v>66622000</v>
      </c>
      <c r="F16" s="46">
        <v>0</v>
      </c>
      <c r="G16" s="46">
        <v>80000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85813000</v>
      </c>
      <c r="O16" s="47">
        <f t="shared" si="1"/>
        <v>48.947558753840205</v>
      </c>
      <c r="P16" s="9"/>
    </row>
    <row r="17" spans="1:16" ht="15">
      <c r="A17" s="12"/>
      <c r="B17" s="44">
        <v>523</v>
      </c>
      <c r="C17" s="20" t="s">
        <v>30</v>
      </c>
      <c r="D17" s="46">
        <v>213479000</v>
      </c>
      <c r="E17" s="46">
        <v>0</v>
      </c>
      <c r="F17" s="46">
        <v>0</v>
      </c>
      <c r="G17" s="46">
        <v>584000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214063000</v>
      </c>
      <c r="O17" s="47">
        <f t="shared" si="1"/>
        <v>122.10109504997257</v>
      </c>
      <c r="P17" s="9"/>
    </row>
    <row r="18" spans="1:16" ht="15">
      <c r="A18" s="12"/>
      <c r="B18" s="44">
        <v>525</v>
      </c>
      <c r="C18" s="20" t="s">
        <v>31</v>
      </c>
      <c r="D18" s="46">
        <v>15775000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15775000</v>
      </c>
      <c r="O18" s="47">
        <f t="shared" si="1"/>
        <v>8.998027563910238</v>
      </c>
      <c r="P18" s="9"/>
    </row>
    <row r="19" spans="1:16" ht="15">
      <c r="A19" s="12"/>
      <c r="B19" s="44">
        <v>527</v>
      </c>
      <c r="C19" s="20" t="s">
        <v>32</v>
      </c>
      <c r="D19" s="46">
        <v>5971000</v>
      </c>
      <c r="E19" s="46">
        <v>0</v>
      </c>
      <c r="F19" s="46">
        <v>0</v>
      </c>
      <c r="G19" s="46">
        <v>191000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6162000</v>
      </c>
      <c r="O19" s="47">
        <f t="shared" si="1"/>
        <v>3.51479212987733</v>
      </c>
      <c r="P19" s="9"/>
    </row>
    <row r="20" spans="1:16" ht="15">
      <c r="A20" s="12"/>
      <c r="B20" s="44">
        <v>528</v>
      </c>
      <c r="C20" s="20" t="s">
        <v>97</v>
      </c>
      <c r="D20" s="46">
        <v>1880000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1880000</v>
      </c>
      <c r="O20" s="47">
        <f t="shared" si="1"/>
        <v>1.0723481343994452</v>
      </c>
      <c r="P20" s="9"/>
    </row>
    <row r="21" spans="1:16" ht="15">
      <c r="A21" s="12"/>
      <c r="B21" s="44">
        <v>529</v>
      </c>
      <c r="C21" s="20" t="s">
        <v>33</v>
      </c>
      <c r="D21" s="46">
        <v>2375000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2375000</v>
      </c>
      <c r="O21" s="47">
        <f t="shared" si="1"/>
        <v>1.3546951165950436</v>
      </c>
      <c r="P21" s="9"/>
    </row>
    <row r="22" spans="1:16" ht="15.75">
      <c r="A22" s="28" t="s">
        <v>34</v>
      </c>
      <c r="B22" s="29"/>
      <c r="C22" s="30"/>
      <c r="D22" s="31">
        <f aca="true" t="shared" si="5" ref="D22:M22">SUM(D23:D27)</f>
        <v>13168000</v>
      </c>
      <c r="E22" s="31">
        <f t="shared" si="5"/>
        <v>3108000</v>
      </c>
      <c r="F22" s="31">
        <f t="shared" si="5"/>
        <v>0</v>
      </c>
      <c r="G22" s="31">
        <f t="shared" si="5"/>
        <v>25776000</v>
      </c>
      <c r="H22" s="31">
        <f t="shared" si="5"/>
        <v>0</v>
      </c>
      <c r="I22" s="31">
        <f t="shared" si="5"/>
        <v>202594000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aca="true" t="shared" si="6" ref="N22:N27">SUM(D22:M22)</f>
        <v>244646000</v>
      </c>
      <c r="O22" s="43">
        <f t="shared" si="1"/>
        <v>139.54557536610992</v>
      </c>
      <c r="P22" s="10"/>
    </row>
    <row r="23" spans="1:16" ht="15">
      <c r="A23" s="12"/>
      <c r="B23" s="44">
        <v>534</v>
      </c>
      <c r="C23" s="20" t="s">
        <v>35</v>
      </c>
      <c r="D23" s="46">
        <v>63000</v>
      </c>
      <c r="E23" s="46">
        <v>0</v>
      </c>
      <c r="F23" s="46">
        <v>0</v>
      </c>
      <c r="G23" s="46">
        <v>0</v>
      </c>
      <c r="H23" s="46">
        <v>0</v>
      </c>
      <c r="I23" s="46">
        <v>106177000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106240000</v>
      </c>
      <c r="O23" s="47">
        <f t="shared" si="1"/>
        <v>60.59907755244524</v>
      </c>
      <c r="P23" s="9"/>
    </row>
    <row r="24" spans="1:16" ht="15">
      <c r="A24" s="12"/>
      <c r="B24" s="44">
        <v>536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96417000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96417000</v>
      </c>
      <c r="O24" s="47">
        <f t="shared" si="1"/>
        <v>54.99605855020814</v>
      </c>
      <c r="P24" s="9"/>
    </row>
    <row r="25" spans="1:16" ht="15">
      <c r="A25" s="12"/>
      <c r="B25" s="44">
        <v>537</v>
      </c>
      <c r="C25" s="20" t="s">
        <v>37</v>
      </c>
      <c r="D25" s="46">
        <v>13105000</v>
      </c>
      <c r="E25" s="46">
        <v>1393000</v>
      </c>
      <c r="F25" s="46">
        <v>0</v>
      </c>
      <c r="G25" s="46">
        <v>2786000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17284000</v>
      </c>
      <c r="O25" s="47">
        <f t="shared" si="1"/>
        <v>9.858758061148942</v>
      </c>
      <c r="P25" s="9"/>
    </row>
    <row r="26" spans="1:16" ht="15">
      <c r="A26" s="12"/>
      <c r="B26" s="44">
        <v>538</v>
      </c>
      <c r="C26" s="20" t="s">
        <v>38</v>
      </c>
      <c r="D26" s="46">
        <v>0</v>
      </c>
      <c r="E26" s="46">
        <v>1107000</v>
      </c>
      <c r="F26" s="46">
        <v>0</v>
      </c>
      <c r="G26" s="46">
        <v>22986000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24093000</v>
      </c>
      <c r="O26" s="47">
        <f t="shared" si="1"/>
        <v>13.742597660683952</v>
      </c>
      <c r="P26" s="9"/>
    </row>
    <row r="27" spans="1:16" ht="15">
      <c r="A27" s="12"/>
      <c r="B27" s="44">
        <v>539</v>
      </c>
      <c r="C27" s="20" t="s">
        <v>39</v>
      </c>
      <c r="D27" s="46">
        <v>0</v>
      </c>
      <c r="E27" s="46">
        <v>608000</v>
      </c>
      <c r="F27" s="46">
        <v>0</v>
      </c>
      <c r="G27" s="46">
        <v>4000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612000</v>
      </c>
      <c r="O27" s="47">
        <f t="shared" si="1"/>
        <v>0.34908354162364913</v>
      </c>
      <c r="P27" s="9"/>
    </row>
    <row r="28" spans="1:16" ht="15.75">
      <c r="A28" s="28" t="s">
        <v>40</v>
      </c>
      <c r="B28" s="29"/>
      <c r="C28" s="30"/>
      <c r="D28" s="31">
        <f aca="true" t="shared" si="7" ref="D28:M28">SUM(D29:D33)</f>
        <v>119189000</v>
      </c>
      <c r="E28" s="31">
        <f t="shared" si="7"/>
        <v>0</v>
      </c>
      <c r="F28" s="31">
        <f t="shared" si="7"/>
        <v>0</v>
      </c>
      <c r="G28" s="31">
        <f t="shared" si="7"/>
        <v>96178000</v>
      </c>
      <c r="H28" s="31">
        <f t="shared" si="7"/>
        <v>0</v>
      </c>
      <c r="I28" s="31">
        <f t="shared" si="7"/>
        <v>267383000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aca="true" t="shared" si="8" ref="N28:N39">SUM(D28:M28)</f>
        <v>482750000</v>
      </c>
      <c r="O28" s="43">
        <f t="shared" si="1"/>
        <v>275.3596073836873</v>
      </c>
      <c r="P28" s="10"/>
    </row>
    <row r="29" spans="1:16" ht="15">
      <c r="A29" s="12"/>
      <c r="B29" s="44">
        <v>541</v>
      </c>
      <c r="C29" s="20" t="s">
        <v>41</v>
      </c>
      <c r="D29" s="46">
        <v>903000</v>
      </c>
      <c r="E29" s="46">
        <v>0</v>
      </c>
      <c r="F29" s="46">
        <v>0</v>
      </c>
      <c r="G29" s="46">
        <v>51107000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52010000</v>
      </c>
      <c r="O29" s="47">
        <f t="shared" si="1"/>
        <v>29.666397058571885</v>
      </c>
      <c r="P29" s="9"/>
    </row>
    <row r="30" spans="1:16" ht="15">
      <c r="A30" s="12"/>
      <c r="B30" s="44">
        <v>542</v>
      </c>
      <c r="C30" s="20" t="s">
        <v>42</v>
      </c>
      <c r="D30" s="46">
        <v>369000</v>
      </c>
      <c r="E30" s="46">
        <v>0</v>
      </c>
      <c r="F30" s="46">
        <v>0</v>
      </c>
      <c r="G30" s="46">
        <v>0</v>
      </c>
      <c r="H30" s="46">
        <v>0</v>
      </c>
      <c r="I30" s="46">
        <v>167838000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168207000</v>
      </c>
      <c r="O30" s="47">
        <f t="shared" si="1"/>
        <v>95.94492693772737</v>
      </c>
      <c r="P30" s="9"/>
    </row>
    <row r="31" spans="1:16" ht="15">
      <c r="A31" s="12"/>
      <c r="B31" s="44">
        <v>543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99545000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99545000</v>
      </c>
      <c r="O31" s="47">
        <f t="shared" si="1"/>
        <v>56.78026331850679</v>
      </c>
      <c r="P31" s="9"/>
    </row>
    <row r="32" spans="1:16" ht="15">
      <c r="A32" s="12"/>
      <c r="B32" s="44">
        <v>544</v>
      </c>
      <c r="C32" s="20" t="s">
        <v>44</v>
      </c>
      <c r="D32" s="46">
        <v>117544000</v>
      </c>
      <c r="E32" s="46">
        <v>0</v>
      </c>
      <c r="F32" s="46">
        <v>0</v>
      </c>
      <c r="G32" s="46">
        <v>45069000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162613000</v>
      </c>
      <c r="O32" s="47">
        <f t="shared" si="1"/>
        <v>92.7541208399452</v>
      </c>
      <c r="P32" s="9"/>
    </row>
    <row r="33" spans="1:16" ht="15">
      <c r="A33" s="12"/>
      <c r="B33" s="44">
        <v>549</v>
      </c>
      <c r="C33" s="20" t="s">
        <v>45</v>
      </c>
      <c r="D33" s="46">
        <v>373000</v>
      </c>
      <c r="E33" s="46">
        <v>0</v>
      </c>
      <c r="F33" s="46">
        <v>0</v>
      </c>
      <c r="G33" s="46">
        <v>2000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375000</v>
      </c>
      <c r="O33" s="47">
        <f t="shared" si="1"/>
        <v>0.21389922893605953</v>
      </c>
      <c r="P33" s="9"/>
    </row>
    <row r="34" spans="1:16" ht="15.75">
      <c r="A34" s="28" t="s">
        <v>46</v>
      </c>
      <c r="B34" s="29"/>
      <c r="C34" s="30"/>
      <c r="D34" s="31">
        <f aca="true" t="shared" si="9" ref="D34:M34">SUM(D35:D38)</f>
        <v>21427000</v>
      </c>
      <c r="E34" s="31">
        <f t="shared" si="9"/>
        <v>4024000</v>
      </c>
      <c r="F34" s="31">
        <f t="shared" si="9"/>
        <v>0</v>
      </c>
      <c r="G34" s="31">
        <f t="shared" si="9"/>
        <v>6557000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1355000</v>
      </c>
      <c r="N34" s="31">
        <f t="shared" si="8"/>
        <v>33363000</v>
      </c>
      <c r="O34" s="43">
        <f t="shared" si="1"/>
        <v>19.030186599983345</v>
      </c>
      <c r="P34" s="10"/>
    </row>
    <row r="35" spans="1:16" ht="15">
      <c r="A35" s="13"/>
      <c r="B35" s="45">
        <v>551</v>
      </c>
      <c r="C35" s="21" t="s">
        <v>47</v>
      </c>
      <c r="D35" s="46">
        <v>2163000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2163000</v>
      </c>
      <c r="O35" s="47">
        <f t="shared" si="1"/>
        <v>1.2337707525031913</v>
      </c>
      <c r="P35" s="9"/>
    </row>
    <row r="36" spans="1:16" ht="15">
      <c r="A36" s="13"/>
      <c r="B36" s="45">
        <v>552</v>
      </c>
      <c r="C36" s="21" t="s">
        <v>48</v>
      </c>
      <c r="D36" s="46">
        <v>2218000</v>
      </c>
      <c r="E36" s="46">
        <v>0</v>
      </c>
      <c r="F36" s="46">
        <v>0</v>
      </c>
      <c r="G36" s="46">
        <v>5704000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7922000</v>
      </c>
      <c r="O36" s="47">
        <f t="shared" si="1"/>
        <v>4.518692511017236</v>
      </c>
      <c r="P36" s="9"/>
    </row>
    <row r="37" spans="1:16" ht="15">
      <c r="A37" s="13"/>
      <c r="B37" s="45">
        <v>553</v>
      </c>
      <c r="C37" s="21" t="s">
        <v>49</v>
      </c>
      <c r="D37" s="46">
        <v>500000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500000</v>
      </c>
      <c r="O37" s="47">
        <f aca="true" t="shared" si="10" ref="O37:O68">(N37/O$85)</f>
        <v>0.285198971914746</v>
      </c>
      <c r="P37" s="9"/>
    </row>
    <row r="38" spans="1:16" ht="15">
      <c r="A38" s="13"/>
      <c r="B38" s="45">
        <v>554</v>
      </c>
      <c r="C38" s="21" t="s">
        <v>50</v>
      </c>
      <c r="D38" s="46">
        <v>16546000</v>
      </c>
      <c r="E38" s="46">
        <v>4024000</v>
      </c>
      <c r="F38" s="46">
        <v>0</v>
      </c>
      <c r="G38" s="46">
        <v>853000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1355000</v>
      </c>
      <c r="N38" s="46">
        <f t="shared" si="8"/>
        <v>22778000</v>
      </c>
      <c r="O38" s="47">
        <f t="shared" si="10"/>
        <v>12.99252436454817</v>
      </c>
      <c r="P38" s="9"/>
    </row>
    <row r="39" spans="1:16" ht="15.75">
      <c r="A39" s="28" t="s">
        <v>51</v>
      </c>
      <c r="B39" s="29"/>
      <c r="C39" s="30"/>
      <c r="D39" s="31">
        <f aca="true" t="shared" si="11" ref="D39:M39">SUM(D40:D43)</f>
        <v>134319000</v>
      </c>
      <c r="E39" s="31">
        <f t="shared" si="11"/>
        <v>0</v>
      </c>
      <c r="F39" s="31">
        <f t="shared" si="11"/>
        <v>0</v>
      </c>
      <c r="G39" s="31">
        <f t="shared" si="11"/>
        <v>728000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40000</v>
      </c>
      <c r="N39" s="31">
        <f t="shared" si="8"/>
        <v>135087000</v>
      </c>
      <c r="O39" s="43">
        <f t="shared" si="10"/>
        <v>77.0533470380946</v>
      </c>
      <c r="P39" s="10"/>
    </row>
    <row r="40" spans="1:16" ht="15">
      <c r="A40" s="12"/>
      <c r="B40" s="44">
        <v>562</v>
      </c>
      <c r="C40" s="20" t="s">
        <v>52</v>
      </c>
      <c r="D40" s="46">
        <v>64955000</v>
      </c>
      <c r="E40" s="46">
        <v>0</v>
      </c>
      <c r="F40" s="46">
        <v>0</v>
      </c>
      <c r="G40" s="46">
        <v>630000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2" ref="N40:N49">SUM(D40:M40)</f>
        <v>65585000</v>
      </c>
      <c r="O40" s="47">
        <f t="shared" si="10"/>
        <v>37.40954914605724</v>
      </c>
      <c r="P40" s="9"/>
    </row>
    <row r="41" spans="1:16" ht="15">
      <c r="A41" s="12"/>
      <c r="B41" s="44">
        <v>563</v>
      </c>
      <c r="C41" s="20" t="s">
        <v>53</v>
      </c>
      <c r="D41" s="46">
        <v>6209000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6209000</v>
      </c>
      <c r="O41" s="47">
        <f t="shared" si="10"/>
        <v>3.5416008332373163</v>
      </c>
      <c r="P41" s="9"/>
    </row>
    <row r="42" spans="1:16" ht="15">
      <c r="A42" s="12"/>
      <c r="B42" s="44">
        <v>564</v>
      </c>
      <c r="C42" s="20" t="s">
        <v>54</v>
      </c>
      <c r="D42" s="46">
        <v>60733000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40000</v>
      </c>
      <c r="N42" s="46">
        <f t="shared" si="12"/>
        <v>60773000</v>
      </c>
      <c r="O42" s="47">
        <f t="shared" si="10"/>
        <v>34.66479424034972</v>
      </c>
      <c r="P42" s="9"/>
    </row>
    <row r="43" spans="1:16" ht="15">
      <c r="A43" s="12"/>
      <c r="B43" s="44">
        <v>569</v>
      </c>
      <c r="C43" s="20" t="s">
        <v>55</v>
      </c>
      <c r="D43" s="46">
        <v>2422000</v>
      </c>
      <c r="E43" s="46">
        <v>0</v>
      </c>
      <c r="F43" s="46">
        <v>0</v>
      </c>
      <c r="G43" s="46">
        <v>98000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2520000</v>
      </c>
      <c r="O43" s="47">
        <f t="shared" si="10"/>
        <v>1.43740281845032</v>
      </c>
      <c r="P43" s="9"/>
    </row>
    <row r="44" spans="1:16" ht="15.75">
      <c r="A44" s="28" t="s">
        <v>56</v>
      </c>
      <c r="B44" s="29"/>
      <c r="C44" s="30"/>
      <c r="D44" s="31">
        <f aca="true" t="shared" si="13" ref="D44:M44">SUM(D45:D49)</f>
        <v>123417000</v>
      </c>
      <c r="E44" s="31">
        <f t="shared" si="13"/>
        <v>0</v>
      </c>
      <c r="F44" s="31">
        <f t="shared" si="13"/>
        <v>28442000</v>
      </c>
      <c r="G44" s="31">
        <f t="shared" si="13"/>
        <v>35456000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187315000</v>
      </c>
      <c r="O44" s="43">
        <f t="shared" si="10"/>
        <v>106.8440908484213</v>
      </c>
      <c r="P44" s="9"/>
    </row>
    <row r="45" spans="1:16" ht="15">
      <c r="A45" s="12"/>
      <c r="B45" s="44">
        <v>571</v>
      </c>
      <c r="C45" s="20" t="s">
        <v>57</v>
      </c>
      <c r="D45" s="46">
        <v>62131000</v>
      </c>
      <c r="E45" s="46">
        <v>0</v>
      </c>
      <c r="F45" s="46">
        <v>11965000</v>
      </c>
      <c r="G45" s="46">
        <v>17240000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91336000</v>
      </c>
      <c r="O45" s="47">
        <f t="shared" si="10"/>
        <v>52.09786659761049</v>
      </c>
      <c r="P45" s="9"/>
    </row>
    <row r="46" spans="1:16" ht="15">
      <c r="A46" s="12"/>
      <c r="B46" s="44">
        <v>572</v>
      </c>
      <c r="C46" s="20" t="s">
        <v>58</v>
      </c>
      <c r="D46" s="46">
        <v>34110000</v>
      </c>
      <c r="E46" s="46">
        <v>0</v>
      </c>
      <c r="F46" s="46">
        <v>0</v>
      </c>
      <c r="G46" s="46">
        <v>15295000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49405000</v>
      </c>
      <c r="O46" s="47">
        <f t="shared" si="10"/>
        <v>28.180510414896055</v>
      </c>
      <c r="P46" s="9"/>
    </row>
    <row r="47" spans="1:16" ht="15">
      <c r="A47" s="12"/>
      <c r="B47" s="44">
        <v>573</v>
      </c>
      <c r="C47" s="20" t="s">
        <v>59</v>
      </c>
      <c r="D47" s="46">
        <v>3924000</v>
      </c>
      <c r="E47" s="46">
        <v>0</v>
      </c>
      <c r="F47" s="46">
        <v>0</v>
      </c>
      <c r="G47" s="46">
        <v>2370000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6294000</v>
      </c>
      <c r="O47" s="47">
        <f t="shared" si="10"/>
        <v>3.590084658462823</v>
      </c>
      <c r="P47" s="9"/>
    </row>
    <row r="48" spans="1:16" ht="15">
      <c r="A48" s="12"/>
      <c r="B48" s="44">
        <v>575</v>
      </c>
      <c r="C48" s="20" t="s">
        <v>60</v>
      </c>
      <c r="D48" s="46">
        <v>12107000</v>
      </c>
      <c r="E48" s="46">
        <v>0</v>
      </c>
      <c r="F48" s="46">
        <v>16477000</v>
      </c>
      <c r="G48" s="46">
        <v>551000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29135000</v>
      </c>
      <c r="O48" s="47">
        <f t="shared" si="10"/>
        <v>16.618544093472252</v>
      </c>
      <c r="P48" s="9"/>
    </row>
    <row r="49" spans="1:16" ht="15">
      <c r="A49" s="12"/>
      <c r="B49" s="44">
        <v>579</v>
      </c>
      <c r="C49" s="20" t="s">
        <v>61</v>
      </c>
      <c r="D49" s="46">
        <v>11145000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11145000</v>
      </c>
      <c r="O49" s="47">
        <f t="shared" si="10"/>
        <v>6.3570850839796895</v>
      </c>
      <c r="P49" s="9"/>
    </row>
    <row r="50" spans="1:16" ht="15.75">
      <c r="A50" s="28" t="s">
        <v>89</v>
      </c>
      <c r="B50" s="29"/>
      <c r="C50" s="30"/>
      <c r="D50" s="31">
        <f aca="true" t="shared" si="14" ref="D50:M50">SUM(D51:D53)</f>
        <v>26926000</v>
      </c>
      <c r="E50" s="31">
        <f t="shared" si="14"/>
        <v>10077000</v>
      </c>
      <c r="F50" s="31">
        <f t="shared" si="14"/>
        <v>13842000</v>
      </c>
      <c r="G50" s="31">
        <f t="shared" si="14"/>
        <v>81843000</v>
      </c>
      <c r="H50" s="31">
        <f t="shared" si="14"/>
        <v>0</v>
      </c>
      <c r="I50" s="31">
        <f t="shared" si="14"/>
        <v>82389000</v>
      </c>
      <c r="J50" s="31">
        <f t="shared" si="14"/>
        <v>0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215077000</v>
      </c>
      <c r="O50" s="43">
        <f t="shared" si="10"/>
        <v>122.67947856501567</v>
      </c>
      <c r="P50" s="9"/>
    </row>
    <row r="51" spans="1:16" ht="15">
      <c r="A51" s="12"/>
      <c r="B51" s="44">
        <v>581</v>
      </c>
      <c r="C51" s="20" t="s">
        <v>62</v>
      </c>
      <c r="D51" s="46">
        <v>26926000</v>
      </c>
      <c r="E51" s="46">
        <v>10077000</v>
      </c>
      <c r="F51" s="46">
        <v>13842000</v>
      </c>
      <c r="G51" s="46">
        <v>81843000</v>
      </c>
      <c r="H51" s="46">
        <v>0</v>
      </c>
      <c r="I51" s="46">
        <v>837000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133525000</v>
      </c>
      <c r="O51" s="47">
        <f t="shared" si="10"/>
        <v>76.16238544983293</v>
      </c>
      <c r="P51" s="9"/>
    </row>
    <row r="52" spans="1:16" ht="15">
      <c r="A52" s="12"/>
      <c r="B52" s="44">
        <v>590</v>
      </c>
      <c r="C52" s="20" t="s">
        <v>98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11270000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5" ref="N52:N61">SUM(D52:M52)</f>
        <v>11270000</v>
      </c>
      <c r="O52" s="47">
        <f t="shared" si="10"/>
        <v>6.428384826958376</v>
      </c>
      <c r="P52" s="9"/>
    </row>
    <row r="53" spans="1:16" ht="15">
      <c r="A53" s="12"/>
      <c r="B53" s="44">
        <v>591</v>
      </c>
      <c r="C53" s="20" t="s">
        <v>99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70282000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70282000</v>
      </c>
      <c r="O53" s="47">
        <f t="shared" si="10"/>
        <v>40.08870828822436</v>
      </c>
      <c r="P53" s="9"/>
    </row>
    <row r="54" spans="1:16" ht="15.75">
      <c r="A54" s="28" t="s">
        <v>64</v>
      </c>
      <c r="B54" s="29"/>
      <c r="C54" s="30"/>
      <c r="D54" s="31">
        <f aca="true" t="shared" si="16" ref="D54:M54">SUM(D55:D82)</f>
        <v>7581000</v>
      </c>
      <c r="E54" s="31">
        <f t="shared" si="16"/>
        <v>0</v>
      </c>
      <c r="F54" s="31">
        <f t="shared" si="16"/>
        <v>8945000</v>
      </c>
      <c r="G54" s="31">
        <f t="shared" si="16"/>
        <v>10304000</v>
      </c>
      <c r="H54" s="31">
        <f t="shared" si="16"/>
        <v>0</v>
      </c>
      <c r="I54" s="31">
        <f t="shared" si="16"/>
        <v>0</v>
      </c>
      <c r="J54" s="31">
        <f t="shared" si="16"/>
        <v>0</v>
      </c>
      <c r="K54" s="31">
        <f t="shared" si="16"/>
        <v>0</v>
      </c>
      <c r="L54" s="31">
        <f t="shared" si="16"/>
        <v>0</v>
      </c>
      <c r="M54" s="31">
        <f t="shared" si="16"/>
        <v>42604000</v>
      </c>
      <c r="N54" s="31">
        <f>SUM(D54:M54)</f>
        <v>69434000</v>
      </c>
      <c r="O54" s="43">
        <f t="shared" si="10"/>
        <v>39.60501083185695</v>
      </c>
      <c r="P54" s="9"/>
    </row>
    <row r="55" spans="1:16" ht="15">
      <c r="A55" s="12"/>
      <c r="B55" s="44">
        <v>601</v>
      </c>
      <c r="C55" s="20" t="s">
        <v>65</v>
      </c>
      <c r="D55" s="46">
        <v>234000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234000</v>
      </c>
      <c r="O55" s="47">
        <f t="shared" si="10"/>
        <v>0.13347311885610114</v>
      </c>
      <c r="P55" s="9"/>
    </row>
    <row r="56" spans="1:16" ht="15">
      <c r="A56" s="12"/>
      <c r="B56" s="44">
        <v>602</v>
      </c>
      <c r="C56" s="20" t="s">
        <v>66</v>
      </c>
      <c r="D56" s="46">
        <v>1626000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1626000</v>
      </c>
      <c r="O56" s="47">
        <f t="shared" si="10"/>
        <v>0.9274670566667541</v>
      </c>
      <c r="P56" s="9"/>
    </row>
    <row r="57" spans="1:16" ht="15">
      <c r="A57" s="12"/>
      <c r="B57" s="44">
        <v>603</v>
      </c>
      <c r="C57" s="20" t="s">
        <v>67</v>
      </c>
      <c r="D57" s="46">
        <v>967000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967000</v>
      </c>
      <c r="O57" s="47">
        <f t="shared" si="10"/>
        <v>0.5515748116831188</v>
      </c>
      <c r="P57" s="9"/>
    </row>
    <row r="58" spans="1:16" ht="15">
      <c r="A58" s="12"/>
      <c r="B58" s="44">
        <v>604</v>
      </c>
      <c r="C58" s="20" t="s">
        <v>68</v>
      </c>
      <c r="D58" s="46">
        <v>101000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6002000</v>
      </c>
      <c r="N58" s="46">
        <f t="shared" si="15"/>
        <v>6103000</v>
      </c>
      <c r="O58" s="47">
        <f t="shared" si="10"/>
        <v>3.48113865119139</v>
      </c>
      <c r="P58" s="9"/>
    </row>
    <row r="59" spans="1:16" ht="15">
      <c r="A59" s="12"/>
      <c r="B59" s="44">
        <v>605</v>
      </c>
      <c r="C59" s="20" t="s">
        <v>69</v>
      </c>
      <c r="D59" s="46">
        <v>549000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549000</v>
      </c>
      <c r="O59" s="47">
        <f t="shared" si="10"/>
        <v>0.31314847116239114</v>
      </c>
      <c r="P59" s="9"/>
    </row>
    <row r="60" spans="1:16" ht="15">
      <c r="A60" s="12"/>
      <c r="B60" s="44">
        <v>607</v>
      </c>
      <c r="C60" s="20" t="s">
        <v>70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682000</v>
      </c>
      <c r="N60" s="46">
        <f t="shared" si="15"/>
        <v>682000</v>
      </c>
      <c r="O60" s="47">
        <f t="shared" si="10"/>
        <v>0.3890113976917136</v>
      </c>
      <c r="P60" s="9"/>
    </row>
    <row r="61" spans="1:16" ht="15">
      <c r="A61" s="12"/>
      <c r="B61" s="44">
        <v>608</v>
      </c>
      <c r="C61" s="20" t="s">
        <v>71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697000</v>
      </c>
      <c r="N61" s="46">
        <f t="shared" si="15"/>
        <v>697000</v>
      </c>
      <c r="O61" s="47">
        <f t="shared" si="10"/>
        <v>0.397567366849156</v>
      </c>
      <c r="P61" s="9"/>
    </row>
    <row r="62" spans="1:16" ht="15">
      <c r="A62" s="12"/>
      <c r="B62" s="44">
        <v>614</v>
      </c>
      <c r="C62" s="20" t="s">
        <v>72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5015000</v>
      </c>
      <c r="N62" s="46">
        <f aca="true" t="shared" si="17" ref="N62:N77">SUM(D62:M62)</f>
        <v>5015000</v>
      </c>
      <c r="O62" s="47">
        <f t="shared" si="10"/>
        <v>2.860545688304903</v>
      </c>
      <c r="P62" s="9"/>
    </row>
    <row r="63" spans="1:16" ht="15">
      <c r="A63" s="12"/>
      <c r="B63" s="44">
        <v>617</v>
      </c>
      <c r="C63" s="20" t="s">
        <v>73</v>
      </c>
      <c r="D63" s="46">
        <v>1000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1000</v>
      </c>
      <c r="O63" s="47">
        <f t="shared" si="10"/>
        <v>0.000570397943829492</v>
      </c>
      <c r="P63" s="9"/>
    </row>
    <row r="64" spans="1:16" ht="15">
      <c r="A64" s="12"/>
      <c r="B64" s="44">
        <v>624</v>
      </c>
      <c r="C64" s="20" t="s">
        <v>74</v>
      </c>
      <c r="D64" s="46">
        <v>162000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162000</v>
      </c>
      <c r="O64" s="47">
        <f t="shared" si="10"/>
        <v>0.09240446690037772</v>
      </c>
      <c r="P64" s="9"/>
    </row>
    <row r="65" spans="1:16" ht="15">
      <c r="A65" s="12"/>
      <c r="B65" s="44">
        <v>634</v>
      </c>
      <c r="C65" s="20" t="s">
        <v>75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5778000</v>
      </c>
      <c r="N65" s="46">
        <f t="shared" si="17"/>
        <v>5778000</v>
      </c>
      <c r="O65" s="47">
        <f t="shared" si="10"/>
        <v>3.2957593194468053</v>
      </c>
      <c r="P65" s="9"/>
    </row>
    <row r="66" spans="1:16" ht="15">
      <c r="A66" s="12"/>
      <c r="B66" s="44">
        <v>654</v>
      </c>
      <c r="C66" s="20" t="s">
        <v>76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2260000</v>
      </c>
      <c r="N66" s="46">
        <f t="shared" si="17"/>
        <v>2260000</v>
      </c>
      <c r="O66" s="47">
        <f t="shared" si="10"/>
        <v>1.2890993530546522</v>
      </c>
      <c r="P66" s="9"/>
    </row>
    <row r="67" spans="1:16" ht="15">
      <c r="A67" s="12"/>
      <c r="B67" s="44">
        <v>656</v>
      </c>
      <c r="C67" s="20" t="s">
        <v>77</v>
      </c>
      <c r="D67" s="46">
        <v>82000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82000</v>
      </c>
      <c r="O67" s="47">
        <f t="shared" si="10"/>
        <v>0.04677263139401835</v>
      </c>
      <c r="P67" s="9"/>
    </row>
    <row r="68" spans="1:16" ht="15">
      <c r="A68" s="12"/>
      <c r="B68" s="44">
        <v>661</v>
      </c>
      <c r="C68" s="20" t="s">
        <v>78</v>
      </c>
      <c r="D68" s="46">
        <v>52000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52000</v>
      </c>
      <c r="O68" s="47">
        <f t="shared" si="10"/>
        <v>0.029660693079133587</v>
      </c>
      <c r="P68" s="9"/>
    </row>
    <row r="69" spans="1:16" ht="15">
      <c r="A69" s="12"/>
      <c r="B69" s="44">
        <v>671</v>
      </c>
      <c r="C69" s="20" t="s">
        <v>79</v>
      </c>
      <c r="D69" s="46">
        <v>163000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163000</v>
      </c>
      <c r="O69" s="47">
        <f aca="true" t="shared" si="18" ref="O69:O83">(N69/O$85)</f>
        <v>0.09297486484420721</v>
      </c>
      <c r="P69" s="9"/>
    </row>
    <row r="70" spans="1:16" ht="15">
      <c r="A70" s="12"/>
      <c r="B70" s="44">
        <v>674</v>
      </c>
      <c r="C70" s="20" t="s">
        <v>80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1995000</v>
      </c>
      <c r="N70" s="46">
        <f t="shared" si="17"/>
        <v>1995000</v>
      </c>
      <c r="O70" s="47">
        <f t="shared" si="18"/>
        <v>1.1379438979398366</v>
      </c>
      <c r="P70" s="9"/>
    </row>
    <row r="71" spans="1:16" ht="15">
      <c r="A71" s="12"/>
      <c r="B71" s="44">
        <v>675</v>
      </c>
      <c r="C71" s="20" t="s">
        <v>81</v>
      </c>
      <c r="D71" s="46">
        <v>1000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1000</v>
      </c>
      <c r="O71" s="47">
        <f t="shared" si="18"/>
        <v>0.000570397943829492</v>
      </c>
      <c r="P71" s="9"/>
    </row>
    <row r="72" spans="1:16" ht="15">
      <c r="A72" s="12"/>
      <c r="B72" s="44">
        <v>682</v>
      </c>
      <c r="C72" s="20" t="s">
        <v>82</v>
      </c>
      <c r="D72" s="46">
        <v>500000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500000</v>
      </c>
      <c r="O72" s="47">
        <f t="shared" si="18"/>
        <v>0.285198971914746</v>
      </c>
      <c r="P72" s="9"/>
    </row>
    <row r="73" spans="1:16" ht="15">
      <c r="A73" s="12"/>
      <c r="B73" s="44">
        <v>685</v>
      </c>
      <c r="C73" s="20" t="s">
        <v>83</v>
      </c>
      <c r="D73" s="46">
        <v>35000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35000</v>
      </c>
      <c r="O73" s="47">
        <f t="shared" si="18"/>
        <v>0.019963928034032224</v>
      </c>
      <c r="P73" s="9"/>
    </row>
    <row r="74" spans="1:16" ht="15">
      <c r="A74" s="12"/>
      <c r="B74" s="44">
        <v>694</v>
      </c>
      <c r="C74" s="20" t="s">
        <v>84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1592000</v>
      </c>
      <c r="N74" s="46">
        <f t="shared" si="17"/>
        <v>1592000</v>
      </c>
      <c r="O74" s="47">
        <f t="shared" si="18"/>
        <v>0.9080735265765514</v>
      </c>
      <c r="P74" s="9"/>
    </row>
    <row r="75" spans="1:16" ht="15">
      <c r="A75" s="12"/>
      <c r="B75" s="44">
        <v>712</v>
      </c>
      <c r="C75" s="20" t="s">
        <v>85</v>
      </c>
      <c r="D75" s="46">
        <v>183000</v>
      </c>
      <c r="E75" s="46">
        <v>0</v>
      </c>
      <c r="F75" s="46">
        <v>8945000</v>
      </c>
      <c r="G75" s="46">
        <v>10304000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19432000</v>
      </c>
      <c r="O75" s="47">
        <f t="shared" si="18"/>
        <v>11.08397284449469</v>
      </c>
      <c r="P75" s="9"/>
    </row>
    <row r="76" spans="1:16" ht="15">
      <c r="A76" s="12"/>
      <c r="B76" s="44">
        <v>713</v>
      </c>
      <c r="C76" s="20" t="s">
        <v>86</v>
      </c>
      <c r="D76" s="46">
        <v>2202000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4588000</v>
      </c>
      <c r="N76" s="46">
        <f t="shared" si="17"/>
        <v>6790000</v>
      </c>
      <c r="O76" s="47">
        <f t="shared" si="18"/>
        <v>3.8730020386022512</v>
      </c>
      <c r="P76" s="9"/>
    </row>
    <row r="77" spans="1:16" ht="15">
      <c r="A77" s="12"/>
      <c r="B77" s="44">
        <v>714</v>
      </c>
      <c r="C77" s="20" t="s">
        <v>87</v>
      </c>
      <c r="D77" s="46">
        <v>567000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567000</v>
      </c>
      <c r="O77" s="47">
        <f t="shared" si="18"/>
        <v>0.323415634151322</v>
      </c>
      <c r="P77" s="9"/>
    </row>
    <row r="78" spans="1:16" ht="15">
      <c r="A78" s="12"/>
      <c r="B78" s="44">
        <v>724</v>
      </c>
      <c r="C78" s="20" t="s">
        <v>88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4182000</v>
      </c>
      <c r="N78" s="46">
        <f aca="true" t="shared" si="19" ref="N78:N83">SUM(D78:M78)</f>
        <v>4182000</v>
      </c>
      <c r="O78" s="47">
        <f t="shared" si="18"/>
        <v>2.3854042010949357</v>
      </c>
      <c r="P78" s="9"/>
    </row>
    <row r="79" spans="1:16" ht="15">
      <c r="A79" s="12"/>
      <c r="B79" s="44">
        <v>744</v>
      </c>
      <c r="C79" s="20" t="s">
        <v>90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3120000</v>
      </c>
      <c r="N79" s="46">
        <f t="shared" si="19"/>
        <v>3120000</v>
      </c>
      <c r="O79" s="47">
        <f t="shared" si="18"/>
        <v>1.7796415847480154</v>
      </c>
      <c r="P79" s="9"/>
    </row>
    <row r="80" spans="1:16" ht="15">
      <c r="A80" s="12"/>
      <c r="B80" s="44">
        <v>752</v>
      </c>
      <c r="C80" s="20" t="s">
        <v>91</v>
      </c>
      <c r="D80" s="46">
        <v>156000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156000</v>
      </c>
      <c r="O80" s="47">
        <f t="shared" si="18"/>
        <v>0.08898207923740077</v>
      </c>
      <c r="P80" s="9"/>
    </row>
    <row r="81" spans="1:16" ht="15">
      <c r="A81" s="12"/>
      <c r="B81" s="44">
        <v>764</v>
      </c>
      <c r="C81" s="20" t="s">
        <v>92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6491000</v>
      </c>
      <c r="N81" s="46">
        <f t="shared" si="19"/>
        <v>6491000</v>
      </c>
      <c r="O81" s="47">
        <f t="shared" si="18"/>
        <v>3.702453053397233</v>
      </c>
      <c r="P81" s="9"/>
    </row>
    <row r="82" spans="1:16" ht="15.75" thickBot="1">
      <c r="A82" s="12"/>
      <c r="B82" s="44">
        <v>769</v>
      </c>
      <c r="C82" s="20" t="s">
        <v>93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202000</v>
      </c>
      <c r="N82" s="46">
        <f t="shared" si="19"/>
        <v>202000</v>
      </c>
      <c r="O82" s="47">
        <f t="shared" si="18"/>
        <v>0.1152203846535574</v>
      </c>
      <c r="P82" s="9"/>
    </row>
    <row r="83" spans="1:119" ht="16.5" thickBot="1">
      <c r="A83" s="14" t="s">
        <v>10</v>
      </c>
      <c r="B83" s="23"/>
      <c r="C83" s="22"/>
      <c r="D83" s="15">
        <f aca="true" t="shared" si="20" ref="D83:M83">SUM(D5,D14,D22,D28,D34,D39,D44,D50,D54)</f>
        <v>1049604000</v>
      </c>
      <c r="E83" s="15">
        <f t="shared" si="20"/>
        <v>304250000</v>
      </c>
      <c r="F83" s="15">
        <f t="shared" si="20"/>
        <v>106085000</v>
      </c>
      <c r="G83" s="15">
        <f t="shared" si="20"/>
        <v>272554000</v>
      </c>
      <c r="H83" s="15">
        <f t="shared" si="20"/>
        <v>0</v>
      </c>
      <c r="I83" s="15">
        <f t="shared" si="20"/>
        <v>552366000</v>
      </c>
      <c r="J83" s="15">
        <f t="shared" si="20"/>
        <v>116457000</v>
      </c>
      <c r="K83" s="15">
        <f t="shared" si="20"/>
        <v>0</v>
      </c>
      <c r="L83" s="15">
        <f t="shared" si="20"/>
        <v>0</v>
      </c>
      <c r="M83" s="15">
        <f t="shared" si="20"/>
        <v>47095000</v>
      </c>
      <c r="N83" s="15">
        <f t="shared" si="19"/>
        <v>2448411000</v>
      </c>
      <c r="O83" s="37">
        <f t="shared" si="18"/>
        <v>1396.5686000495105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5" ht="15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5" ht="15">
      <c r="A85" s="38"/>
      <c r="B85" s="39"/>
      <c r="C85" s="39"/>
      <c r="D85" s="40"/>
      <c r="E85" s="40"/>
      <c r="F85" s="40"/>
      <c r="G85" s="40"/>
      <c r="H85" s="40"/>
      <c r="I85" s="40"/>
      <c r="J85" s="40"/>
      <c r="K85" s="40"/>
      <c r="L85" s="48" t="s">
        <v>102</v>
      </c>
      <c r="M85" s="48"/>
      <c r="N85" s="48"/>
      <c r="O85" s="41">
        <v>1753162</v>
      </c>
    </row>
    <row r="86" spans="1:15" ht="15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5" ht="15.75" thickBot="1">
      <c r="A87" s="52" t="s">
        <v>103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sheetProtection/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161109000</v>
      </c>
      <c r="E5" s="26">
        <f t="shared" si="0"/>
        <v>29923000</v>
      </c>
      <c r="F5" s="26">
        <f t="shared" si="0"/>
        <v>85114000</v>
      </c>
      <c r="G5" s="26">
        <f t="shared" si="0"/>
        <v>22511000</v>
      </c>
      <c r="H5" s="26">
        <f t="shared" si="0"/>
        <v>0</v>
      </c>
      <c r="I5" s="26">
        <f t="shared" si="0"/>
        <v>0</v>
      </c>
      <c r="J5" s="26">
        <f t="shared" si="0"/>
        <v>118749000</v>
      </c>
      <c r="K5" s="26">
        <f t="shared" si="0"/>
        <v>0</v>
      </c>
      <c r="L5" s="26">
        <f t="shared" si="0"/>
        <v>0</v>
      </c>
      <c r="M5" s="26">
        <f t="shared" si="0"/>
        <v>2826000</v>
      </c>
      <c r="N5" s="27">
        <f>SUM(D5:M5)</f>
        <v>420232000</v>
      </c>
      <c r="O5" s="32">
        <f aca="true" t="shared" si="1" ref="O5:O36">(N5/O$85)</f>
        <v>240.39824583282325</v>
      </c>
      <c r="P5" s="6"/>
    </row>
    <row r="6" spans="1:16" ht="15">
      <c r="A6" s="12"/>
      <c r="B6" s="44">
        <v>511</v>
      </c>
      <c r="C6" s="20" t="s">
        <v>20</v>
      </c>
      <c r="D6" s="46">
        <v>3267000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3267000</v>
      </c>
      <c r="O6" s="47">
        <f t="shared" si="1"/>
        <v>1.8689225692851414</v>
      </c>
      <c r="P6" s="9"/>
    </row>
    <row r="7" spans="1:16" ht="15">
      <c r="A7" s="12"/>
      <c r="B7" s="44">
        <v>512</v>
      </c>
      <c r="C7" s="20" t="s">
        <v>21</v>
      </c>
      <c r="D7" s="46">
        <v>6213000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6213000</v>
      </c>
      <c r="O7" s="47">
        <f t="shared" si="1"/>
        <v>3.554213628089557</v>
      </c>
      <c r="P7" s="9"/>
    </row>
    <row r="8" spans="1:16" ht="15">
      <c r="A8" s="12"/>
      <c r="B8" s="44">
        <v>513</v>
      </c>
      <c r="C8" s="20" t="s">
        <v>22</v>
      </c>
      <c r="D8" s="46">
        <v>26560000</v>
      </c>
      <c r="E8" s="46">
        <v>29923000</v>
      </c>
      <c r="F8" s="46">
        <v>0</v>
      </c>
      <c r="G8" s="46">
        <v>4246000</v>
      </c>
      <c r="H8" s="46">
        <v>0</v>
      </c>
      <c r="I8" s="46">
        <v>0</v>
      </c>
      <c r="J8" s="46">
        <v>118026000</v>
      </c>
      <c r="K8" s="46">
        <v>0</v>
      </c>
      <c r="L8" s="46">
        <v>0</v>
      </c>
      <c r="M8" s="46">
        <v>0</v>
      </c>
      <c r="N8" s="46">
        <f t="shared" si="2"/>
        <v>178755000</v>
      </c>
      <c r="O8" s="47">
        <f t="shared" si="1"/>
        <v>102.25872478499096</v>
      </c>
      <c r="P8" s="9"/>
    </row>
    <row r="9" spans="1:16" ht="15">
      <c r="A9" s="12"/>
      <c r="B9" s="44">
        <v>514</v>
      </c>
      <c r="C9" s="20" t="s">
        <v>23</v>
      </c>
      <c r="D9" s="46">
        <v>6835000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6835000</v>
      </c>
      <c r="O9" s="47">
        <f t="shared" si="1"/>
        <v>3.9100354334447327</v>
      </c>
      <c r="P9" s="9"/>
    </row>
    <row r="10" spans="1:16" ht="15">
      <c r="A10" s="12"/>
      <c r="B10" s="44">
        <v>515</v>
      </c>
      <c r="C10" s="20" t="s">
        <v>24</v>
      </c>
      <c r="D10" s="46">
        <v>18812000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18812000</v>
      </c>
      <c r="O10" s="47">
        <f t="shared" si="1"/>
        <v>10.761607399262957</v>
      </c>
      <c r="P10" s="9"/>
    </row>
    <row r="11" spans="1:16" ht="15">
      <c r="A11" s="12"/>
      <c r="B11" s="44">
        <v>516</v>
      </c>
      <c r="C11" s="20" t="s">
        <v>96</v>
      </c>
      <c r="D11" s="46">
        <v>22236000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22236000</v>
      </c>
      <c r="O11" s="47">
        <f t="shared" si="1"/>
        <v>12.720343511057363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85114000</v>
      </c>
      <c r="G12" s="46">
        <v>5962000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91076000</v>
      </c>
      <c r="O12" s="47">
        <f t="shared" si="1"/>
        <v>52.10100762785844</v>
      </c>
      <c r="P12" s="9"/>
    </row>
    <row r="13" spans="1:16" ht="15">
      <c r="A13" s="12"/>
      <c r="B13" s="44">
        <v>519</v>
      </c>
      <c r="C13" s="20" t="s">
        <v>26</v>
      </c>
      <c r="D13" s="46">
        <v>77186000</v>
      </c>
      <c r="E13" s="46">
        <v>0</v>
      </c>
      <c r="F13" s="46">
        <v>0</v>
      </c>
      <c r="G13" s="46">
        <v>12303000</v>
      </c>
      <c r="H13" s="46">
        <v>0</v>
      </c>
      <c r="I13" s="46">
        <v>0</v>
      </c>
      <c r="J13" s="46">
        <v>723000</v>
      </c>
      <c r="K13" s="46">
        <v>0</v>
      </c>
      <c r="L13" s="46">
        <v>0</v>
      </c>
      <c r="M13" s="46">
        <v>2826000</v>
      </c>
      <c r="N13" s="46">
        <f t="shared" si="2"/>
        <v>93038000</v>
      </c>
      <c r="O13" s="47">
        <f t="shared" si="1"/>
        <v>53.223390878834095</v>
      </c>
      <c r="P13" s="9"/>
    </row>
    <row r="14" spans="1:16" ht="15.75">
      <c r="A14" s="28" t="s">
        <v>27</v>
      </c>
      <c r="B14" s="29"/>
      <c r="C14" s="30"/>
      <c r="D14" s="31">
        <f>SUM(D15:D21)</f>
        <v>16884000</v>
      </c>
      <c r="E14" s="31">
        <f aca="true" t="shared" si="3" ref="E14:M14">SUM(E15:E21)</f>
        <v>706889000</v>
      </c>
      <c r="F14" s="31">
        <f t="shared" si="3"/>
        <v>0</v>
      </c>
      <c r="G14" s="31">
        <f t="shared" si="3"/>
        <v>3387000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727160000</v>
      </c>
      <c r="O14" s="43">
        <f t="shared" si="1"/>
        <v>415.9797170129732</v>
      </c>
      <c r="P14" s="10"/>
    </row>
    <row r="15" spans="1:16" ht="15">
      <c r="A15" s="12"/>
      <c r="B15" s="44">
        <v>521</v>
      </c>
      <c r="C15" s="20" t="s">
        <v>28</v>
      </c>
      <c r="D15" s="46">
        <v>0</v>
      </c>
      <c r="E15" s="46">
        <v>408350000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408350000</v>
      </c>
      <c r="O15" s="47">
        <f t="shared" si="1"/>
        <v>233.60101964113483</v>
      </c>
      <c r="P15" s="9"/>
    </row>
    <row r="16" spans="1:16" ht="15">
      <c r="A16" s="12"/>
      <c r="B16" s="44">
        <v>522</v>
      </c>
      <c r="C16" s="20" t="s">
        <v>29</v>
      </c>
      <c r="D16" s="46">
        <v>0</v>
      </c>
      <c r="E16" s="46">
        <v>80816000</v>
      </c>
      <c r="F16" s="46">
        <v>0</v>
      </c>
      <c r="G16" s="46">
        <v>1296000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82112000</v>
      </c>
      <c r="O16" s="47">
        <f t="shared" si="1"/>
        <v>46.97305479312566</v>
      </c>
      <c r="P16" s="9"/>
    </row>
    <row r="17" spans="1:16" ht="15">
      <c r="A17" s="12"/>
      <c r="B17" s="44">
        <v>523</v>
      </c>
      <c r="C17" s="20" t="s">
        <v>30</v>
      </c>
      <c r="D17" s="46">
        <v>12000</v>
      </c>
      <c r="E17" s="46">
        <v>216346000</v>
      </c>
      <c r="F17" s="46">
        <v>0</v>
      </c>
      <c r="G17" s="46">
        <v>1453000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217811000</v>
      </c>
      <c r="O17" s="47">
        <f t="shared" si="1"/>
        <v>124.60113062092621</v>
      </c>
      <c r="P17" s="9"/>
    </row>
    <row r="18" spans="1:16" ht="15">
      <c r="A18" s="12"/>
      <c r="B18" s="44">
        <v>525</v>
      </c>
      <c r="C18" s="20" t="s">
        <v>31</v>
      </c>
      <c r="D18" s="46">
        <v>9162000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9162000</v>
      </c>
      <c r="O18" s="47">
        <f t="shared" si="1"/>
        <v>5.2412208692349145</v>
      </c>
      <c r="P18" s="9"/>
    </row>
    <row r="19" spans="1:16" ht="15">
      <c r="A19" s="12"/>
      <c r="B19" s="44">
        <v>527</v>
      </c>
      <c r="C19" s="20" t="s">
        <v>32</v>
      </c>
      <c r="D19" s="46">
        <v>5571000</v>
      </c>
      <c r="E19" s="46">
        <v>0</v>
      </c>
      <c r="F19" s="46">
        <v>0</v>
      </c>
      <c r="G19" s="46">
        <v>638000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6209000</v>
      </c>
      <c r="O19" s="47">
        <f t="shared" si="1"/>
        <v>3.551925384968302</v>
      </c>
      <c r="P19" s="9"/>
    </row>
    <row r="20" spans="1:16" ht="15">
      <c r="A20" s="12"/>
      <c r="B20" s="44">
        <v>528</v>
      </c>
      <c r="C20" s="20" t="s">
        <v>97</v>
      </c>
      <c r="D20" s="46">
        <v>1207000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1207000</v>
      </c>
      <c r="O20" s="47">
        <f t="shared" si="1"/>
        <v>0.6904773618387406</v>
      </c>
      <c r="P20" s="9"/>
    </row>
    <row r="21" spans="1:16" ht="15">
      <c r="A21" s="12"/>
      <c r="B21" s="44">
        <v>529</v>
      </c>
      <c r="C21" s="20" t="s">
        <v>33</v>
      </c>
      <c r="D21" s="46">
        <v>932000</v>
      </c>
      <c r="E21" s="46">
        <v>1377000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2309000</v>
      </c>
      <c r="O21" s="47">
        <f t="shared" si="1"/>
        <v>1.3208883417445336</v>
      </c>
      <c r="P21" s="9"/>
    </row>
    <row r="22" spans="1:16" ht="15.75">
      <c r="A22" s="28" t="s">
        <v>34</v>
      </c>
      <c r="B22" s="29"/>
      <c r="C22" s="30"/>
      <c r="D22" s="31">
        <f aca="true" t="shared" si="5" ref="D22:M22">SUM(D23:D27)</f>
        <v>12334000</v>
      </c>
      <c r="E22" s="31">
        <f t="shared" si="5"/>
        <v>3638000</v>
      </c>
      <c r="F22" s="31">
        <f t="shared" si="5"/>
        <v>0</v>
      </c>
      <c r="G22" s="31">
        <f t="shared" si="5"/>
        <v>19368000</v>
      </c>
      <c r="H22" s="31">
        <f t="shared" si="5"/>
        <v>0</v>
      </c>
      <c r="I22" s="31">
        <f t="shared" si="5"/>
        <v>194634000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aca="true" t="shared" si="6" ref="N22:N27">SUM(D22:M22)</f>
        <v>229974000</v>
      </c>
      <c r="O22" s="43">
        <f t="shared" si="1"/>
        <v>131.5591058918828</v>
      </c>
      <c r="P22" s="10"/>
    </row>
    <row r="23" spans="1:16" ht="15">
      <c r="A23" s="12"/>
      <c r="B23" s="44">
        <v>534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98894000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98894000</v>
      </c>
      <c r="O23" s="47">
        <f t="shared" si="1"/>
        <v>56.57337880835163</v>
      </c>
      <c r="P23" s="9"/>
    </row>
    <row r="24" spans="1:16" ht="15">
      <c r="A24" s="12"/>
      <c r="B24" s="44">
        <v>536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95740000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95740000</v>
      </c>
      <c r="O24" s="47">
        <f t="shared" si="1"/>
        <v>54.76909910724195</v>
      </c>
      <c r="P24" s="9"/>
    </row>
    <row r="25" spans="1:16" ht="15">
      <c r="A25" s="12"/>
      <c r="B25" s="44">
        <v>537</v>
      </c>
      <c r="C25" s="20" t="s">
        <v>37</v>
      </c>
      <c r="D25" s="46">
        <v>12334000</v>
      </c>
      <c r="E25" s="46">
        <v>1405000</v>
      </c>
      <c r="F25" s="46">
        <v>0</v>
      </c>
      <c r="G25" s="46">
        <v>549000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14288000</v>
      </c>
      <c r="O25" s="47">
        <f t="shared" si="1"/>
        <v>8.173604429123385</v>
      </c>
      <c r="P25" s="9"/>
    </row>
    <row r="26" spans="1:16" ht="15">
      <c r="A26" s="12"/>
      <c r="B26" s="44">
        <v>538</v>
      </c>
      <c r="C26" s="20" t="s">
        <v>38</v>
      </c>
      <c r="D26" s="46">
        <v>0</v>
      </c>
      <c r="E26" s="46">
        <v>892000</v>
      </c>
      <c r="F26" s="46">
        <v>0</v>
      </c>
      <c r="G26" s="46">
        <v>18813000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19705000</v>
      </c>
      <c r="O26" s="47">
        <f t="shared" si="1"/>
        <v>11.27245767608317</v>
      </c>
      <c r="P26" s="9"/>
    </row>
    <row r="27" spans="1:16" ht="15">
      <c r="A27" s="12"/>
      <c r="B27" s="44">
        <v>539</v>
      </c>
      <c r="C27" s="20" t="s">
        <v>39</v>
      </c>
      <c r="D27" s="46">
        <v>0</v>
      </c>
      <c r="E27" s="46">
        <v>1341000</v>
      </c>
      <c r="F27" s="46">
        <v>0</v>
      </c>
      <c r="G27" s="46">
        <v>6000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1347000</v>
      </c>
      <c r="O27" s="47">
        <f t="shared" si="1"/>
        <v>0.7705658710826708</v>
      </c>
      <c r="P27" s="9"/>
    </row>
    <row r="28" spans="1:16" ht="15.75">
      <c r="A28" s="28" t="s">
        <v>40</v>
      </c>
      <c r="B28" s="29"/>
      <c r="C28" s="30"/>
      <c r="D28" s="31">
        <f aca="true" t="shared" si="7" ref="D28:M28">SUM(D29:D33)</f>
        <v>120230000</v>
      </c>
      <c r="E28" s="31">
        <f t="shared" si="7"/>
        <v>0</v>
      </c>
      <c r="F28" s="31">
        <f t="shared" si="7"/>
        <v>5617000</v>
      </c>
      <c r="G28" s="31">
        <f t="shared" si="7"/>
        <v>87915000</v>
      </c>
      <c r="H28" s="31">
        <f t="shared" si="7"/>
        <v>0</v>
      </c>
      <c r="I28" s="31">
        <f t="shared" si="7"/>
        <v>255310000</v>
      </c>
      <c r="J28" s="31">
        <f t="shared" si="7"/>
        <v>8547000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aca="true" t="shared" si="8" ref="N28:N39">SUM(D28:M28)</f>
        <v>477619000</v>
      </c>
      <c r="O28" s="43">
        <f t="shared" si="1"/>
        <v>273.2270978326905</v>
      </c>
      <c r="P28" s="10"/>
    </row>
    <row r="29" spans="1:16" ht="15">
      <c r="A29" s="12"/>
      <c r="B29" s="44">
        <v>541</v>
      </c>
      <c r="C29" s="20" t="s">
        <v>41</v>
      </c>
      <c r="D29" s="46">
        <v>988000</v>
      </c>
      <c r="E29" s="46">
        <v>0</v>
      </c>
      <c r="F29" s="46">
        <v>5617000</v>
      </c>
      <c r="G29" s="46">
        <v>55200000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61805000</v>
      </c>
      <c r="O29" s="47">
        <f t="shared" si="1"/>
        <v>35.35621652729359</v>
      </c>
      <c r="P29" s="9"/>
    </row>
    <row r="30" spans="1:16" ht="15">
      <c r="A30" s="12"/>
      <c r="B30" s="44">
        <v>542</v>
      </c>
      <c r="C30" s="20" t="s">
        <v>42</v>
      </c>
      <c r="D30" s="46">
        <v>55000</v>
      </c>
      <c r="E30" s="46">
        <v>0</v>
      </c>
      <c r="F30" s="46">
        <v>0</v>
      </c>
      <c r="G30" s="46">
        <v>0</v>
      </c>
      <c r="H30" s="46">
        <v>0</v>
      </c>
      <c r="I30" s="46">
        <v>158491000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158546000</v>
      </c>
      <c r="O30" s="47">
        <f t="shared" si="1"/>
        <v>90.69794847562964</v>
      </c>
      <c r="P30" s="9"/>
    </row>
    <row r="31" spans="1:16" ht="15">
      <c r="A31" s="12"/>
      <c r="B31" s="44">
        <v>543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96819000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96819000</v>
      </c>
      <c r="O31" s="47">
        <f t="shared" si="1"/>
        <v>55.38635268920052</v>
      </c>
      <c r="P31" s="9"/>
    </row>
    <row r="32" spans="1:16" ht="15">
      <c r="A32" s="12"/>
      <c r="B32" s="44">
        <v>544</v>
      </c>
      <c r="C32" s="20" t="s">
        <v>44</v>
      </c>
      <c r="D32" s="46">
        <v>118620000</v>
      </c>
      <c r="E32" s="46">
        <v>0</v>
      </c>
      <c r="F32" s="46">
        <v>0</v>
      </c>
      <c r="G32" s="46">
        <v>32715000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151335000</v>
      </c>
      <c r="O32" s="47">
        <f t="shared" si="1"/>
        <v>86.57281818878693</v>
      </c>
      <c r="P32" s="9"/>
    </row>
    <row r="33" spans="1:16" ht="15">
      <c r="A33" s="12"/>
      <c r="B33" s="44">
        <v>549</v>
      </c>
      <c r="C33" s="20" t="s">
        <v>45</v>
      </c>
      <c r="D33" s="46">
        <v>567000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8547000</v>
      </c>
      <c r="K33" s="46">
        <v>0</v>
      </c>
      <c r="L33" s="46">
        <v>0</v>
      </c>
      <c r="M33" s="46">
        <v>0</v>
      </c>
      <c r="N33" s="46">
        <f t="shared" si="8"/>
        <v>9114000</v>
      </c>
      <c r="O33" s="47">
        <f t="shared" si="1"/>
        <v>5.213761951779853</v>
      </c>
      <c r="P33" s="9"/>
    </row>
    <row r="34" spans="1:16" ht="15.75">
      <c r="A34" s="28" t="s">
        <v>46</v>
      </c>
      <c r="B34" s="29"/>
      <c r="C34" s="30"/>
      <c r="D34" s="31">
        <f aca="true" t="shared" si="9" ref="D34:M34">SUM(D35:D38)</f>
        <v>25240000</v>
      </c>
      <c r="E34" s="31">
        <f t="shared" si="9"/>
        <v>3526000</v>
      </c>
      <c r="F34" s="31">
        <f t="shared" si="9"/>
        <v>0</v>
      </c>
      <c r="G34" s="31">
        <f t="shared" si="9"/>
        <v>3249000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1285000</v>
      </c>
      <c r="N34" s="31">
        <f t="shared" si="8"/>
        <v>33300000</v>
      </c>
      <c r="O34" s="43">
        <f t="shared" si="1"/>
        <v>19.0496239844491</v>
      </c>
      <c r="P34" s="10"/>
    </row>
    <row r="35" spans="1:16" ht="15">
      <c r="A35" s="13"/>
      <c r="B35" s="45">
        <v>551</v>
      </c>
      <c r="C35" s="21" t="s">
        <v>47</v>
      </c>
      <c r="D35" s="46">
        <v>3106000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3106000</v>
      </c>
      <c r="O35" s="47">
        <f t="shared" si="1"/>
        <v>1.7768207836546217</v>
      </c>
      <c r="P35" s="9"/>
    </row>
    <row r="36" spans="1:16" ht="15">
      <c r="A36" s="13"/>
      <c r="B36" s="45">
        <v>552</v>
      </c>
      <c r="C36" s="21" t="s">
        <v>48</v>
      </c>
      <c r="D36" s="46">
        <v>2328000</v>
      </c>
      <c r="E36" s="46">
        <v>0</v>
      </c>
      <c r="F36" s="46">
        <v>0</v>
      </c>
      <c r="G36" s="46">
        <v>2944000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5272000</v>
      </c>
      <c r="O36" s="47">
        <f t="shared" si="1"/>
        <v>3.015904433814284</v>
      </c>
      <c r="P36" s="9"/>
    </row>
    <row r="37" spans="1:16" ht="15">
      <c r="A37" s="13"/>
      <c r="B37" s="45">
        <v>553</v>
      </c>
      <c r="C37" s="21" t="s">
        <v>49</v>
      </c>
      <c r="D37" s="46">
        <v>491000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491000</v>
      </c>
      <c r="O37" s="47">
        <f aca="true" t="shared" si="10" ref="O37:O68">(N37/O$85)</f>
        <v>0.28088184313406933</v>
      </c>
      <c r="P37" s="9"/>
    </row>
    <row r="38" spans="1:16" ht="15">
      <c r="A38" s="13"/>
      <c r="B38" s="45">
        <v>554</v>
      </c>
      <c r="C38" s="21" t="s">
        <v>50</v>
      </c>
      <c r="D38" s="46">
        <v>19315000</v>
      </c>
      <c r="E38" s="46">
        <v>3526000</v>
      </c>
      <c r="F38" s="46">
        <v>0</v>
      </c>
      <c r="G38" s="46">
        <v>305000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1285000</v>
      </c>
      <c r="N38" s="46">
        <f t="shared" si="8"/>
        <v>24431000</v>
      </c>
      <c r="O38" s="47">
        <f t="shared" si="10"/>
        <v>13.976016923846124</v>
      </c>
      <c r="P38" s="9"/>
    </row>
    <row r="39" spans="1:16" ht="15.75">
      <c r="A39" s="28" t="s">
        <v>51</v>
      </c>
      <c r="B39" s="29"/>
      <c r="C39" s="30"/>
      <c r="D39" s="31">
        <f aca="true" t="shared" si="11" ref="D39:M39">SUM(D40:D43)</f>
        <v>140634000</v>
      </c>
      <c r="E39" s="31">
        <f t="shared" si="11"/>
        <v>685000</v>
      </c>
      <c r="F39" s="31">
        <f t="shared" si="11"/>
        <v>0</v>
      </c>
      <c r="G39" s="31">
        <f t="shared" si="11"/>
        <v>14350000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69000</v>
      </c>
      <c r="N39" s="31">
        <f t="shared" si="8"/>
        <v>155738000</v>
      </c>
      <c r="O39" s="43">
        <f t="shared" si="10"/>
        <v>89.09160180450853</v>
      </c>
      <c r="P39" s="10"/>
    </row>
    <row r="40" spans="1:16" ht="15">
      <c r="A40" s="12"/>
      <c r="B40" s="44">
        <v>562</v>
      </c>
      <c r="C40" s="20" t="s">
        <v>52</v>
      </c>
      <c r="D40" s="46">
        <v>69986000</v>
      </c>
      <c r="E40" s="46">
        <v>0</v>
      </c>
      <c r="F40" s="46">
        <v>0</v>
      </c>
      <c r="G40" s="46">
        <v>14327000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2" ref="N40:N49">SUM(D40:M40)</f>
        <v>84313000</v>
      </c>
      <c r="O40" s="47">
        <f t="shared" si="10"/>
        <v>48.23216057059631</v>
      </c>
      <c r="P40" s="9"/>
    </row>
    <row r="41" spans="1:16" ht="15">
      <c r="A41" s="12"/>
      <c r="B41" s="44">
        <v>563</v>
      </c>
      <c r="C41" s="20" t="s">
        <v>53</v>
      </c>
      <c r="D41" s="46">
        <v>5720000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5720000</v>
      </c>
      <c r="O41" s="47">
        <f t="shared" si="10"/>
        <v>3.2721876633948606</v>
      </c>
      <c r="P41" s="9"/>
    </row>
    <row r="42" spans="1:16" ht="15">
      <c r="A42" s="12"/>
      <c r="B42" s="44">
        <v>564</v>
      </c>
      <c r="C42" s="20" t="s">
        <v>54</v>
      </c>
      <c r="D42" s="46">
        <v>61932000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69000</v>
      </c>
      <c r="N42" s="46">
        <f t="shared" si="12"/>
        <v>62001000</v>
      </c>
      <c r="O42" s="47">
        <f t="shared" si="10"/>
        <v>35.468340440235096</v>
      </c>
      <c r="P42" s="9"/>
    </row>
    <row r="43" spans="1:16" ht="15">
      <c r="A43" s="12"/>
      <c r="B43" s="44">
        <v>569</v>
      </c>
      <c r="C43" s="20" t="s">
        <v>55</v>
      </c>
      <c r="D43" s="46">
        <v>2996000</v>
      </c>
      <c r="E43" s="46">
        <v>685000</v>
      </c>
      <c r="F43" s="46">
        <v>0</v>
      </c>
      <c r="G43" s="46">
        <v>23000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3704000</v>
      </c>
      <c r="O43" s="47">
        <f t="shared" si="10"/>
        <v>2.1189131302822664</v>
      </c>
      <c r="P43" s="9"/>
    </row>
    <row r="44" spans="1:16" ht="15.75">
      <c r="A44" s="28" t="s">
        <v>56</v>
      </c>
      <c r="B44" s="29"/>
      <c r="C44" s="30"/>
      <c r="D44" s="31">
        <f aca="true" t="shared" si="13" ref="D44:M44">SUM(D45:D49)</f>
        <v>131337000</v>
      </c>
      <c r="E44" s="31">
        <f t="shared" si="13"/>
        <v>537000</v>
      </c>
      <c r="F44" s="31">
        <f t="shared" si="13"/>
        <v>28367000</v>
      </c>
      <c r="G44" s="31">
        <f t="shared" si="13"/>
        <v>21432000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181673000</v>
      </c>
      <c r="O44" s="43">
        <f t="shared" si="10"/>
        <v>103.92799814194659</v>
      </c>
      <c r="P44" s="9"/>
    </row>
    <row r="45" spans="1:16" ht="15">
      <c r="A45" s="12"/>
      <c r="B45" s="44">
        <v>571</v>
      </c>
      <c r="C45" s="20" t="s">
        <v>57</v>
      </c>
      <c r="D45" s="46">
        <v>62855000</v>
      </c>
      <c r="E45" s="46">
        <v>392000</v>
      </c>
      <c r="F45" s="46">
        <v>11960000</v>
      </c>
      <c r="G45" s="46">
        <v>4863000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80070000</v>
      </c>
      <c r="O45" s="47">
        <f t="shared" si="10"/>
        <v>45.80490667972491</v>
      </c>
      <c r="P45" s="9"/>
    </row>
    <row r="46" spans="1:16" ht="15">
      <c r="A46" s="12"/>
      <c r="B46" s="44">
        <v>572</v>
      </c>
      <c r="C46" s="20" t="s">
        <v>58</v>
      </c>
      <c r="D46" s="46">
        <v>38968000</v>
      </c>
      <c r="E46" s="46">
        <v>-8000</v>
      </c>
      <c r="F46" s="46">
        <v>0</v>
      </c>
      <c r="G46" s="46">
        <v>13707000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52667000</v>
      </c>
      <c r="O46" s="47">
        <f t="shared" si="10"/>
        <v>30.128725116786207</v>
      </c>
      <c r="P46" s="9"/>
    </row>
    <row r="47" spans="1:16" ht="15">
      <c r="A47" s="12"/>
      <c r="B47" s="44">
        <v>573</v>
      </c>
      <c r="C47" s="20" t="s">
        <v>59</v>
      </c>
      <c r="D47" s="46">
        <v>4808000</v>
      </c>
      <c r="E47" s="46">
        <v>153000</v>
      </c>
      <c r="F47" s="46">
        <v>0</v>
      </c>
      <c r="G47" s="46">
        <v>985000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5946000</v>
      </c>
      <c r="O47" s="47">
        <f t="shared" si="10"/>
        <v>3.4014733997457762</v>
      </c>
      <c r="P47" s="9"/>
    </row>
    <row r="48" spans="1:16" ht="15">
      <c r="A48" s="12"/>
      <c r="B48" s="44">
        <v>575</v>
      </c>
      <c r="C48" s="20" t="s">
        <v>60</v>
      </c>
      <c r="D48" s="46">
        <v>13103000</v>
      </c>
      <c r="E48" s="46">
        <v>0</v>
      </c>
      <c r="F48" s="46">
        <v>16407000</v>
      </c>
      <c r="G48" s="46">
        <v>1877000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31387000</v>
      </c>
      <c r="O48" s="47">
        <f t="shared" si="10"/>
        <v>17.955271711708825</v>
      </c>
      <c r="P48" s="9"/>
    </row>
    <row r="49" spans="1:16" ht="15">
      <c r="A49" s="12"/>
      <c r="B49" s="44">
        <v>579</v>
      </c>
      <c r="C49" s="20" t="s">
        <v>61</v>
      </c>
      <c r="D49" s="46">
        <v>11603000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11603000</v>
      </c>
      <c r="O49" s="47">
        <f t="shared" si="10"/>
        <v>6.637621233980868</v>
      </c>
      <c r="P49" s="9"/>
    </row>
    <row r="50" spans="1:16" ht="15.75">
      <c r="A50" s="28" t="s">
        <v>89</v>
      </c>
      <c r="B50" s="29"/>
      <c r="C50" s="30"/>
      <c r="D50" s="31">
        <f aca="true" t="shared" si="14" ref="D50:M50">SUM(D51:D53)</f>
        <v>45034000</v>
      </c>
      <c r="E50" s="31">
        <f t="shared" si="14"/>
        <v>0</v>
      </c>
      <c r="F50" s="31">
        <f t="shared" si="14"/>
        <v>13496000</v>
      </c>
      <c r="G50" s="31">
        <f t="shared" si="14"/>
        <v>81848000</v>
      </c>
      <c r="H50" s="31">
        <f t="shared" si="14"/>
        <v>0</v>
      </c>
      <c r="I50" s="31">
        <f t="shared" si="14"/>
        <v>104450000</v>
      </c>
      <c r="J50" s="31">
        <f t="shared" si="14"/>
        <v>840000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245668000</v>
      </c>
      <c r="O50" s="43">
        <f t="shared" si="10"/>
        <v>140.53702777812737</v>
      </c>
      <c r="P50" s="9"/>
    </row>
    <row r="51" spans="1:16" ht="15">
      <c r="A51" s="12"/>
      <c r="B51" s="44">
        <v>581</v>
      </c>
      <c r="C51" s="20" t="s">
        <v>62</v>
      </c>
      <c r="D51" s="46">
        <v>45034000</v>
      </c>
      <c r="E51" s="46">
        <v>0</v>
      </c>
      <c r="F51" s="46">
        <v>13496000</v>
      </c>
      <c r="G51" s="46">
        <v>81848000</v>
      </c>
      <c r="H51" s="46">
        <v>0</v>
      </c>
      <c r="I51" s="46">
        <v>1600000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141978000</v>
      </c>
      <c r="O51" s="47">
        <f t="shared" si="10"/>
        <v>81.22004546739082</v>
      </c>
      <c r="P51" s="9"/>
    </row>
    <row r="52" spans="1:16" ht="15">
      <c r="A52" s="12"/>
      <c r="B52" s="44">
        <v>590</v>
      </c>
      <c r="C52" s="20" t="s">
        <v>98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29245000</v>
      </c>
      <c r="J52" s="46">
        <v>840000</v>
      </c>
      <c r="K52" s="46">
        <v>0</v>
      </c>
      <c r="L52" s="46">
        <v>0</v>
      </c>
      <c r="M52" s="46">
        <v>0</v>
      </c>
      <c r="N52" s="46">
        <f aca="true" t="shared" si="15" ref="N52:N61">SUM(D52:M52)</f>
        <v>30085000</v>
      </c>
      <c r="O52" s="47">
        <f t="shared" si="10"/>
        <v>17.210448575740276</v>
      </c>
      <c r="P52" s="9"/>
    </row>
    <row r="53" spans="1:16" ht="15">
      <c r="A53" s="12"/>
      <c r="B53" s="44">
        <v>591</v>
      </c>
      <c r="C53" s="20" t="s">
        <v>99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73605000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73605000</v>
      </c>
      <c r="O53" s="47">
        <f t="shared" si="10"/>
        <v>42.106533734996276</v>
      </c>
      <c r="P53" s="9"/>
    </row>
    <row r="54" spans="1:16" ht="15.75">
      <c r="A54" s="28" t="s">
        <v>64</v>
      </c>
      <c r="B54" s="29"/>
      <c r="C54" s="30"/>
      <c r="D54" s="31">
        <f aca="true" t="shared" si="16" ref="D54:M54">SUM(D55:D82)</f>
        <v>8946000</v>
      </c>
      <c r="E54" s="31">
        <f t="shared" si="16"/>
        <v>0</v>
      </c>
      <c r="F54" s="31">
        <f t="shared" si="16"/>
        <v>0</v>
      </c>
      <c r="G54" s="31">
        <f t="shared" si="16"/>
        <v>7506000</v>
      </c>
      <c r="H54" s="31">
        <f t="shared" si="16"/>
        <v>0</v>
      </c>
      <c r="I54" s="31">
        <f t="shared" si="16"/>
        <v>0</v>
      </c>
      <c r="J54" s="31">
        <f t="shared" si="16"/>
        <v>0</v>
      </c>
      <c r="K54" s="31">
        <f t="shared" si="16"/>
        <v>0</v>
      </c>
      <c r="L54" s="31">
        <f t="shared" si="16"/>
        <v>0</v>
      </c>
      <c r="M54" s="31">
        <f t="shared" si="16"/>
        <v>45150000</v>
      </c>
      <c r="N54" s="31">
        <f>SUM(D54:M54)</f>
        <v>61602000</v>
      </c>
      <c r="O54" s="43">
        <f t="shared" si="10"/>
        <v>35.24008818888989</v>
      </c>
      <c r="P54" s="9"/>
    </row>
    <row r="55" spans="1:16" ht="15">
      <c r="A55" s="12"/>
      <c r="B55" s="44">
        <v>601</v>
      </c>
      <c r="C55" s="20" t="s">
        <v>65</v>
      </c>
      <c r="D55" s="46">
        <v>241000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241000</v>
      </c>
      <c r="O55" s="47">
        <f t="shared" si="10"/>
        <v>0.13786664805562263</v>
      </c>
      <c r="P55" s="9"/>
    </row>
    <row r="56" spans="1:16" ht="15">
      <c r="A56" s="12"/>
      <c r="B56" s="44">
        <v>602</v>
      </c>
      <c r="C56" s="20" t="s">
        <v>66</v>
      </c>
      <c r="D56" s="46">
        <v>1806000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1806000</v>
      </c>
      <c r="O56" s="47">
        <f t="shared" si="10"/>
        <v>1.0331417692466989</v>
      </c>
      <c r="P56" s="9"/>
    </row>
    <row r="57" spans="1:16" ht="15">
      <c r="A57" s="12"/>
      <c r="B57" s="44">
        <v>603</v>
      </c>
      <c r="C57" s="20" t="s">
        <v>67</v>
      </c>
      <c r="D57" s="46">
        <v>1513000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1513000</v>
      </c>
      <c r="O57" s="47">
        <f t="shared" si="10"/>
        <v>0.8655279606147595</v>
      </c>
      <c r="P57" s="9"/>
    </row>
    <row r="58" spans="1:16" ht="15">
      <c r="A58" s="12"/>
      <c r="B58" s="44">
        <v>604</v>
      </c>
      <c r="C58" s="20" t="s">
        <v>68</v>
      </c>
      <c r="D58" s="46">
        <v>128000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11343000</v>
      </c>
      <c r="N58" s="46">
        <f t="shared" si="15"/>
        <v>11471000</v>
      </c>
      <c r="O58" s="47">
        <f t="shared" si="10"/>
        <v>6.5621092109794485</v>
      </c>
      <c r="P58" s="9"/>
    </row>
    <row r="59" spans="1:16" ht="15">
      <c r="A59" s="12"/>
      <c r="B59" s="44">
        <v>605</v>
      </c>
      <c r="C59" s="20" t="s">
        <v>69</v>
      </c>
      <c r="D59" s="46">
        <v>587000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587000</v>
      </c>
      <c r="O59" s="47">
        <f t="shared" si="10"/>
        <v>0.33579967804419286</v>
      </c>
      <c r="P59" s="9"/>
    </row>
    <row r="60" spans="1:16" ht="15">
      <c r="A60" s="12"/>
      <c r="B60" s="44">
        <v>607</v>
      </c>
      <c r="C60" s="20" t="s">
        <v>70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673000</v>
      </c>
      <c r="N60" s="46">
        <f t="shared" si="15"/>
        <v>673000</v>
      </c>
      <c r="O60" s="47">
        <f t="shared" si="10"/>
        <v>0.3849969051511785</v>
      </c>
      <c r="P60" s="9"/>
    </row>
    <row r="61" spans="1:16" ht="15">
      <c r="A61" s="12"/>
      <c r="B61" s="44">
        <v>608</v>
      </c>
      <c r="C61" s="20" t="s">
        <v>71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786000</v>
      </c>
      <c r="N61" s="46">
        <f t="shared" si="15"/>
        <v>786000</v>
      </c>
      <c r="O61" s="47">
        <f t="shared" si="10"/>
        <v>0.4496397733266364</v>
      </c>
      <c r="P61" s="9"/>
    </row>
    <row r="62" spans="1:16" ht="15">
      <c r="A62" s="12"/>
      <c r="B62" s="44">
        <v>614</v>
      </c>
      <c r="C62" s="20" t="s">
        <v>72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3782000</v>
      </c>
      <c r="N62" s="46">
        <f aca="true" t="shared" si="17" ref="N62:N77">SUM(D62:M62)</f>
        <v>3782000</v>
      </c>
      <c r="O62" s="47">
        <f t="shared" si="10"/>
        <v>2.1635338711467416</v>
      </c>
      <c r="P62" s="9"/>
    </row>
    <row r="63" spans="1:16" ht="15">
      <c r="A63" s="12"/>
      <c r="B63" s="44">
        <v>617</v>
      </c>
      <c r="C63" s="20" t="s">
        <v>73</v>
      </c>
      <c r="D63" s="46">
        <v>2000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2000</v>
      </c>
      <c r="O63" s="47">
        <f t="shared" si="10"/>
        <v>0.0011441215606275736</v>
      </c>
      <c r="P63" s="9"/>
    </row>
    <row r="64" spans="1:16" ht="15">
      <c r="A64" s="12"/>
      <c r="B64" s="44">
        <v>624</v>
      </c>
      <c r="C64" s="20" t="s">
        <v>74</v>
      </c>
      <c r="D64" s="46">
        <v>138000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138000</v>
      </c>
      <c r="O64" s="47">
        <f t="shared" si="10"/>
        <v>0.07894438768330257</v>
      </c>
      <c r="P64" s="9"/>
    </row>
    <row r="65" spans="1:16" ht="15">
      <c r="A65" s="12"/>
      <c r="B65" s="44">
        <v>634</v>
      </c>
      <c r="C65" s="20" t="s">
        <v>75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5380000</v>
      </c>
      <c r="N65" s="46">
        <f t="shared" si="17"/>
        <v>5380000</v>
      </c>
      <c r="O65" s="47">
        <f t="shared" si="10"/>
        <v>3.077686998088173</v>
      </c>
      <c r="P65" s="9"/>
    </row>
    <row r="66" spans="1:16" ht="15">
      <c r="A66" s="12"/>
      <c r="B66" s="44">
        <v>654</v>
      </c>
      <c r="C66" s="20" t="s">
        <v>76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2529000</v>
      </c>
      <c r="N66" s="46">
        <f t="shared" si="17"/>
        <v>2529000</v>
      </c>
      <c r="O66" s="47">
        <f t="shared" si="10"/>
        <v>1.4467417134135667</v>
      </c>
      <c r="P66" s="9"/>
    </row>
    <row r="67" spans="1:16" ht="15">
      <c r="A67" s="12"/>
      <c r="B67" s="44">
        <v>656</v>
      </c>
      <c r="C67" s="20" t="s">
        <v>77</v>
      </c>
      <c r="D67" s="46">
        <v>87000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87000</v>
      </c>
      <c r="O67" s="47">
        <f t="shared" si="10"/>
        <v>0.04976928788729945</v>
      </c>
      <c r="P67" s="9"/>
    </row>
    <row r="68" spans="1:16" ht="15">
      <c r="A68" s="12"/>
      <c r="B68" s="44">
        <v>661</v>
      </c>
      <c r="C68" s="20" t="s">
        <v>78</v>
      </c>
      <c r="D68" s="46">
        <v>46000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46000</v>
      </c>
      <c r="O68" s="47">
        <f t="shared" si="10"/>
        <v>0.026314795894434192</v>
      </c>
      <c r="P68" s="9"/>
    </row>
    <row r="69" spans="1:16" ht="15">
      <c r="A69" s="12"/>
      <c r="B69" s="44">
        <v>671</v>
      </c>
      <c r="C69" s="20" t="s">
        <v>79</v>
      </c>
      <c r="D69" s="46">
        <v>162000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162000</v>
      </c>
      <c r="O69" s="47">
        <f aca="true" t="shared" si="18" ref="O69:O83">(N69/O$85)</f>
        <v>0.09267384641083345</v>
      </c>
      <c r="P69" s="9"/>
    </row>
    <row r="70" spans="1:16" ht="15">
      <c r="A70" s="12"/>
      <c r="B70" s="44">
        <v>674</v>
      </c>
      <c r="C70" s="20" t="s">
        <v>80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1246000</v>
      </c>
      <c r="N70" s="46">
        <v>1246000</v>
      </c>
      <c r="O70" s="47">
        <f t="shared" si="18"/>
        <v>0.7127877322709784</v>
      </c>
      <c r="P70" s="9"/>
    </row>
    <row r="71" spans="1:16" ht="15">
      <c r="A71" s="12"/>
      <c r="B71" s="44">
        <v>675</v>
      </c>
      <c r="C71" s="20" t="s">
        <v>81</v>
      </c>
      <c r="D71" s="46">
        <v>1000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1000</v>
      </c>
      <c r="O71" s="47">
        <f t="shared" si="18"/>
        <v>0.0005720607803137868</v>
      </c>
      <c r="P71" s="9"/>
    </row>
    <row r="72" spans="1:16" ht="15">
      <c r="A72" s="12"/>
      <c r="B72" s="44">
        <v>682</v>
      </c>
      <c r="C72" s="20" t="s">
        <v>82</v>
      </c>
      <c r="D72" s="46">
        <v>521000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521000</v>
      </c>
      <c r="O72" s="47">
        <f t="shared" si="18"/>
        <v>0.2980436665434829</v>
      </c>
      <c r="P72" s="9"/>
    </row>
    <row r="73" spans="1:16" ht="15">
      <c r="A73" s="12"/>
      <c r="B73" s="44">
        <v>685</v>
      </c>
      <c r="C73" s="20" t="s">
        <v>83</v>
      </c>
      <c r="D73" s="46">
        <v>15000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15000</v>
      </c>
      <c r="O73" s="47">
        <f t="shared" si="18"/>
        <v>0.008580911704706802</v>
      </c>
      <c r="P73" s="9"/>
    </row>
    <row r="74" spans="1:16" ht="15">
      <c r="A74" s="12"/>
      <c r="B74" s="44">
        <v>694</v>
      </c>
      <c r="C74" s="20" t="s">
        <v>84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1697000</v>
      </c>
      <c r="N74" s="46">
        <f t="shared" si="17"/>
        <v>1697000</v>
      </c>
      <c r="O74" s="47">
        <f t="shared" si="18"/>
        <v>0.9707871441924961</v>
      </c>
      <c r="P74" s="9"/>
    </row>
    <row r="75" spans="1:16" ht="15">
      <c r="A75" s="12"/>
      <c r="B75" s="44">
        <v>712</v>
      </c>
      <c r="C75" s="20" t="s">
        <v>85</v>
      </c>
      <c r="D75" s="46">
        <v>128000</v>
      </c>
      <c r="E75" s="46">
        <v>0</v>
      </c>
      <c r="F75" s="46">
        <v>0</v>
      </c>
      <c r="G75" s="46">
        <v>7506000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7634000</v>
      </c>
      <c r="O75" s="47">
        <f t="shared" si="18"/>
        <v>4.367111996915448</v>
      </c>
      <c r="P75" s="9"/>
    </row>
    <row r="76" spans="1:16" ht="15">
      <c r="A76" s="12"/>
      <c r="B76" s="44">
        <v>713</v>
      </c>
      <c r="C76" s="20" t="s">
        <v>86</v>
      </c>
      <c r="D76" s="46">
        <v>2787000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5060000</v>
      </c>
      <c r="N76" s="46">
        <f t="shared" si="17"/>
        <v>7847000</v>
      </c>
      <c r="O76" s="47">
        <f t="shared" si="18"/>
        <v>4.488960943122285</v>
      </c>
      <c r="P76" s="9"/>
    </row>
    <row r="77" spans="1:16" ht="15">
      <c r="A77" s="12"/>
      <c r="B77" s="44">
        <v>714</v>
      </c>
      <c r="C77" s="20" t="s">
        <v>87</v>
      </c>
      <c r="D77" s="46">
        <v>616000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616000</v>
      </c>
      <c r="O77" s="47">
        <f t="shared" si="18"/>
        <v>0.35238944067329264</v>
      </c>
      <c r="P77" s="9"/>
    </row>
    <row r="78" spans="1:16" ht="15">
      <c r="A78" s="12"/>
      <c r="B78" s="44">
        <v>724</v>
      </c>
      <c r="C78" s="20" t="s">
        <v>88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2641000</v>
      </c>
      <c r="N78" s="46">
        <f aca="true" t="shared" si="19" ref="N78:N83">SUM(D78:M78)</f>
        <v>2641000</v>
      </c>
      <c r="O78" s="47">
        <f t="shared" si="18"/>
        <v>1.5108125208087109</v>
      </c>
      <c r="P78" s="9"/>
    </row>
    <row r="79" spans="1:16" ht="15">
      <c r="A79" s="12"/>
      <c r="B79" s="44">
        <v>744</v>
      </c>
      <c r="C79" s="20" t="s">
        <v>90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3003000</v>
      </c>
      <c r="N79" s="46">
        <f t="shared" si="19"/>
        <v>3003000</v>
      </c>
      <c r="O79" s="47">
        <f t="shared" si="18"/>
        <v>1.7178985232823016</v>
      </c>
      <c r="P79" s="9"/>
    </row>
    <row r="80" spans="1:16" ht="15">
      <c r="A80" s="12"/>
      <c r="B80" s="44">
        <v>752</v>
      </c>
      <c r="C80" s="20" t="s">
        <v>91</v>
      </c>
      <c r="D80" s="46">
        <v>168000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168000</v>
      </c>
      <c r="O80" s="47">
        <f t="shared" si="18"/>
        <v>0.09610621109271618</v>
      </c>
      <c r="P80" s="9"/>
    </row>
    <row r="81" spans="1:16" ht="15">
      <c r="A81" s="12"/>
      <c r="B81" s="44">
        <v>764</v>
      </c>
      <c r="C81" s="20" t="s">
        <v>92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6813000</v>
      </c>
      <c r="N81" s="46">
        <f t="shared" si="19"/>
        <v>6813000</v>
      </c>
      <c r="O81" s="47">
        <f t="shared" si="18"/>
        <v>3.8974500962778293</v>
      </c>
      <c r="P81" s="9"/>
    </row>
    <row r="82" spans="1:16" ht="15.75" thickBot="1">
      <c r="A82" s="12"/>
      <c r="B82" s="44">
        <v>769</v>
      </c>
      <c r="C82" s="20" t="s">
        <v>93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197000</v>
      </c>
      <c r="N82" s="46">
        <f t="shared" si="19"/>
        <v>197000</v>
      </c>
      <c r="O82" s="47">
        <f t="shared" si="18"/>
        <v>0.112695973721816</v>
      </c>
      <c r="P82" s="9"/>
    </row>
    <row r="83" spans="1:119" ht="16.5" thickBot="1">
      <c r="A83" s="14" t="s">
        <v>10</v>
      </c>
      <c r="B83" s="23"/>
      <c r="C83" s="22"/>
      <c r="D83" s="15">
        <f aca="true" t="shared" si="20" ref="D83:M83">SUM(D5,D14,D22,D28,D34,D39,D44,D50,D54)</f>
        <v>661748000</v>
      </c>
      <c r="E83" s="15">
        <f t="shared" si="20"/>
        <v>745198000</v>
      </c>
      <c r="F83" s="15">
        <f t="shared" si="20"/>
        <v>132594000</v>
      </c>
      <c r="G83" s="15">
        <f t="shared" si="20"/>
        <v>261566000</v>
      </c>
      <c r="H83" s="15">
        <f t="shared" si="20"/>
        <v>0</v>
      </c>
      <c r="I83" s="15">
        <f t="shared" si="20"/>
        <v>554394000</v>
      </c>
      <c r="J83" s="15">
        <f t="shared" si="20"/>
        <v>128136000</v>
      </c>
      <c r="K83" s="15">
        <f t="shared" si="20"/>
        <v>0</v>
      </c>
      <c r="L83" s="15">
        <f t="shared" si="20"/>
        <v>0</v>
      </c>
      <c r="M83" s="15">
        <f t="shared" si="20"/>
        <v>49330000</v>
      </c>
      <c r="N83" s="15">
        <f t="shared" si="19"/>
        <v>2532966000</v>
      </c>
      <c r="O83" s="37">
        <f t="shared" si="18"/>
        <v>1449.0105064682912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5" ht="15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5" ht="15">
      <c r="A85" s="38"/>
      <c r="B85" s="39"/>
      <c r="C85" s="39"/>
      <c r="D85" s="40"/>
      <c r="E85" s="40"/>
      <c r="F85" s="40"/>
      <c r="G85" s="40"/>
      <c r="H85" s="40"/>
      <c r="I85" s="40"/>
      <c r="J85" s="40"/>
      <c r="K85" s="40"/>
      <c r="L85" s="48" t="s">
        <v>100</v>
      </c>
      <c r="M85" s="48"/>
      <c r="N85" s="48"/>
      <c r="O85" s="41">
        <v>1748066</v>
      </c>
    </row>
    <row r="86" spans="1:15" ht="15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5" ht="15.75" thickBot="1">
      <c r="A87" s="52" t="s">
        <v>103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sheetProtection/>
  <mergeCells count="10">
    <mergeCell ref="A87:O87"/>
    <mergeCell ref="L85:N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180578000</v>
      </c>
      <c r="E5" s="26">
        <f t="shared" si="0"/>
        <v>35077000</v>
      </c>
      <c r="F5" s="26">
        <f t="shared" si="0"/>
        <v>72026000</v>
      </c>
      <c r="G5" s="26">
        <f t="shared" si="0"/>
        <v>28618000</v>
      </c>
      <c r="H5" s="26">
        <f t="shared" si="0"/>
        <v>0</v>
      </c>
      <c r="I5" s="26">
        <f t="shared" si="0"/>
        <v>0</v>
      </c>
      <c r="J5" s="26">
        <f t="shared" si="0"/>
        <v>107704000</v>
      </c>
      <c r="K5" s="26">
        <f t="shared" si="0"/>
        <v>0</v>
      </c>
      <c r="L5" s="26">
        <f t="shared" si="0"/>
        <v>0</v>
      </c>
      <c r="M5" s="26">
        <f t="shared" si="0"/>
        <v>2352000</v>
      </c>
      <c r="N5" s="27">
        <f>SUM(D5:M5)</f>
        <v>426355000</v>
      </c>
      <c r="O5" s="32">
        <f aca="true" t="shared" si="1" ref="O5:O36">(N5/O$82)</f>
        <v>244.3404347013792</v>
      </c>
      <c r="P5" s="6"/>
    </row>
    <row r="6" spans="1:16" ht="15">
      <c r="A6" s="12"/>
      <c r="B6" s="44">
        <v>511</v>
      </c>
      <c r="C6" s="20" t="s">
        <v>20</v>
      </c>
      <c r="D6" s="46">
        <v>3553000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3553000</v>
      </c>
      <c r="O6" s="47">
        <f t="shared" si="1"/>
        <v>2.036194167991463</v>
      </c>
      <c r="P6" s="9"/>
    </row>
    <row r="7" spans="1:16" ht="15">
      <c r="A7" s="12"/>
      <c r="B7" s="44">
        <v>512</v>
      </c>
      <c r="C7" s="20" t="s">
        <v>21</v>
      </c>
      <c r="D7" s="46">
        <v>6386000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6386000</v>
      </c>
      <c r="O7" s="47">
        <f t="shared" si="1"/>
        <v>3.659762442103429</v>
      </c>
      <c r="P7" s="9"/>
    </row>
    <row r="8" spans="1:16" ht="15">
      <c r="A8" s="12"/>
      <c r="B8" s="44">
        <v>513</v>
      </c>
      <c r="C8" s="20" t="s">
        <v>22</v>
      </c>
      <c r="D8" s="46">
        <v>55860000</v>
      </c>
      <c r="E8" s="46">
        <v>35077000</v>
      </c>
      <c r="F8" s="46">
        <v>0</v>
      </c>
      <c r="G8" s="46">
        <v>6942000</v>
      </c>
      <c r="H8" s="46">
        <v>0</v>
      </c>
      <c r="I8" s="46">
        <v>0</v>
      </c>
      <c r="J8" s="46">
        <v>107017000</v>
      </c>
      <c r="K8" s="46">
        <v>0</v>
      </c>
      <c r="L8" s="46">
        <v>0</v>
      </c>
      <c r="M8" s="46">
        <v>0</v>
      </c>
      <c r="N8" s="46">
        <f t="shared" si="2"/>
        <v>204896000</v>
      </c>
      <c r="O8" s="47">
        <f t="shared" si="1"/>
        <v>117.42415993379647</v>
      </c>
      <c r="P8" s="9"/>
    </row>
    <row r="9" spans="1:16" ht="15">
      <c r="A9" s="12"/>
      <c r="B9" s="44">
        <v>514</v>
      </c>
      <c r="C9" s="20" t="s">
        <v>23</v>
      </c>
      <c r="D9" s="46">
        <v>7041000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7041000</v>
      </c>
      <c r="O9" s="47">
        <f t="shared" si="1"/>
        <v>4.035137387229916</v>
      </c>
      <c r="P9" s="9"/>
    </row>
    <row r="10" spans="1:16" ht="15">
      <c r="A10" s="12"/>
      <c r="B10" s="44">
        <v>515</v>
      </c>
      <c r="C10" s="20" t="s">
        <v>24</v>
      </c>
      <c r="D10" s="46">
        <v>21974000</v>
      </c>
      <c r="E10" s="46">
        <v>0</v>
      </c>
      <c r="F10" s="46">
        <v>0</v>
      </c>
      <c r="G10" s="46">
        <v>2752000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24726000</v>
      </c>
      <c r="O10" s="47">
        <f t="shared" si="1"/>
        <v>14.170260905645065</v>
      </c>
      <c r="P10" s="9"/>
    </row>
    <row r="11" spans="1:16" ht="15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72026000</v>
      </c>
      <c r="G11" s="46">
        <v>854000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72880000</v>
      </c>
      <c r="O11" s="47">
        <f t="shared" si="1"/>
        <v>41.76690992491355</v>
      </c>
      <c r="P11" s="9"/>
    </row>
    <row r="12" spans="1:16" ht="15">
      <c r="A12" s="12"/>
      <c r="B12" s="44">
        <v>519</v>
      </c>
      <c r="C12" s="20" t="s">
        <v>26</v>
      </c>
      <c r="D12" s="46">
        <v>85764000</v>
      </c>
      <c r="E12" s="46">
        <v>0</v>
      </c>
      <c r="F12" s="46">
        <v>0</v>
      </c>
      <c r="G12" s="46">
        <v>18070000</v>
      </c>
      <c r="H12" s="46">
        <v>0</v>
      </c>
      <c r="I12" s="46">
        <v>0</v>
      </c>
      <c r="J12" s="46">
        <v>687000</v>
      </c>
      <c r="K12" s="46">
        <v>0</v>
      </c>
      <c r="L12" s="46">
        <v>0</v>
      </c>
      <c r="M12" s="46">
        <v>2352000</v>
      </c>
      <c r="N12" s="46">
        <f t="shared" si="2"/>
        <v>106873000</v>
      </c>
      <c r="O12" s="47">
        <f t="shared" si="1"/>
        <v>61.24800993969931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SUM(D14:D19)</f>
        <v>13635000</v>
      </c>
      <c r="E13" s="31">
        <f t="shared" si="3"/>
        <v>723614000</v>
      </c>
      <c r="F13" s="31">
        <f t="shared" si="3"/>
        <v>0</v>
      </c>
      <c r="G13" s="31">
        <f t="shared" si="3"/>
        <v>3855000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5">SUM(D13:M13)</f>
        <v>741104000</v>
      </c>
      <c r="O13" s="43">
        <f t="shared" si="1"/>
        <v>424.7204173023207</v>
      </c>
      <c r="P13" s="10"/>
    </row>
    <row r="14" spans="1:16" ht="15">
      <c r="A14" s="12"/>
      <c r="B14" s="44">
        <v>521</v>
      </c>
      <c r="C14" s="20" t="s">
        <v>28</v>
      </c>
      <c r="D14" s="46">
        <v>0</v>
      </c>
      <c r="E14" s="46">
        <v>410405000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410405000</v>
      </c>
      <c r="O14" s="47">
        <f t="shared" si="1"/>
        <v>235.19962496890977</v>
      </c>
      <c r="P14" s="9"/>
    </row>
    <row r="15" spans="1:16" ht="15">
      <c r="A15" s="12"/>
      <c r="B15" s="44">
        <v>522</v>
      </c>
      <c r="C15" s="20" t="s">
        <v>29</v>
      </c>
      <c r="D15" s="46">
        <v>966000</v>
      </c>
      <c r="E15" s="46">
        <v>83550000</v>
      </c>
      <c r="F15" s="46">
        <v>0</v>
      </c>
      <c r="G15" s="46">
        <v>3034000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87550000</v>
      </c>
      <c r="O15" s="47">
        <f t="shared" si="1"/>
        <v>50.17416251270831</v>
      </c>
      <c r="P15" s="9"/>
    </row>
    <row r="16" spans="1:16" ht="15">
      <c r="A16" s="12"/>
      <c r="B16" s="44">
        <v>523</v>
      </c>
      <c r="C16" s="20" t="s">
        <v>30</v>
      </c>
      <c r="D16" s="46">
        <v>2685000</v>
      </c>
      <c r="E16" s="46">
        <v>228832000</v>
      </c>
      <c r="F16" s="46">
        <v>0</v>
      </c>
      <c r="G16" s="46">
        <v>821000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232338000</v>
      </c>
      <c r="O16" s="47">
        <f t="shared" si="1"/>
        <v>133.1509374057981</v>
      </c>
      <c r="P16" s="9"/>
    </row>
    <row r="17" spans="1:16" ht="15">
      <c r="A17" s="12"/>
      <c r="B17" s="44">
        <v>525</v>
      </c>
      <c r="C17" s="20" t="s">
        <v>31</v>
      </c>
      <c r="D17" s="46">
        <v>4288000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4288000</v>
      </c>
      <c r="O17" s="47">
        <f t="shared" si="1"/>
        <v>2.4574164346601166</v>
      </c>
      <c r="P17" s="9"/>
    </row>
    <row r="18" spans="1:16" ht="15">
      <c r="A18" s="12"/>
      <c r="B18" s="44">
        <v>527</v>
      </c>
      <c r="C18" s="20" t="s">
        <v>32</v>
      </c>
      <c r="D18" s="46">
        <v>5452000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5452000</v>
      </c>
      <c r="O18" s="47">
        <f t="shared" si="1"/>
        <v>3.124494963098637</v>
      </c>
      <c r="P18" s="9"/>
    </row>
    <row r="19" spans="1:16" ht="15">
      <c r="A19" s="12"/>
      <c r="B19" s="44">
        <v>529</v>
      </c>
      <c r="C19" s="20" t="s">
        <v>33</v>
      </c>
      <c r="D19" s="46">
        <v>244000</v>
      </c>
      <c r="E19" s="46">
        <v>827000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1071000</v>
      </c>
      <c r="O19" s="47">
        <f t="shared" si="1"/>
        <v>0.6137810171457521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SUM(D21:D25)</f>
        <v>17619000</v>
      </c>
      <c r="E20" s="31">
        <f t="shared" si="5"/>
        <v>3799000</v>
      </c>
      <c r="F20" s="31">
        <f t="shared" si="5"/>
        <v>0</v>
      </c>
      <c r="G20" s="31">
        <f t="shared" si="5"/>
        <v>20787000</v>
      </c>
      <c r="H20" s="31">
        <f t="shared" si="5"/>
        <v>0</v>
      </c>
      <c r="I20" s="31">
        <f t="shared" si="5"/>
        <v>215111000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257316000</v>
      </c>
      <c r="O20" s="43">
        <f t="shared" si="1"/>
        <v>147.46561737430096</v>
      </c>
      <c r="P20" s="10"/>
    </row>
    <row r="21" spans="1:16" ht="15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101266000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101266000</v>
      </c>
      <c r="O21" s="47">
        <f t="shared" si="1"/>
        <v>58.03468579111273</v>
      </c>
      <c r="P21" s="9"/>
    </row>
    <row r="22" spans="1:16" ht="15">
      <c r="A22" s="12"/>
      <c r="B22" s="44">
        <v>536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113845000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113845000</v>
      </c>
      <c r="O22" s="47">
        <f t="shared" si="1"/>
        <v>65.24360401209911</v>
      </c>
      <c r="P22" s="9"/>
    </row>
    <row r="23" spans="1:16" ht="15">
      <c r="A23" s="12"/>
      <c r="B23" s="44">
        <v>537</v>
      </c>
      <c r="C23" s="20" t="s">
        <v>37</v>
      </c>
      <c r="D23" s="46">
        <v>16013000</v>
      </c>
      <c r="E23" s="46">
        <v>1197000</v>
      </c>
      <c r="F23" s="46">
        <v>0</v>
      </c>
      <c r="G23" s="46">
        <v>3012000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20222000</v>
      </c>
      <c r="O23" s="47">
        <f t="shared" si="1"/>
        <v>11.5890567028211</v>
      </c>
      <c r="P23" s="9"/>
    </row>
    <row r="24" spans="1:16" ht="15">
      <c r="A24" s="12"/>
      <c r="B24" s="44">
        <v>538</v>
      </c>
      <c r="C24" s="20" t="s">
        <v>38</v>
      </c>
      <c r="D24" s="46">
        <v>1606000</v>
      </c>
      <c r="E24" s="46">
        <v>1598000</v>
      </c>
      <c r="F24" s="46">
        <v>0</v>
      </c>
      <c r="G24" s="46">
        <v>16738000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19942000</v>
      </c>
      <c r="O24" s="47">
        <f t="shared" si="1"/>
        <v>11.428591077423517</v>
      </c>
      <c r="P24" s="9"/>
    </row>
    <row r="25" spans="1:16" ht="15">
      <c r="A25" s="12"/>
      <c r="B25" s="44">
        <v>539</v>
      </c>
      <c r="C25" s="20" t="s">
        <v>39</v>
      </c>
      <c r="D25" s="46">
        <v>0</v>
      </c>
      <c r="E25" s="46">
        <v>1004000</v>
      </c>
      <c r="F25" s="46">
        <v>0</v>
      </c>
      <c r="G25" s="46">
        <v>1037000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2041000</v>
      </c>
      <c r="O25" s="47">
        <f t="shared" si="1"/>
        <v>1.1696797908445191</v>
      </c>
      <c r="P25" s="9"/>
    </row>
    <row r="26" spans="1:16" ht="15.75">
      <c r="A26" s="28" t="s">
        <v>40</v>
      </c>
      <c r="B26" s="29"/>
      <c r="C26" s="30"/>
      <c r="D26" s="31">
        <f aca="true" t="shared" si="6" ref="D26:M26">SUM(D27:D31)</f>
        <v>131571000</v>
      </c>
      <c r="E26" s="31">
        <f t="shared" si="6"/>
        <v>25536000</v>
      </c>
      <c r="F26" s="31">
        <f t="shared" si="6"/>
        <v>5616000</v>
      </c>
      <c r="G26" s="31">
        <f t="shared" si="6"/>
        <v>63458000</v>
      </c>
      <c r="H26" s="31">
        <f t="shared" si="6"/>
        <v>0</v>
      </c>
      <c r="I26" s="31">
        <f t="shared" si="6"/>
        <v>301036000</v>
      </c>
      <c r="J26" s="31">
        <f t="shared" si="6"/>
        <v>10850000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7">SUM(D26:M26)</f>
        <v>538067000</v>
      </c>
      <c r="O26" s="43">
        <f t="shared" si="1"/>
        <v>308.3616345028603</v>
      </c>
      <c r="P26" s="10"/>
    </row>
    <row r="27" spans="1:16" ht="15">
      <c r="A27" s="12"/>
      <c r="B27" s="44">
        <v>541</v>
      </c>
      <c r="C27" s="20" t="s">
        <v>41</v>
      </c>
      <c r="D27" s="46">
        <v>3330000</v>
      </c>
      <c r="E27" s="46">
        <v>25536000</v>
      </c>
      <c r="F27" s="46">
        <v>5616000</v>
      </c>
      <c r="G27" s="46">
        <v>46003000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80485000</v>
      </c>
      <c r="O27" s="47">
        <f t="shared" si="1"/>
        <v>46.12527092901574</v>
      </c>
      <c r="P27" s="9"/>
    </row>
    <row r="28" spans="1:16" ht="15">
      <c r="A28" s="12"/>
      <c r="B28" s="44">
        <v>542</v>
      </c>
      <c r="C28" s="20" t="s">
        <v>42</v>
      </c>
      <c r="D28" s="46">
        <v>55000</v>
      </c>
      <c r="E28" s="46">
        <v>0</v>
      </c>
      <c r="F28" s="46">
        <v>0</v>
      </c>
      <c r="G28" s="46">
        <v>0</v>
      </c>
      <c r="H28" s="46">
        <v>0</v>
      </c>
      <c r="I28" s="46">
        <v>193435000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193490000</v>
      </c>
      <c r="O28" s="47">
        <f t="shared" si="1"/>
        <v>110.8874780649221</v>
      </c>
      <c r="P28" s="9"/>
    </row>
    <row r="29" spans="1:16" ht="15">
      <c r="A29" s="12"/>
      <c r="B29" s="44">
        <v>543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107601000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107601000</v>
      </c>
      <c r="O29" s="47">
        <f t="shared" si="1"/>
        <v>61.66522056573302</v>
      </c>
      <c r="P29" s="9"/>
    </row>
    <row r="30" spans="1:16" ht="15">
      <c r="A30" s="12"/>
      <c r="B30" s="44">
        <v>544</v>
      </c>
      <c r="C30" s="20" t="s">
        <v>44</v>
      </c>
      <c r="D30" s="46">
        <v>127882000</v>
      </c>
      <c r="E30" s="46">
        <v>0</v>
      </c>
      <c r="F30" s="46">
        <v>0</v>
      </c>
      <c r="G30" s="46">
        <v>17455000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145337000</v>
      </c>
      <c r="O30" s="47">
        <f t="shared" si="1"/>
        <v>83.2914021371729</v>
      </c>
      <c r="P30" s="9"/>
    </row>
    <row r="31" spans="1:16" ht="15">
      <c r="A31" s="12"/>
      <c r="B31" s="44">
        <v>549</v>
      </c>
      <c r="C31" s="20" t="s">
        <v>45</v>
      </c>
      <c r="D31" s="46">
        <v>304000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10850000</v>
      </c>
      <c r="K31" s="46">
        <v>0</v>
      </c>
      <c r="L31" s="46">
        <v>0</v>
      </c>
      <c r="M31" s="46">
        <v>0</v>
      </c>
      <c r="N31" s="46">
        <f t="shared" si="7"/>
        <v>11154000</v>
      </c>
      <c r="O31" s="47">
        <f t="shared" si="1"/>
        <v>6.392262806016544</v>
      </c>
      <c r="P31" s="9"/>
    </row>
    <row r="32" spans="1:16" ht="15.75">
      <c r="A32" s="28" t="s">
        <v>46</v>
      </c>
      <c r="B32" s="29"/>
      <c r="C32" s="30"/>
      <c r="D32" s="31">
        <f aca="true" t="shared" si="8" ref="D32:M32">SUM(D33:D36)</f>
        <v>17942000</v>
      </c>
      <c r="E32" s="31">
        <f t="shared" si="8"/>
        <v>6545000</v>
      </c>
      <c r="F32" s="31">
        <f t="shared" si="8"/>
        <v>0</v>
      </c>
      <c r="G32" s="31">
        <f t="shared" si="8"/>
        <v>721000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1393000</v>
      </c>
      <c r="N32" s="31">
        <f t="shared" si="7"/>
        <v>26601000</v>
      </c>
      <c r="O32" s="43">
        <f t="shared" si="1"/>
        <v>15.24480750428959</v>
      </c>
      <c r="P32" s="10"/>
    </row>
    <row r="33" spans="1:16" ht="15">
      <c r="A33" s="13"/>
      <c r="B33" s="45">
        <v>551</v>
      </c>
      <c r="C33" s="21" t="s">
        <v>47</v>
      </c>
      <c r="D33" s="46">
        <v>3427000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3427000</v>
      </c>
      <c r="O33" s="47">
        <f t="shared" si="1"/>
        <v>1.9639846365625513</v>
      </c>
      <c r="P33" s="9"/>
    </row>
    <row r="34" spans="1:16" ht="15">
      <c r="A34" s="13"/>
      <c r="B34" s="45">
        <v>552</v>
      </c>
      <c r="C34" s="21" t="s">
        <v>48</v>
      </c>
      <c r="D34" s="46">
        <v>2355000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2355000</v>
      </c>
      <c r="O34" s="47">
        <f t="shared" si="1"/>
        <v>1.349630527897522</v>
      </c>
      <c r="P34" s="9"/>
    </row>
    <row r="35" spans="1:16" ht="15">
      <c r="A35" s="13"/>
      <c r="B35" s="45">
        <v>553</v>
      </c>
      <c r="C35" s="21" t="s">
        <v>49</v>
      </c>
      <c r="D35" s="46">
        <v>528000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528000</v>
      </c>
      <c r="O35" s="47">
        <f t="shared" si="1"/>
        <v>0.30259232217829796</v>
      </c>
      <c r="P35" s="9"/>
    </row>
    <row r="36" spans="1:16" ht="15">
      <c r="A36" s="13"/>
      <c r="B36" s="45">
        <v>554</v>
      </c>
      <c r="C36" s="21" t="s">
        <v>50</v>
      </c>
      <c r="D36" s="46">
        <v>11632000</v>
      </c>
      <c r="E36" s="46">
        <v>6545000</v>
      </c>
      <c r="F36" s="46">
        <v>0</v>
      </c>
      <c r="G36" s="46">
        <v>721000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1393000</v>
      </c>
      <c r="N36" s="46">
        <f t="shared" si="7"/>
        <v>20291000</v>
      </c>
      <c r="O36" s="47">
        <f t="shared" si="1"/>
        <v>11.62860001765122</v>
      </c>
      <c r="P36" s="9"/>
    </row>
    <row r="37" spans="1:16" ht="15.75">
      <c r="A37" s="28" t="s">
        <v>51</v>
      </c>
      <c r="B37" s="29"/>
      <c r="C37" s="30"/>
      <c r="D37" s="31">
        <f aca="true" t="shared" si="9" ref="D37:M37">SUM(D38:D41)</f>
        <v>143926000</v>
      </c>
      <c r="E37" s="31">
        <f t="shared" si="9"/>
        <v>475000</v>
      </c>
      <c r="F37" s="31">
        <f t="shared" si="9"/>
        <v>0</v>
      </c>
      <c r="G37" s="31">
        <f t="shared" si="9"/>
        <v>8079000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75000</v>
      </c>
      <c r="N37" s="31">
        <f t="shared" si="7"/>
        <v>152555000</v>
      </c>
      <c r="O37" s="43">
        <f aca="true" t="shared" si="10" ref="O37:O68">(N37/O$82)</f>
        <v>87.42797672331486</v>
      </c>
      <c r="P37" s="10"/>
    </row>
    <row r="38" spans="1:16" ht="15">
      <c r="A38" s="12"/>
      <c r="B38" s="44">
        <v>562</v>
      </c>
      <c r="C38" s="20" t="s">
        <v>52</v>
      </c>
      <c r="D38" s="46">
        <v>73831000</v>
      </c>
      <c r="E38" s="46">
        <v>0</v>
      </c>
      <c r="F38" s="46">
        <v>0</v>
      </c>
      <c r="G38" s="46">
        <v>6578000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11" ref="N38:N47">SUM(D38:M38)</f>
        <v>80409000</v>
      </c>
      <c r="O38" s="47">
        <f t="shared" si="10"/>
        <v>46.08171597355068</v>
      </c>
      <c r="P38" s="9"/>
    </row>
    <row r="39" spans="1:16" ht="15">
      <c r="A39" s="12"/>
      <c r="B39" s="44">
        <v>563</v>
      </c>
      <c r="C39" s="20" t="s">
        <v>53</v>
      </c>
      <c r="D39" s="46">
        <v>7034000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7034000</v>
      </c>
      <c r="O39" s="47">
        <f t="shared" si="10"/>
        <v>4.031125746594976</v>
      </c>
      <c r="P39" s="9"/>
    </row>
    <row r="40" spans="1:16" ht="15">
      <c r="A40" s="12"/>
      <c r="B40" s="44">
        <v>564</v>
      </c>
      <c r="C40" s="20" t="s">
        <v>54</v>
      </c>
      <c r="D40" s="46">
        <v>60585000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75000</v>
      </c>
      <c r="N40" s="46">
        <f t="shared" si="11"/>
        <v>60660000</v>
      </c>
      <c r="O40" s="47">
        <f t="shared" si="10"/>
        <v>34.76373155934764</v>
      </c>
      <c r="P40" s="9"/>
    </row>
    <row r="41" spans="1:16" ht="15">
      <c r="A41" s="12"/>
      <c r="B41" s="44">
        <v>569</v>
      </c>
      <c r="C41" s="20" t="s">
        <v>55</v>
      </c>
      <c r="D41" s="46">
        <v>2476000</v>
      </c>
      <c r="E41" s="46">
        <v>475000</v>
      </c>
      <c r="F41" s="46">
        <v>0</v>
      </c>
      <c r="G41" s="46">
        <v>1501000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4452000</v>
      </c>
      <c r="O41" s="47">
        <f t="shared" si="10"/>
        <v>2.551403443821558</v>
      </c>
      <c r="P41" s="9"/>
    </row>
    <row r="42" spans="1:16" ht="15.75">
      <c r="A42" s="28" t="s">
        <v>56</v>
      </c>
      <c r="B42" s="29"/>
      <c r="C42" s="30"/>
      <c r="D42" s="31">
        <f aca="true" t="shared" si="12" ref="D42:M42">SUM(D43:D47)</f>
        <v>116959000</v>
      </c>
      <c r="E42" s="31">
        <f t="shared" si="12"/>
        <v>30101000</v>
      </c>
      <c r="F42" s="31">
        <f t="shared" si="12"/>
        <v>28412000</v>
      </c>
      <c r="G42" s="31">
        <f t="shared" si="12"/>
        <v>39096000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214568000</v>
      </c>
      <c r="O42" s="43">
        <f t="shared" si="10"/>
        <v>122.96710110824438</v>
      </c>
      <c r="P42" s="9"/>
    </row>
    <row r="43" spans="1:16" ht="15">
      <c r="A43" s="12"/>
      <c r="B43" s="44">
        <v>571</v>
      </c>
      <c r="C43" s="20" t="s">
        <v>57</v>
      </c>
      <c r="D43" s="46">
        <v>68336000</v>
      </c>
      <c r="E43" s="46">
        <v>661000</v>
      </c>
      <c r="F43" s="46">
        <v>11962000</v>
      </c>
      <c r="G43" s="46">
        <v>7858000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88817000</v>
      </c>
      <c r="O43" s="47">
        <f t="shared" si="10"/>
        <v>50.90026946763236</v>
      </c>
      <c r="P43" s="9"/>
    </row>
    <row r="44" spans="1:16" ht="15">
      <c r="A44" s="12"/>
      <c r="B44" s="44">
        <v>572</v>
      </c>
      <c r="C44" s="20" t="s">
        <v>58</v>
      </c>
      <c r="D44" s="46">
        <v>42851000</v>
      </c>
      <c r="E44" s="46">
        <v>11000</v>
      </c>
      <c r="F44" s="46">
        <v>0</v>
      </c>
      <c r="G44" s="46">
        <v>31195000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74057000</v>
      </c>
      <c r="O44" s="47">
        <f t="shared" si="10"/>
        <v>42.44143864310267</v>
      </c>
      <c r="P44" s="9"/>
    </row>
    <row r="45" spans="1:16" ht="15">
      <c r="A45" s="12"/>
      <c r="B45" s="44">
        <v>573</v>
      </c>
      <c r="C45" s="20" t="s">
        <v>59</v>
      </c>
      <c r="D45" s="46">
        <v>5772000</v>
      </c>
      <c r="E45" s="46">
        <v>816000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6588000</v>
      </c>
      <c r="O45" s="47">
        <f t="shared" si="10"/>
        <v>3.775526928997399</v>
      </c>
      <c r="P45" s="9"/>
    </row>
    <row r="46" spans="1:16" ht="15">
      <c r="A46" s="12"/>
      <c r="B46" s="44">
        <v>575</v>
      </c>
      <c r="C46" s="20" t="s">
        <v>60</v>
      </c>
      <c r="D46" s="46">
        <v>0</v>
      </c>
      <c r="E46" s="46">
        <v>14727000</v>
      </c>
      <c r="F46" s="46">
        <v>16450000</v>
      </c>
      <c r="G46" s="46">
        <v>43000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31220000</v>
      </c>
      <c r="O46" s="47">
        <f t="shared" si="10"/>
        <v>17.89191723183042</v>
      </c>
      <c r="P46" s="9"/>
    </row>
    <row r="47" spans="1:16" ht="15">
      <c r="A47" s="12"/>
      <c r="B47" s="44">
        <v>579</v>
      </c>
      <c r="C47" s="20" t="s">
        <v>61</v>
      </c>
      <c r="D47" s="46">
        <v>0</v>
      </c>
      <c r="E47" s="46">
        <v>13886000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13886000</v>
      </c>
      <c r="O47" s="47">
        <f t="shared" si="10"/>
        <v>7.957948836681525</v>
      </c>
      <c r="P47" s="9"/>
    </row>
    <row r="48" spans="1:16" ht="15.75">
      <c r="A48" s="28" t="s">
        <v>89</v>
      </c>
      <c r="B48" s="29"/>
      <c r="C48" s="30"/>
      <c r="D48" s="31">
        <f aca="true" t="shared" si="13" ref="D48:M48">SUM(D49:D50)</f>
        <v>809198000</v>
      </c>
      <c r="E48" s="31">
        <f t="shared" si="13"/>
        <v>143274000</v>
      </c>
      <c r="F48" s="31">
        <f t="shared" si="13"/>
        <v>12757000</v>
      </c>
      <c r="G48" s="31">
        <f t="shared" si="13"/>
        <v>11631000</v>
      </c>
      <c r="H48" s="31">
        <f t="shared" si="13"/>
        <v>0</v>
      </c>
      <c r="I48" s="31">
        <f t="shared" si="13"/>
        <v>1720000</v>
      </c>
      <c r="J48" s="31">
        <f t="shared" si="13"/>
        <v>0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 aca="true" t="shared" si="14" ref="N48:N58">SUM(D48:M48)</f>
        <v>978580000</v>
      </c>
      <c r="O48" s="43">
        <f t="shared" si="10"/>
        <v>560.8158989341644</v>
      </c>
      <c r="P48" s="9"/>
    </row>
    <row r="49" spans="1:16" ht="15">
      <c r="A49" s="12"/>
      <c r="B49" s="44">
        <v>581</v>
      </c>
      <c r="C49" s="20" t="s">
        <v>62</v>
      </c>
      <c r="D49" s="46">
        <v>809198000</v>
      </c>
      <c r="E49" s="46">
        <v>104235000</v>
      </c>
      <c r="F49" s="46">
        <v>12757000</v>
      </c>
      <c r="G49" s="46">
        <v>11631000</v>
      </c>
      <c r="H49" s="46">
        <v>0</v>
      </c>
      <c r="I49" s="46">
        <v>1720000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939541000</v>
      </c>
      <c r="O49" s="47">
        <f t="shared" si="10"/>
        <v>538.4429791131065</v>
      </c>
      <c r="P49" s="9"/>
    </row>
    <row r="50" spans="1:16" ht="15">
      <c r="A50" s="12"/>
      <c r="B50" s="44">
        <v>586</v>
      </c>
      <c r="C50" s="20" t="s">
        <v>63</v>
      </c>
      <c r="D50" s="46">
        <v>0</v>
      </c>
      <c r="E50" s="46">
        <v>39039000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39039000</v>
      </c>
      <c r="O50" s="47">
        <f t="shared" si="10"/>
        <v>22.372919821057906</v>
      </c>
      <c r="P50" s="9"/>
    </row>
    <row r="51" spans="1:16" ht="15.75">
      <c r="A51" s="28" t="s">
        <v>64</v>
      </c>
      <c r="B51" s="29"/>
      <c r="C51" s="30"/>
      <c r="D51" s="31">
        <f aca="true" t="shared" si="15" ref="D51:M51">SUM(D52:D79)</f>
        <v>8297000</v>
      </c>
      <c r="E51" s="31">
        <f t="shared" si="15"/>
        <v>0</v>
      </c>
      <c r="F51" s="31">
        <f t="shared" si="15"/>
        <v>0</v>
      </c>
      <c r="G51" s="31">
        <f t="shared" si="15"/>
        <v>0</v>
      </c>
      <c r="H51" s="31">
        <f t="shared" si="15"/>
        <v>0</v>
      </c>
      <c r="I51" s="31">
        <f t="shared" si="15"/>
        <v>0</v>
      </c>
      <c r="J51" s="31">
        <f t="shared" si="15"/>
        <v>0</v>
      </c>
      <c r="K51" s="31">
        <f t="shared" si="15"/>
        <v>0</v>
      </c>
      <c r="L51" s="31">
        <f t="shared" si="15"/>
        <v>0</v>
      </c>
      <c r="M51" s="31">
        <f t="shared" si="15"/>
        <v>51277000</v>
      </c>
      <c r="N51" s="31">
        <f t="shared" si="14"/>
        <v>59574000</v>
      </c>
      <c r="O51" s="43">
        <f t="shared" si="10"/>
        <v>34.14135416941273</v>
      </c>
      <c r="P51" s="9"/>
    </row>
    <row r="52" spans="1:16" ht="15">
      <c r="A52" s="12"/>
      <c r="B52" s="44">
        <v>601</v>
      </c>
      <c r="C52" s="20" t="s">
        <v>65</v>
      </c>
      <c r="D52" s="46">
        <v>227000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227000</v>
      </c>
      <c r="O52" s="47">
        <f t="shared" si="10"/>
        <v>0.13009177487589704</v>
      </c>
      <c r="P52" s="9"/>
    </row>
    <row r="53" spans="1:16" ht="15">
      <c r="A53" s="12"/>
      <c r="B53" s="44">
        <v>602</v>
      </c>
      <c r="C53" s="20" t="s">
        <v>66</v>
      </c>
      <c r="D53" s="46">
        <v>1799000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1799000</v>
      </c>
      <c r="O53" s="47">
        <f t="shared" si="10"/>
        <v>1.030991643179466</v>
      </c>
      <c r="P53" s="9"/>
    </row>
    <row r="54" spans="1:16" ht="15">
      <c r="A54" s="12"/>
      <c r="B54" s="44">
        <v>603</v>
      </c>
      <c r="C54" s="20" t="s">
        <v>67</v>
      </c>
      <c r="D54" s="46">
        <v>1219000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1219000</v>
      </c>
      <c r="O54" s="47">
        <f t="shared" si="10"/>
        <v>0.6985985619987598</v>
      </c>
      <c r="P54" s="9"/>
    </row>
    <row r="55" spans="1:16" ht="15">
      <c r="A55" s="12"/>
      <c r="B55" s="44">
        <v>604</v>
      </c>
      <c r="C55" s="20" t="s">
        <v>68</v>
      </c>
      <c r="D55" s="46">
        <v>168000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13312000</v>
      </c>
      <c r="N55" s="46">
        <f t="shared" si="14"/>
        <v>13480000</v>
      </c>
      <c r="O55" s="47">
        <f t="shared" si="10"/>
        <v>7.7252736798550306</v>
      </c>
      <c r="P55" s="9"/>
    </row>
    <row r="56" spans="1:16" ht="15">
      <c r="A56" s="12"/>
      <c r="B56" s="44">
        <v>605</v>
      </c>
      <c r="C56" s="20" t="s">
        <v>69</v>
      </c>
      <c r="D56" s="46">
        <v>494000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494000</v>
      </c>
      <c r="O56" s="47">
        <f t="shared" si="10"/>
        <v>0.28310721052287724</v>
      </c>
      <c r="P56" s="9"/>
    </row>
    <row r="57" spans="1:16" ht="15">
      <c r="A57" s="12"/>
      <c r="B57" s="44">
        <v>607</v>
      </c>
      <c r="C57" s="20" t="s">
        <v>70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708000</v>
      </c>
      <c r="N57" s="46">
        <f t="shared" si="14"/>
        <v>708000</v>
      </c>
      <c r="O57" s="47">
        <f t="shared" si="10"/>
        <v>0.40574879564817223</v>
      </c>
      <c r="P57" s="9"/>
    </row>
    <row r="58" spans="1:16" ht="15">
      <c r="A58" s="12"/>
      <c r="B58" s="44">
        <v>608</v>
      </c>
      <c r="C58" s="20" t="s">
        <v>71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851000</v>
      </c>
      <c r="N58" s="46">
        <f t="shared" si="14"/>
        <v>851000</v>
      </c>
      <c r="O58" s="47">
        <f t="shared" si="10"/>
        <v>0.4877008829047946</v>
      </c>
      <c r="P58" s="9"/>
    </row>
    <row r="59" spans="1:16" ht="15">
      <c r="A59" s="12"/>
      <c r="B59" s="44">
        <v>614</v>
      </c>
      <c r="C59" s="20" t="s">
        <v>72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3788000</v>
      </c>
      <c r="N59" s="46">
        <f aca="true" t="shared" si="16" ref="N59:N71">SUM(D59:M59)</f>
        <v>3788000</v>
      </c>
      <c r="O59" s="47">
        <f t="shared" si="10"/>
        <v>2.1708706750215767</v>
      </c>
      <c r="P59" s="9"/>
    </row>
    <row r="60" spans="1:16" ht="15">
      <c r="A60" s="12"/>
      <c r="B60" s="44">
        <v>617</v>
      </c>
      <c r="C60" s="20" t="s">
        <v>73</v>
      </c>
      <c r="D60" s="46">
        <v>1000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1000</v>
      </c>
      <c r="O60" s="47">
        <f t="shared" si="10"/>
        <v>0.0005730915192770794</v>
      </c>
      <c r="P60" s="9"/>
    </row>
    <row r="61" spans="1:16" ht="15">
      <c r="A61" s="12"/>
      <c r="B61" s="44">
        <v>624</v>
      </c>
      <c r="C61" s="20" t="s">
        <v>74</v>
      </c>
      <c r="D61" s="46">
        <v>137000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137000</v>
      </c>
      <c r="O61" s="47">
        <f t="shared" si="10"/>
        <v>0.07851353814095988</v>
      </c>
      <c r="P61" s="9"/>
    </row>
    <row r="62" spans="1:16" ht="15">
      <c r="A62" s="12"/>
      <c r="B62" s="44">
        <v>634</v>
      </c>
      <c r="C62" s="20" t="s">
        <v>75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4319000</v>
      </c>
      <c r="N62" s="46">
        <f t="shared" si="16"/>
        <v>4319000</v>
      </c>
      <c r="O62" s="47">
        <f t="shared" si="10"/>
        <v>2.475182271757706</v>
      </c>
      <c r="P62" s="9"/>
    </row>
    <row r="63" spans="1:16" ht="15">
      <c r="A63" s="12"/>
      <c r="B63" s="44">
        <v>654</v>
      </c>
      <c r="C63" s="20" t="s">
        <v>76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2845000</v>
      </c>
      <c r="N63" s="46">
        <f t="shared" si="16"/>
        <v>2845000</v>
      </c>
      <c r="O63" s="47">
        <f t="shared" si="10"/>
        <v>1.630445372343291</v>
      </c>
      <c r="P63" s="9"/>
    </row>
    <row r="64" spans="1:16" ht="15">
      <c r="A64" s="12"/>
      <c r="B64" s="44">
        <v>656</v>
      </c>
      <c r="C64" s="20" t="s">
        <v>77</v>
      </c>
      <c r="D64" s="46">
        <v>84000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84000</v>
      </c>
      <c r="O64" s="47">
        <f t="shared" si="10"/>
        <v>0.048139687619274674</v>
      </c>
      <c r="P64" s="9"/>
    </row>
    <row r="65" spans="1:16" ht="15">
      <c r="A65" s="12"/>
      <c r="B65" s="44">
        <v>661</v>
      </c>
      <c r="C65" s="20" t="s">
        <v>78</v>
      </c>
      <c r="D65" s="46">
        <v>92000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92000</v>
      </c>
      <c r="O65" s="47">
        <f t="shared" si="10"/>
        <v>0.05272441977349131</v>
      </c>
      <c r="P65" s="9"/>
    </row>
    <row r="66" spans="1:16" ht="15">
      <c r="A66" s="12"/>
      <c r="B66" s="44">
        <v>671</v>
      </c>
      <c r="C66" s="20" t="s">
        <v>79</v>
      </c>
      <c r="D66" s="46">
        <v>160000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160000</v>
      </c>
      <c r="O66" s="47">
        <f t="shared" si="10"/>
        <v>0.09169464308433271</v>
      </c>
      <c r="P66" s="9"/>
    </row>
    <row r="67" spans="1:16" ht="15">
      <c r="A67" s="12"/>
      <c r="B67" s="44">
        <v>674</v>
      </c>
      <c r="C67" s="20" t="s">
        <v>80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1393000</v>
      </c>
      <c r="N67" s="46">
        <f t="shared" si="16"/>
        <v>1393000</v>
      </c>
      <c r="O67" s="47">
        <f t="shared" si="10"/>
        <v>0.7983164863529717</v>
      </c>
      <c r="P67" s="9"/>
    </row>
    <row r="68" spans="1:16" ht="15">
      <c r="A68" s="12"/>
      <c r="B68" s="44">
        <v>675</v>
      </c>
      <c r="C68" s="20" t="s">
        <v>81</v>
      </c>
      <c r="D68" s="46">
        <v>1000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1000</v>
      </c>
      <c r="O68" s="47">
        <f t="shared" si="10"/>
        <v>0.0005730915192770794</v>
      </c>
      <c r="P68" s="9"/>
    </row>
    <row r="69" spans="1:16" ht="15">
      <c r="A69" s="12"/>
      <c r="B69" s="44">
        <v>682</v>
      </c>
      <c r="C69" s="20" t="s">
        <v>82</v>
      </c>
      <c r="D69" s="46">
        <v>509000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509000</v>
      </c>
      <c r="O69" s="47">
        <f aca="true" t="shared" si="17" ref="O69:O80">(N69/O$82)</f>
        <v>0.29170358331203344</v>
      </c>
      <c r="P69" s="9"/>
    </row>
    <row r="70" spans="1:16" ht="15">
      <c r="A70" s="12"/>
      <c r="B70" s="44">
        <v>685</v>
      </c>
      <c r="C70" s="20" t="s">
        <v>83</v>
      </c>
      <c r="D70" s="46">
        <v>14000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14000</v>
      </c>
      <c r="O70" s="47">
        <f t="shared" si="17"/>
        <v>0.008023281269879112</v>
      </c>
      <c r="P70" s="9"/>
    </row>
    <row r="71" spans="1:16" ht="15">
      <c r="A71" s="12"/>
      <c r="B71" s="44">
        <v>694</v>
      </c>
      <c r="C71" s="20" t="s">
        <v>84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1934000</v>
      </c>
      <c r="N71" s="46">
        <f t="shared" si="16"/>
        <v>1934000</v>
      </c>
      <c r="O71" s="47">
        <f t="shared" si="17"/>
        <v>1.1083589982818716</v>
      </c>
      <c r="P71" s="9"/>
    </row>
    <row r="72" spans="1:16" ht="15">
      <c r="A72" s="12"/>
      <c r="B72" s="44">
        <v>712</v>
      </c>
      <c r="C72" s="20" t="s">
        <v>85</v>
      </c>
      <c r="D72" s="46">
        <v>85000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aca="true" t="shared" si="18" ref="N72:N80">SUM(D72:M72)</f>
        <v>85000</v>
      </c>
      <c r="O72" s="47">
        <f t="shared" si="17"/>
        <v>0.04871277913855175</v>
      </c>
      <c r="P72" s="9"/>
    </row>
    <row r="73" spans="1:16" ht="15">
      <c r="A73" s="12"/>
      <c r="B73" s="44">
        <v>713</v>
      </c>
      <c r="C73" s="20" t="s">
        <v>86</v>
      </c>
      <c r="D73" s="46">
        <v>2335000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7648000</v>
      </c>
      <c r="N73" s="46">
        <f t="shared" si="18"/>
        <v>9983000</v>
      </c>
      <c r="O73" s="47">
        <f t="shared" si="17"/>
        <v>5.721172636943084</v>
      </c>
      <c r="P73" s="9"/>
    </row>
    <row r="74" spans="1:16" ht="15">
      <c r="A74" s="12"/>
      <c r="B74" s="44">
        <v>714</v>
      </c>
      <c r="C74" s="20" t="s">
        <v>87</v>
      </c>
      <c r="D74" s="46">
        <v>776000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776000</v>
      </c>
      <c r="O74" s="47">
        <f t="shared" si="17"/>
        <v>0.44471901895901367</v>
      </c>
      <c r="P74" s="9"/>
    </row>
    <row r="75" spans="1:16" ht="15">
      <c r="A75" s="12"/>
      <c r="B75" s="44">
        <v>724</v>
      </c>
      <c r="C75" s="20" t="s">
        <v>88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3398000</v>
      </c>
      <c r="N75" s="46">
        <f t="shared" si="18"/>
        <v>3398000</v>
      </c>
      <c r="O75" s="47">
        <f t="shared" si="17"/>
        <v>1.947364982503516</v>
      </c>
      <c r="P75" s="9"/>
    </row>
    <row r="76" spans="1:16" ht="15">
      <c r="A76" s="12"/>
      <c r="B76" s="44">
        <v>744</v>
      </c>
      <c r="C76" s="20" t="s">
        <v>90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3412000</v>
      </c>
      <c r="N76" s="46">
        <f t="shared" si="18"/>
        <v>3412000</v>
      </c>
      <c r="O76" s="47">
        <f t="shared" si="17"/>
        <v>1.955388263773395</v>
      </c>
      <c r="P76" s="9"/>
    </row>
    <row r="77" spans="1:16" ht="15">
      <c r="A77" s="12"/>
      <c r="B77" s="44">
        <v>752</v>
      </c>
      <c r="C77" s="20" t="s">
        <v>91</v>
      </c>
      <c r="D77" s="46">
        <v>196000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196000</v>
      </c>
      <c r="O77" s="47">
        <f t="shared" si="17"/>
        <v>0.11232593777830757</v>
      </c>
      <c r="P77" s="9"/>
    </row>
    <row r="78" spans="1:16" ht="15">
      <c r="A78" s="12"/>
      <c r="B78" s="44">
        <v>764</v>
      </c>
      <c r="C78" s="20" t="s">
        <v>92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7393000</v>
      </c>
      <c r="N78" s="46">
        <f t="shared" si="18"/>
        <v>7393000</v>
      </c>
      <c r="O78" s="47">
        <f t="shared" si="17"/>
        <v>4.236865602015448</v>
      </c>
      <c r="P78" s="9"/>
    </row>
    <row r="79" spans="1:16" ht="15.75" thickBot="1">
      <c r="A79" s="12"/>
      <c r="B79" s="44">
        <v>769</v>
      </c>
      <c r="C79" s="20" t="s">
        <v>93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276000</v>
      </c>
      <c r="N79" s="46">
        <f t="shared" si="18"/>
        <v>276000</v>
      </c>
      <c r="O79" s="47">
        <f t="shared" si="17"/>
        <v>0.15817325932047394</v>
      </c>
      <c r="P79" s="9"/>
    </row>
    <row r="80" spans="1:119" ht="16.5" thickBot="1">
      <c r="A80" s="14" t="s">
        <v>10</v>
      </c>
      <c r="B80" s="23"/>
      <c r="C80" s="22"/>
      <c r="D80" s="15">
        <f aca="true" t="shared" si="19" ref="D80:M80">SUM(D5,D13,D20,D26,D32,D37,D42,D48,D51)</f>
        <v>1439725000</v>
      </c>
      <c r="E80" s="15">
        <f t="shared" si="19"/>
        <v>968421000</v>
      </c>
      <c r="F80" s="15">
        <f t="shared" si="19"/>
        <v>118811000</v>
      </c>
      <c r="G80" s="15">
        <f t="shared" si="19"/>
        <v>176245000</v>
      </c>
      <c r="H80" s="15">
        <f t="shared" si="19"/>
        <v>0</v>
      </c>
      <c r="I80" s="15">
        <f t="shared" si="19"/>
        <v>517867000</v>
      </c>
      <c r="J80" s="15">
        <f t="shared" si="19"/>
        <v>118554000</v>
      </c>
      <c r="K80" s="15">
        <f t="shared" si="19"/>
        <v>0</v>
      </c>
      <c r="L80" s="15">
        <f t="shared" si="19"/>
        <v>0</v>
      </c>
      <c r="M80" s="15">
        <f t="shared" si="19"/>
        <v>55097000</v>
      </c>
      <c r="N80" s="15">
        <f t="shared" si="18"/>
        <v>3394720000</v>
      </c>
      <c r="O80" s="37">
        <f t="shared" si="17"/>
        <v>1945.4852423202872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 ht="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 ht="15">
      <c r="A82" s="38"/>
      <c r="B82" s="39"/>
      <c r="C82" s="39"/>
      <c r="D82" s="40"/>
      <c r="E82" s="40"/>
      <c r="F82" s="40"/>
      <c r="G82" s="40"/>
      <c r="H82" s="40"/>
      <c r="I82" s="40"/>
      <c r="J82" s="40"/>
      <c r="K82" s="40"/>
      <c r="L82" s="48" t="s">
        <v>18</v>
      </c>
      <c r="M82" s="48"/>
      <c r="N82" s="48"/>
      <c r="O82" s="41">
        <v>1744922</v>
      </c>
    </row>
    <row r="83" spans="1:15" ht="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thickBot="1">
      <c r="A84" s="52" t="s">
        <v>103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sheetProtection/>
  <mergeCells count="10">
    <mergeCell ref="A84:O84"/>
    <mergeCell ref="A1:O1"/>
    <mergeCell ref="D3:H3"/>
    <mergeCell ref="I3:J3"/>
    <mergeCell ref="K3:L3"/>
    <mergeCell ref="O3:O4"/>
    <mergeCell ref="A2:O2"/>
    <mergeCell ref="A3:C4"/>
    <mergeCell ref="A83:O83"/>
    <mergeCell ref="L82:N82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193752000</v>
      </c>
      <c r="E5" s="26">
        <f t="shared" si="0"/>
        <v>40662000</v>
      </c>
      <c r="F5" s="26">
        <f t="shared" si="0"/>
        <v>73402000</v>
      </c>
      <c r="G5" s="26">
        <f t="shared" si="0"/>
        <v>29313000</v>
      </c>
      <c r="H5" s="26">
        <f t="shared" si="0"/>
        <v>0</v>
      </c>
      <c r="I5" s="26">
        <f t="shared" si="0"/>
        <v>0</v>
      </c>
      <c r="J5" s="26">
        <f t="shared" si="0"/>
        <v>121467000</v>
      </c>
      <c r="K5" s="26">
        <f t="shared" si="0"/>
        <v>0</v>
      </c>
      <c r="L5" s="26">
        <f t="shared" si="0"/>
        <v>0</v>
      </c>
      <c r="M5" s="26">
        <f t="shared" si="0"/>
        <v>3302000</v>
      </c>
      <c r="N5" s="27">
        <f>SUM(D5:M5)</f>
        <v>461898000</v>
      </c>
      <c r="O5" s="32">
        <f aca="true" t="shared" si="1" ref="O5:O36">(N5/O$87)</f>
        <v>262.66680466353597</v>
      </c>
      <c r="P5" s="6"/>
    </row>
    <row r="6" spans="1:16" ht="15">
      <c r="A6" s="12"/>
      <c r="B6" s="44">
        <v>511</v>
      </c>
      <c r="C6" s="20" t="s">
        <v>20</v>
      </c>
      <c r="D6" s="46">
        <v>3590000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3590000</v>
      </c>
      <c r="O6" s="47">
        <f t="shared" si="1"/>
        <v>2.041519618491732</v>
      </c>
      <c r="P6" s="9"/>
    </row>
    <row r="7" spans="1:16" ht="15">
      <c r="A7" s="12"/>
      <c r="B7" s="44">
        <v>512</v>
      </c>
      <c r="C7" s="20" t="s">
        <v>21</v>
      </c>
      <c r="D7" s="46">
        <v>7332000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7332000</v>
      </c>
      <c r="O7" s="47">
        <f t="shared" si="1"/>
        <v>4.169476836429354</v>
      </c>
      <c r="P7" s="9"/>
    </row>
    <row r="8" spans="1:16" ht="15">
      <c r="A8" s="12"/>
      <c r="B8" s="44">
        <v>513</v>
      </c>
      <c r="C8" s="20" t="s">
        <v>22</v>
      </c>
      <c r="D8" s="46">
        <v>64060000</v>
      </c>
      <c r="E8" s="46">
        <v>40662000</v>
      </c>
      <c r="F8" s="46">
        <v>0</v>
      </c>
      <c r="G8" s="46">
        <v>20100000</v>
      </c>
      <c r="H8" s="46">
        <v>0</v>
      </c>
      <c r="I8" s="46">
        <v>0</v>
      </c>
      <c r="J8" s="46">
        <v>108163000</v>
      </c>
      <c r="K8" s="46">
        <v>0</v>
      </c>
      <c r="L8" s="46">
        <v>0</v>
      </c>
      <c r="M8" s="46">
        <v>0</v>
      </c>
      <c r="N8" s="46">
        <f t="shared" si="2"/>
        <v>232985000</v>
      </c>
      <c r="O8" s="47">
        <f t="shared" si="1"/>
        <v>132.49121122960898</v>
      </c>
      <c r="P8" s="9"/>
    </row>
    <row r="9" spans="1:16" ht="15">
      <c r="A9" s="12"/>
      <c r="B9" s="44">
        <v>514</v>
      </c>
      <c r="C9" s="20" t="s">
        <v>23</v>
      </c>
      <c r="D9" s="46">
        <v>7126000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7126000</v>
      </c>
      <c r="O9" s="47">
        <f t="shared" si="1"/>
        <v>4.052331142443477</v>
      </c>
      <c r="P9" s="9"/>
    </row>
    <row r="10" spans="1:16" ht="15">
      <c r="A10" s="12"/>
      <c r="B10" s="44">
        <v>515</v>
      </c>
      <c r="C10" s="20" t="s">
        <v>24</v>
      </c>
      <c r="D10" s="46">
        <v>23163000</v>
      </c>
      <c r="E10" s="46">
        <v>0</v>
      </c>
      <c r="F10" s="46">
        <v>0</v>
      </c>
      <c r="G10" s="46">
        <v>572000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23735000</v>
      </c>
      <c r="O10" s="47">
        <f t="shared" si="1"/>
        <v>13.497344887159127</v>
      </c>
      <c r="P10" s="9"/>
    </row>
    <row r="11" spans="1:16" ht="15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0</v>
      </c>
      <c r="G11" s="46">
        <v>7000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7000</v>
      </c>
      <c r="O11" s="47">
        <f t="shared" si="1"/>
        <v>0.003980678921850174</v>
      </c>
      <c r="P11" s="9"/>
    </row>
    <row r="12" spans="1:16" ht="15">
      <c r="A12" s="12"/>
      <c r="B12" s="44">
        <v>519</v>
      </c>
      <c r="C12" s="20" t="s">
        <v>26</v>
      </c>
      <c r="D12" s="46">
        <v>88481000</v>
      </c>
      <c r="E12" s="46">
        <v>0</v>
      </c>
      <c r="F12" s="46">
        <v>73402000</v>
      </c>
      <c r="G12" s="46">
        <v>8634000</v>
      </c>
      <c r="H12" s="46">
        <v>0</v>
      </c>
      <c r="I12" s="46">
        <v>0</v>
      </c>
      <c r="J12" s="46">
        <v>13304000</v>
      </c>
      <c r="K12" s="46">
        <v>0</v>
      </c>
      <c r="L12" s="46">
        <v>0</v>
      </c>
      <c r="M12" s="46">
        <v>3302000</v>
      </c>
      <c r="N12" s="46">
        <f t="shared" si="2"/>
        <v>187123000</v>
      </c>
      <c r="O12" s="47">
        <f t="shared" si="1"/>
        <v>106.41094027048145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SUM(D14:D20)</f>
        <v>17251000</v>
      </c>
      <c r="E13" s="31">
        <f t="shared" si="3"/>
        <v>720640000</v>
      </c>
      <c r="F13" s="31">
        <f t="shared" si="3"/>
        <v>0</v>
      </c>
      <c r="G13" s="31">
        <f t="shared" si="3"/>
        <v>24057000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761948000</v>
      </c>
      <c r="O13" s="43">
        <f t="shared" si="1"/>
        <v>433.29576330655664</v>
      </c>
      <c r="P13" s="10"/>
    </row>
    <row r="14" spans="1:16" ht="15">
      <c r="A14" s="12"/>
      <c r="B14" s="44">
        <v>521</v>
      </c>
      <c r="C14" s="20" t="s">
        <v>28</v>
      </c>
      <c r="D14" s="46">
        <v>0</v>
      </c>
      <c r="E14" s="46">
        <v>413257000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413257000</v>
      </c>
      <c r="O14" s="47">
        <f t="shared" si="1"/>
        <v>235.0062041724339</v>
      </c>
      <c r="P14" s="9"/>
    </row>
    <row r="15" spans="1:16" ht="15">
      <c r="A15" s="12"/>
      <c r="B15" s="44">
        <v>522</v>
      </c>
      <c r="C15" s="20" t="s">
        <v>29</v>
      </c>
      <c r="D15" s="46">
        <v>119000</v>
      </c>
      <c r="E15" s="46">
        <v>80485000</v>
      </c>
      <c r="F15" s="46">
        <v>0</v>
      </c>
      <c r="G15" s="46">
        <v>23424000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104028000</v>
      </c>
      <c r="O15" s="47">
        <f t="shared" si="1"/>
        <v>59.157438126032844</v>
      </c>
      <c r="P15" s="9"/>
    </row>
    <row r="16" spans="1:16" ht="15">
      <c r="A16" s="12"/>
      <c r="B16" s="44">
        <v>523</v>
      </c>
      <c r="C16" s="20" t="s">
        <v>30</v>
      </c>
      <c r="D16" s="46">
        <v>1921000</v>
      </c>
      <c r="E16" s="46">
        <v>226898000</v>
      </c>
      <c r="F16" s="46">
        <v>0</v>
      </c>
      <c r="G16" s="46">
        <v>633000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229452000</v>
      </c>
      <c r="O16" s="47">
        <f t="shared" si="1"/>
        <v>130.48210571090945</v>
      </c>
      <c r="P16" s="9"/>
    </row>
    <row r="17" spans="1:16" ht="15">
      <c r="A17" s="12"/>
      <c r="B17" s="44">
        <v>525</v>
      </c>
      <c r="C17" s="20" t="s">
        <v>31</v>
      </c>
      <c r="D17" s="46">
        <v>7283000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7283000</v>
      </c>
      <c r="O17" s="47">
        <f t="shared" si="1"/>
        <v>4.141612083976402</v>
      </c>
      <c r="P17" s="9"/>
    </row>
    <row r="18" spans="1:16" ht="15">
      <c r="A18" s="12"/>
      <c r="B18" s="44">
        <v>527</v>
      </c>
      <c r="C18" s="20" t="s">
        <v>32</v>
      </c>
      <c r="D18" s="46">
        <v>5381000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5381000</v>
      </c>
      <c r="O18" s="47">
        <f t="shared" si="1"/>
        <v>3.0600047540679696</v>
      </c>
      <c r="P18" s="9"/>
    </row>
    <row r="19" spans="1:16" ht="15">
      <c r="A19" s="12"/>
      <c r="B19" s="44">
        <v>528</v>
      </c>
      <c r="C19" s="20" t="s">
        <v>97</v>
      </c>
      <c r="D19" s="46">
        <v>2504000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2504000</v>
      </c>
      <c r="O19" s="47">
        <f t="shared" si="1"/>
        <v>1.423945717187548</v>
      </c>
      <c r="P19" s="9"/>
    </row>
    <row r="20" spans="1:16" ht="15">
      <c r="A20" s="12"/>
      <c r="B20" s="44">
        <v>529</v>
      </c>
      <c r="C20" s="20" t="s">
        <v>33</v>
      </c>
      <c r="D20" s="46">
        <v>43000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43000</v>
      </c>
      <c r="O20" s="47">
        <f t="shared" si="1"/>
        <v>0.024452741948508213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SUM(D22:D26)</f>
        <v>15683000</v>
      </c>
      <c r="E21" s="31">
        <f t="shared" si="5"/>
        <v>3641000</v>
      </c>
      <c r="F21" s="31">
        <f t="shared" si="5"/>
        <v>0</v>
      </c>
      <c r="G21" s="31">
        <f t="shared" si="5"/>
        <v>21475000</v>
      </c>
      <c r="H21" s="31">
        <f t="shared" si="5"/>
        <v>0</v>
      </c>
      <c r="I21" s="31">
        <f t="shared" si="5"/>
        <v>224358000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aca="true" t="shared" si="6" ref="N21:N26">SUM(D21:M21)</f>
        <v>265157000</v>
      </c>
      <c r="O21" s="43">
        <f t="shared" si="1"/>
        <v>150.78641155443236</v>
      </c>
      <c r="P21" s="10"/>
    </row>
    <row r="22" spans="1:16" ht="15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117296000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117296000</v>
      </c>
      <c r="O22" s="47">
        <f t="shared" si="1"/>
        <v>66.70253068819115</v>
      </c>
      <c r="P22" s="9"/>
    </row>
    <row r="23" spans="1:16" ht="15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107062000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107062000</v>
      </c>
      <c r="O23" s="47">
        <f t="shared" si="1"/>
        <v>60.88277810444619</v>
      </c>
      <c r="P23" s="9"/>
    </row>
    <row r="24" spans="1:16" ht="15">
      <c r="A24" s="12"/>
      <c r="B24" s="44">
        <v>537</v>
      </c>
      <c r="C24" s="20" t="s">
        <v>37</v>
      </c>
      <c r="D24" s="46">
        <v>13741000</v>
      </c>
      <c r="E24" s="46">
        <v>1696000</v>
      </c>
      <c r="F24" s="46">
        <v>0</v>
      </c>
      <c r="G24" s="46">
        <v>2794000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18231000</v>
      </c>
      <c r="O24" s="47">
        <f t="shared" si="1"/>
        <v>10.367393917750075</v>
      </c>
      <c r="P24" s="9"/>
    </row>
    <row r="25" spans="1:16" ht="15">
      <c r="A25" s="12"/>
      <c r="B25" s="44">
        <v>538</v>
      </c>
      <c r="C25" s="20" t="s">
        <v>38</v>
      </c>
      <c r="D25" s="46">
        <v>1942000</v>
      </c>
      <c r="E25" s="46">
        <v>1416000</v>
      </c>
      <c r="F25" s="46">
        <v>0</v>
      </c>
      <c r="G25" s="46">
        <v>13857000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17215000</v>
      </c>
      <c r="O25" s="47">
        <f t="shared" si="1"/>
        <v>9.789626805664392</v>
      </c>
      <c r="P25" s="9"/>
    </row>
    <row r="26" spans="1:16" ht="15">
      <c r="A26" s="12"/>
      <c r="B26" s="44">
        <v>539</v>
      </c>
      <c r="C26" s="20" t="s">
        <v>39</v>
      </c>
      <c r="D26" s="46">
        <v>0</v>
      </c>
      <c r="E26" s="46">
        <v>529000</v>
      </c>
      <c r="F26" s="46">
        <v>0</v>
      </c>
      <c r="G26" s="46">
        <v>4824000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5353000</v>
      </c>
      <c r="O26" s="47">
        <f t="shared" si="1"/>
        <v>3.044082038380569</v>
      </c>
      <c r="P26" s="9"/>
    </row>
    <row r="27" spans="1:16" ht="15.75">
      <c r="A27" s="28" t="s">
        <v>40</v>
      </c>
      <c r="B27" s="29"/>
      <c r="C27" s="30"/>
      <c r="D27" s="31">
        <f aca="true" t="shared" si="7" ref="D27:M27">SUM(D28:D32)</f>
        <v>142526000</v>
      </c>
      <c r="E27" s="31">
        <f t="shared" si="7"/>
        <v>27474000</v>
      </c>
      <c r="F27" s="31">
        <f t="shared" si="7"/>
        <v>5610000</v>
      </c>
      <c r="G27" s="31">
        <f t="shared" si="7"/>
        <v>92050000</v>
      </c>
      <c r="H27" s="31">
        <f t="shared" si="7"/>
        <v>0</v>
      </c>
      <c r="I27" s="31">
        <f t="shared" si="7"/>
        <v>311106000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aca="true" t="shared" si="8" ref="N27:N38">SUM(D27:M27)</f>
        <v>578766000</v>
      </c>
      <c r="O27" s="43">
        <f t="shared" si="1"/>
        <v>329.12594526907685</v>
      </c>
      <c r="P27" s="10"/>
    </row>
    <row r="28" spans="1:16" ht="15">
      <c r="A28" s="12"/>
      <c r="B28" s="44">
        <v>541</v>
      </c>
      <c r="C28" s="20" t="s">
        <v>41</v>
      </c>
      <c r="D28" s="46">
        <v>4278000</v>
      </c>
      <c r="E28" s="46">
        <v>27474000</v>
      </c>
      <c r="F28" s="46">
        <v>5610000</v>
      </c>
      <c r="G28" s="46">
        <v>51044000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88406000</v>
      </c>
      <c r="O28" s="47">
        <f t="shared" si="1"/>
        <v>50.27370010929807</v>
      </c>
      <c r="P28" s="9"/>
    </row>
    <row r="29" spans="1:16" ht="15">
      <c r="A29" s="12"/>
      <c r="B29" s="44">
        <v>542</v>
      </c>
      <c r="C29" s="20" t="s">
        <v>42</v>
      </c>
      <c r="D29" s="46">
        <v>309000</v>
      </c>
      <c r="E29" s="46">
        <v>0</v>
      </c>
      <c r="F29" s="46">
        <v>0</v>
      </c>
      <c r="G29" s="46">
        <v>0</v>
      </c>
      <c r="H29" s="46">
        <v>0</v>
      </c>
      <c r="I29" s="46">
        <v>200310000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200619000</v>
      </c>
      <c r="O29" s="47">
        <f t="shared" si="1"/>
        <v>114.08568923180859</v>
      </c>
      <c r="P29" s="9"/>
    </row>
    <row r="30" spans="1:16" ht="15">
      <c r="A30" s="12"/>
      <c r="B30" s="44">
        <v>543</v>
      </c>
      <c r="C30" s="20" t="s">
        <v>43</v>
      </c>
      <c r="D30" s="46">
        <v>282000</v>
      </c>
      <c r="E30" s="46">
        <v>0</v>
      </c>
      <c r="F30" s="46">
        <v>0</v>
      </c>
      <c r="G30" s="46">
        <v>0</v>
      </c>
      <c r="H30" s="46">
        <v>0</v>
      </c>
      <c r="I30" s="46">
        <v>110796000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111078000</v>
      </c>
      <c r="O30" s="47">
        <f t="shared" si="1"/>
        <v>63.16655046875338</v>
      </c>
      <c r="P30" s="9"/>
    </row>
    <row r="31" spans="1:16" ht="15">
      <c r="A31" s="12"/>
      <c r="B31" s="44">
        <v>544</v>
      </c>
      <c r="C31" s="20" t="s">
        <v>44</v>
      </c>
      <c r="D31" s="46">
        <v>137196000</v>
      </c>
      <c r="E31" s="46">
        <v>0</v>
      </c>
      <c r="F31" s="46">
        <v>0</v>
      </c>
      <c r="G31" s="46">
        <v>40999000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178195000</v>
      </c>
      <c r="O31" s="47">
        <f t="shared" si="1"/>
        <v>101.33386863987025</v>
      </c>
      <c r="P31" s="9"/>
    </row>
    <row r="32" spans="1:16" ht="15">
      <c r="A32" s="12"/>
      <c r="B32" s="44">
        <v>549</v>
      </c>
      <c r="C32" s="20" t="s">
        <v>45</v>
      </c>
      <c r="D32" s="46">
        <v>461000</v>
      </c>
      <c r="E32" s="46">
        <v>0</v>
      </c>
      <c r="F32" s="46">
        <v>0</v>
      </c>
      <c r="G32" s="46">
        <v>7000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468000</v>
      </c>
      <c r="O32" s="47">
        <f t="shared" si="1"/>
        <v>0.2661368193465545</v>
      </c>
      <c r="P32" s="9"/>
    </row>
    <row r="33" spans="1:16" ht="15.75">
      <c r="A33" s="28" t="s">
        <v>46</v>
      </c>
      <c r="B33" s="29"/>
      <c r="C33" s="30"/>
      <c r="D33" s="31">
        <f aca="true" t="shared" si="9" ref="D33:M33">SUM(D34:D37)</f>
        <v>19903000</v>
      </c>
      <c r="E33" s="31">
        <f t="shared" si="9"/>
        <v>6779000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1572000</v>
      </c>
      <c r="N33" s="31">
        <f t="shared" si="8"/>
        <v>28254000</v>
      </c>
      <c r="O33" s="43">
        <f t="shared" si="1"/>
        <v>16.067157465422117</v>
      </c>
      <c r="P33" s="10"/>
    </row>
    <row r="34" spans="1:16" ht="15">
      <c r="A34" s="13"/>
      <c r="B34" s="45">
        <v>551</v>
      </c>
      <c r="C34" s="21" t="s">
        <v>47</v>
      </c>
      <c r="D34" s="46">
        <v>3332000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3332000</v>
      </c>
      <c r="O34" s="47">
        <f t="shared" si="1"/>
        <v>1.8948031668006828</v>
      </c>
      <c r="P34" s="9"/>
    </row>
    <row r="35" spans="1:16" ht="15">
      <c r="A35" s="13"/>
      <c r="B35" s="45">
        <v>552</v>
      </c>
      <c r="C35" s="21" t="s">
        <v>48</v>
      </c>
      <c r="D35" s="46">
        <v>2419000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2419000</v>
      </c>
      <c r="O35" s="47">
        <f t="shared" si="1"/>
        <v>1.3756089017079387</v>
      </c>
      <c r="P35" s="9"/>
    </row>
    <row r="36" spans="1:16" ht="15">
      <c r="A36" s="13"/>
      <c r="B36" s="45">
        <v>553</v>
      </c>
      <c r="C36" s="21" t="s">
        <v>49</v>
      </c>
      <c r="D36" s="46">
        <v>590000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590000</v>
      </c>
      <c r="O36" s="47">
        <f t="shared" si="1"/>
        <v>0.33551436627022896</v>
      </c>
      <c r="P36" s="9"/>
    </row>
    <row r="37" spans="1:16" ht="15">
      <c r="A37" s="13"/>
      <c r="B37" s="45">
        <v>554</v>
      </c>
      <c r="C37" s="21" t="s">
        <v>50</v>
      </c>
      <c r="D37" s="46">
        <v>13562000</v>
      </c>
      <c r="E37" s="46">
        <v>6779000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1572000</v>
      </c>
      <c r="N37" s="46">
        <f t="shared" si="8"/>
        <v>21913000</v>
      </c>
      <c r="O37" s="47">
        <f aca="true" t="shared" si="10" ref="O37:O68">(N37/O$87)</f>
        <v>12.461231030643267</v>
      </c>
      <c r="P37" s="9"/>
    </row>
    <row r="38" spans="1:16" ht="15.75">
      <c r="A38" s="28" t="s">
        <v>51</v>
      </c>
      <c r="B38" s="29"/>
      <c r="C38" s="30"/>
      <c r="D38" s="31">
        <f aca="true" t="shared" si="11" ref="D38:M38">SUM(D39:D42)</f>
        <v>140310000</v>
      </c>
      <c r="E38" s="31">
        <f t="shared" si="11"/>
        <v>1465000</v>
      </c>
      <c r="F38" s="31">
        <f t="shared" si="11"/>
        <v>0</v>
      </c>
      <c r="G38" s="31">
        <f t="shared" si="11"/>
        <v>1951000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75000</v>
      </c>
      <c r="N38" s="31">
        <f t="shared" si="8"/>
        <v>143801000</v>
      </c>
      <c r="O38" s="43">
        <f t="shared" si="10"/>
        <v>81.77508709156812</v>
      </c>
      <c r="P38" s="10"/>
    </row>
    <row r="39" spans="1:16" ht="15">
      <c r="A39" s="12"/>
      <c r="B39" s="44">
        <v>562</v>
      </c>
      <c r="C39" s="20" t="s">
        <v>52</v>
      </c>
      <c r="D39" s="46">
        <v>67975000</v>
      </c>
      <c r="E39" s="46">
        <v>313000</v>
      </c>
      <c r="F39" s="46">
        <v>0</v>
      </c>
      <c r="G39" s="46">
        <v>1750000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12" ref="N39:N48">SUM(D39:M39)</f>
        <v>70038000</v>
      </c>
      <c r="O39" s="47">
        <f t="shared" si="10"/>
        <v>39.82839861836322</v>
      </c>
      <c r="P39" s="9"/>
    </row>
    <row r="40" spans="1:16" ht="15">
      <c r="A40" s="12"/>
      <c r="B40" s="44">
        <v>563</v>
      </c>
      <c r="C40" s="20" t="s">
        <v>53</v>
      </c>
      <c r="D40" s="46">
        <v>7122000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7122000</v>
      </c>
      <c r="O40" s="47">
        <f t="shared" si="10"/>
        <v>4.050056468773849</v>
      </c>
      <c r="P40" s="9"/>
    </row>
    <row r="41" spans="1:16" ht="15">
      <c r="A41" s="12"/>
      <c r="B41" s="44">
        <v>564</v>
      </c>
      <c r="C41" s="20" t="s">
        <v>54</v>
      </c>
      <c r="D41" s="46">
        <v>60202000</v>
      </c>
      <c r="E41" s="46">
        <v>1152000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75000</v>
      </c>
      <c r="N41" s="46">
        <f t="shared" si="12"/>
        <v>61429000</v>
      </c>
      <c r="O41" s="47">
        <f t="shared" si="10"/>
        <v>34.93273221290491</v>
      </c>
      <c r="P41" s="9"/>
    </row>
    <row r="42" spans="1:16" ht="15">
      <c r="A42" s="12"/>
      <c r="B42" s="44">
        <v>569</v>
      </c>
      <c r="C42" s="20" t="s">
        <v>55</v>
      </c>
      <c r="D42" s="46">
        <v>5011000</v>
      </c>
      <c r="E42" s="46">
        <v>0</v>
      </c>
      <c r="F42" s="46">
        <v>0</v>
      </c>
      <c r="G42" s="46">
        <v>201000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5212000</v>
      </c>
      <c r="O42" s="47">
        <f t="shared" si="10"/>
        <v>2.963899791526158</v>
      </c>
      <c r="P42" s="9"/>
    </row>
    <row r="43" spans="1:16" ht="15.75">
      <c r="A43" s="28" t="s">
        <v>56</v>
      </c>
      <c r="B43" s="29"/>
      <c r="C43" s="30"/>
      <c r="D43" s="31">
        <f aca="true" t="shared" si="13" ref="D43:M43">SUM(D44:D48)</f>
        <v>121941000</v>
      </c>
      <c r="E43" s="31">
        <f t="shared" si="13"/>
        <v>28177000</v>
      </c>
      <c r="F43" s="31">
        <f t="shared" si="13"/>
        <v>29556000</v>
      </c>
      <c r="G43" s="31">
        <f t="shared" si="13"/>
        <v>65341000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245015000</v>
      </c>
      <c r="O43" s="43">
        <f t="shared" si="10"/>
        <v>139.3322922910172</v>
      </c>
      <c r="P43" s="9"/>
    </row>
    <row r="44" spans="1:16" ht="15">
      <c r="A44" s="12"/>
      <c r="B44" s="44">
        <v>571</v>
      </c>
      <c r="C44" s="20" t="s">
        <v>57</v>
      </c>
      <c r="D44" s="46">
        <v>69946000</v>
      </c>
      <c r="E44" s="46">
        <v>545000</v>
      </c>
      <c r="F44" s="46">
        <v>12252000</v>
      </c>
      <c r="G44" s="46">
        <v>14658000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97401000</v>
      </c>
      <c r="O44" s="47">
        <f t="shared" si="10"/>
        <v>55.38887252387554</v>
      </c>
      <c r="P44" s="9"/>
    </row>
    <row r="45" spans="1:16" ht="15">
      <c r="A45" s="12"/>
      <c r="B45" s="44">
        <v>572</v>
      </c>
      <c r="C45" s="20" t="s">
        <v>58</v>
      </c>
      <c r="D45" s="46">
        <v>45680000</v>
      </c>
      <c r="E45" s="46">
        <v>10000</v>
      </c>
      <c r="F45" s="46">
        <v>0</v>
      </c>
      <c r="G45" s="46">
        <v>50255000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95945000</v>
      </c>
      <c r="O45" s="47">
        <f t="shared" si="10"/>
        <v>54.56089130813071</v>
      </c>
      <c r="P45" s="9"/>
    </row>
    <row r="46" spans="1:16" ht="15">
      <c r="A46" s="12"/>
      <c r="B46" s="44">
        <v>573</v>
      </c>
      <c r="C46" s="20" t="s">
        <v>59</v>
      </c>
      <c r="D46" s="46">
        <v>6315000</v>
      </c>
      <c r="E46" s="46">
        <v>154000</v>
      </c>
      <c r="F46" s="46">
        <v>0</v>
      </c>
      <c r="G46" s="46">
        <v>428000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6897000</v>
      </c>
      <c r="O46" s="47">
        <f t="shared" si="10"/>
        <v>3.922106074857236</v>
      </c>
      <c r="P46" s="9"/>
    </row>
    <row r="47" spans="1:16" ht="15">
      <c r="A47" s="12"/>
      <c r="B47" s="44">
        <v>575</v>
      </c>
      <c r="C47" s="20" t="s">
        <v>60</v>
      </c>
      <c r="D47" s="46">
        <v>0</v>
      </c>
      <c r="E47" s="46">
        <v>13402000</v>
      </c>
      <c r="F47" s="46">
        <v>17304000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30706000</v>
      </c>
      <c r="O47" s="47">
        <f t="shared" si="10"/>
        <v>17.461532424904494</v>
      </c>
      <c r="P47" s="9"/>
    </row>
    <row r="48" spans="1:16" ht="15">
      <c r="A48" s="12"/>
      <c r="B48" s="44">
        <v>579</v>
      </c>
      <c r="C48" s="20" t="s">
        <v>61</v>
      </c>
      <c r="D48" s="46">
        <v>0</v>
      </c>
      <c r="E48" s="46">
        <v>14066000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14066000</v>
      </c>
      <c r="O48" s="47">
        <f t="shared" si="10"/>
        <v>7.9988899592492215</v>
      </c>
      <c r="P48" s="9"/>
    </row>
    <row r="49" spans="1:16" ht="15.75">
      <c r="A49" s="28" t="s">
        <v>89</v>
      </c>
      <c r="B49" s="29"/>
      <c r="C49" s="30"/>
      <c r="D49" s="31">
        <f aca="true" t="shared" si="14" ref="D49:M49">SUM(D50:D51)</f>
        <v>836309000</v>
      </c>
      <c r="E49" s="31">
        <f t="shared" si="14"/>
        <v>176161000</v>
      </c>
      <c r="F49" s="31">
        <f t="shared" si="14"/>
        <v>18676000</v>
      </c>
      <c r="G49" s="31">
        <f t="shared" si="14"/>
        <v>35124000</v>
      </c>
      <c r="H49" s="31">
        <f t="shared" si="14"/>
        <v>0</v>
      </c>
      <c r="I49" s="31">
        <f t="shared" si="14"/>
        <v>1097000</v>
      </c>
      <c r="J49" s="31">
        <f t="shared" si="14"/>
        <v>0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1067367000</v>
      </c>
      <c r="O49" s="43">
        <f t="shared" si="10"/>
        <v>606.9779026826363</v>
      </c>
      <c r="P49" s="9"/>
    </row>
    <row r="50" spans="1:16" ht="15">
      <c r="A50" s="12"/>
      <c r="B50" s="44">
        <v>581</v>
      </c>
      <c r="C50" s="20" t="s">
        <v>62</v>
      </c>
      <c r="D50" s="46">
        <v>836309000</v>
      </c>
      <c r="E50" s="46">
        <v>122048000</v>
      </c>
      <c r="F50" s="46">
        <v>18676000</v>
      </c>
      <c r="G50" s="46">
        <v>35124000</v>
      </c>
      <c r="H50" s="46">
        <v>0</v>
      </c>
      <c r="I50" s="46">
        <v>1097000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1013254000</v>
      </c>
      <c r="O50" s="47">
        <f t="shared" si="10"/>
        <v>576.2055486114823</v>
      </c>
      <c r="P50" s="9"/>
    </row>
    <row r="51" spans="1:16" ht="15">
      <c r="A51" s="12"/>
      <c r="B51" s="44">
        <v>586</v>
      </c>
      <c r="C51" s="20" t="s">
        <v>63</v>
      </c>
      <c r="D51" s="46">
        <v>0</v>
      </c>
      <c r="E51" s="46">
        <v>54113000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aca="true" t="shared" si="15" ref="N51:N69">SUM(D51:M51)</f>
        <v>54113000</v>
      </c>
      <c r="O51" s="47">
        <f t="shared" si="10"/>
        <v>30.772354071154066</v>
      </c>
      <c r="P51" s="9"/>
    </row>
    <row r="52" spans="1:16" ht="15.75">
      <c r="A52" s="28" t="s">
        <v>64</v>
      </c>
      <c r="B52" s="29"/>
      <c r="C52" s="30"/>
      <c r="D52" s="31">
        <f aca="true" t="shared" si="16" ref="D52:M52">SUM(D53:D84)</f>
        <v>9847000</v>
      </c>
      <c r="E52" s="31">
        <f t="shared" si="16"/>
        <v>0</v>
      </c>
      <c r="F52" s="31">
        <f t="shared" si="16"/>
        <v>0</v>
      </c>
      <c r="G52" s="31">
        <f t="shared" si="16"/>
        <v>0</v>
      </c>
      <c r="H52" s="31">
        <f t="shared" si="16"/>
        <v>0</v>
      </c>
      <c r="I52" s="31">
        <f t="shared" si="16"/>
        <v>0</v>
      </c>
      <c r="J52" s="31">
        <f t="shared" si="16"/>
        <v>0</v>
      </c>
      <c r="K52" s="31">
        <f t="shared" si="16"/>
        <v>0</v>
      </c>
      <c r="L52" s="31">
        <f t="shared" si="16"/>
        <v>0</v>
      </c>
      <c r="M52" s="31">
        <f t="shared" si="16"/>
        <v>49735000</v>
      </c>
      <c r="N52" s="31">
        <f>SUM(D52:M52)</f>
        <v>59582000</v>
      </c>
      <c r="O52" s="43">
        <f t="shared" si="10"/>
        <v>33.88240164595387</v>
      </c>
      <c r="P52" s="9"/>
    </row>
    <row r="53" spans="1:16" ht="15">
      <c r="A53" s="12"/>
      <c r="B53" s="44">
        <v>601</v>
      </c>
      <c r="C53" s="20" t="s">
        <v>65</v>
      </c>
      <c r="D53" s="46">
        <v>201000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201000</v>
      </c>
      <c r="O53" s="47">
        <f t="shared" si="10"/>
        <v>0.1143023518988407</v>
      </c>
      <c r="P53" s="9"/>
    </row>
    <row r="54" spans="1:16" ht="15">
      <c r="A54" s="12"/>
      <c r="B54" s="44">
        <v>602</v>
      </c>
      <c r="C54" s="20" t="s">
        <v>66</v>
      </c>
      <c r="D54" s="46">
        <v>1886000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1886000</v>
      </c>
      <c r="O54" s="47">
        <f t="shared" si="10"/>
        <v>1.0725086352299182</v>
      </c>
      <c r="P54" s="9"/>
    </row>
    <row r="55" spans="1:16" ht="15">
      <c r="A55" s="12"/>
      <c r="B55" s="44">
        <v>603</v>
      </c>
      <c r="C55" s="20" t="s">
        <v>67</v>
      </c>
      <c r="D55" s="46">
        <v>1024000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1024000</v>
      </c>
      <c r="O55" s="47">
        <f t="shared" si="10"/>
        <v>0.5823164594249397</v>
      </c>
      <c r="P55" s="9"/>
    </row>
    <row r="56" spans="1:16" ht="15">
      <c r="A56" s="12"/>
      <c r="B56" s="44">
        <v>604</v>
      </c>
      <c r="C56" s="20" t="s">
        <v>68</v>
      </c>
      <c r="D56" s="46">
        <v>135000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12952000</v>
      </c>
      <c r="N56" s="46">
        <f t="shared" si="15"/>
        <v>13087000</v>
      </c>
      <c r="O56" s="47">
        <f t="shared" si="10"/>
        <v>7.442163578607604</v>
      </c>
      <c r="P56" s="9"/>
    </row>
    <row r="57" spans="1:16" ht="15">
      <c r="A57" s="12"/>
      <c r="B57" s="44">
        <v>605</v>
      </c>
      <c r="C57" s="20" t="s">
        <v>69</v>
      </c>
      <c r="D57" s="46">
        <v>601000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601000</v>
      </c>
      <c r="O57" s="47">
        <f t="shared" si="10"/>
        <v>0.3417697188617078</v>
      </c>
      <c r="P57" s="9"/>
    </row>
    <row r="58" spans="1:16" ht="15">
      <c r="A58" s="12"/>
      <c r="B58" s="44">
        <v>607</v>
      </c>
      <c r="C58" s="20" t="s">
        <v>70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690000</v>
      </c>
      <c r="N58" s="46">
        <f t="shared" si="15"/>
        <v>690000</v>
      </c>
      <c r="O58" s="47">
        <f t="shared" si="10"/>
        <v>0.3923812080109457</v>
      </c>
      <c r="P58" s="9"/>
    </row>
    <row r="59" spans="1:16" ht="15">
      <c r="A59" s="12"/>
      <c r="B59" s="44">
        <v>608</v>
      </c>
      <c r="C59" s="20" t="s">
        <v>71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433000</v>
      </c>
      <c r="N59" s="46">
        <f t="shared" si="15"/>
        <v>433000</v>
      </c>
      <c r="O59" s="47">
        <f t="shared" si="10"/>
        <v>0.2462334247373036</v>
      </c>
      <c r="P59" s="9"/>
    </row>
    <row r="60" spans="1:16" ht="15">
      <c r="A60" s="12"/>
      <c r="B60" s="44">
        <v>612</v>
      </c>
      <c r="C60" s="20" t="s">
        <v>105</v>
      </c>
      <c r="D60" s="46">
        <v>10000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10000</v>
      </c>
      <c r="O60" s="47">
        <f t="shared" si="10"/>
        <v>0.005686684174071677</v>
      </c>
      <c r="P60" s="9"/>
    </row>
    <row r="61" spans="1:16" ht="15">
      <c r="A61" s="12"/>
      <c r="B61" s="44">
        <v>614</v>
      </c>
      <c r="C61" s="20" t="s">
        <v>72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3928000</v>
      </c>
      <c r="N61" s="46">
        <f t="shared" si="15"/>
        <v>3928000</v>
      </c>
      <c r="O61" s="47">
        <f t="shared" si="10"/>
        <v>2.233729543575355</v>
      </c>
      <c r="P61" s="9"/>
    </row>
    <row r="62" spans="1:16" ht="15">
      <c r="A62" s="12"/>
      <c r="B62" s="44">
        <v>617</v>
      </c>
      <c r="C62" s="20" t="s">
        <v>73</v>
      </c>
      <c r="D62" s="46">
        <v>1000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1000</v>
      </c>
      <c r="O62" s="47">
        <f t="shared" si="10"/>
        <v>0.0005686684174071677</v>
      </c>
      <c r="P62" s="9"/>
    </row>
    <row r="63" spans="1:16" ht="15">
      <c r="A63" s="12"/>
      <c r="B63" s="44">
        <v>621</v>
      </c>
      <c r="C63" s="20" t="s">
        <v>106</v>
      </c>
      <c r="D63" s="46">
        <v>55000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55000</v>
      </c>
      <c r="O63" s="47">
        <f t="shared" si="10"/>
        <v>0.031276762957394226</v>
      </c>
      <c r="P63" s="9"/>
    </row>
    <row r="64" spans="1:16" ht="15">
      <c r="A64" s="12"/>
      <c r="B64" s="44">
        <v>624</v>
      </c>
      <c r="C64" s="20" t="s">
        <v>74</v>
      </c>
      <c r="D64" s="46">
        <v>143000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143000</v>
      </c>
      <c r="O64" s="47">
        <f t="shared" si="10"/>
        <v>0.08131958368922498</v>
      </c>
      <c r="P64" s="9"/>
    </row>
    <row r="65" spans="1:16" ht="15">
      <c r="A65" s="12"/>
      <c r="B65" s="44">
        <v>634</v>
      </c>
      <c r="C65" s="20" t="s">
        <v>75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3347000</v>
      </c>
      <c r="N65" s="46">
        <f t="shared" si="15"/>
        <v>3347000</v>
      </c>
      <c r="O65" s="47">
        <f t="shared" si="10"/>
        <v>1.9033331930617903</v>
      </c>
      <c r="P65" s="9"/>
    </row>
    <row r="66" spans="1:16" ht="15">
      <c r="A66" s="12"/>
      <c r="B66" s="44">
        <v>654</v>
      </c>
      <c r="C66" s="20" t="s">
        <v>76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2295000</v>
      </c>
      <c r="N66" s="46">
        <f t="shared" si="15"/>
        <v>2295000</v>
      </c>
      <c r="O66" s="47">
        <f t="shared" si="10"/>
        <v>1.30509401794945</v>
      </c>
      <c r="P66" s="9"/>
    </row>
    <row r="67" spans="1:16" ht="15">
      <c r="A67" s="12"/>
      <c r="B67" s="44">
        <v>656</v>
      </c>
      <c r="C67" s="20" t="s">
        <v>77</v>
      </c>
      <c r="D67" s="46">
        <v>73000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73000</v>
      </c>
      <c r="O67" s="47">
        <f t="shared" si="10"/>
        <v>0.041512794470723244</v>
      </c>
      <c r="P67" s="9"/>
    </row>
    <row r="68" spans="1:16" ht="15">
      <c r="A68" s="12"/>
      <c r="B68" s="44">
        <v>661</v>
      </c>
      <c r="C68" s="20" t="s">
        <v>78</v>
      </c>
      <c r="D68" s="46">
        <v>143000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143000</v>
      </c>
      <c r="O68" s="47">
        <f t="shared" si="10"/>
        <v>0.08131958368922498</v>
      </c>
      <c r="P68" s="9"/>
    </row>
    <row r="69" spans="1:16" ht="15">
      <c r="A69" s="12"/>
      <c r="B69" s="44">
        <v>671</v>
      </c>
      <c r="C69" s="20" t="s">
        <v>79</v>
      </c>
      <c r="D69" s="46">
        <v>162000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162000</v>
      </c>
      <c r="O69" s="47">
        <f aca="true" t="shared" si="17" ref="O69:O85">(N69/O$87)</f>
        <v>0.09212428361996117</v>
      </c>
      <c r="P69" s="9"/>
    </row>
    <row r="70" spans="1:16" ht="15">
      <c r="A70" s="12"/>
      <c r="B70" s="44">
        <v>674</v>
      </c>
      <c r="C70" s="20" t="s">
        <v>80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1339000</v>
      </c>
      <c r="N70" s="46">
        <f aca="true" t="shared" si="18" ref="N70:N84">SUM(D70:M70)</f>
        <v>1339000</v>
      </c>
      <c r="O70" s="47">
        <f t="shared" si="17"/>
        <v>0.7614470109081976</v>
      </c>
      <c r="P70" s="9"/>
    </row>
    <row r="71" spans="1:16" ht="15">
      <c r="A71" s="12"/>
      <c r="B71" s="44">
        <v>675</v>
      </c>
      <c r="C71" s="20" t="s">
        <v>81</v>
      </c>
      <c r="D71" s="46">
        <v>3000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3000</v>
      </c>
      <c r="O71" s="47">
        <f t="shared" si="17"/>
        <v>0.0017060052522215033</v>
      </c>
      <c r="P71" s="9"/>
    </row>
    <row r="72" spans="1:16" ht="15">
      <c r="A72" s="12"/>
      <c r="B72" s="44">
        <v>681</v>
      </c>
      <c r="C72" s="20" t="s">
        <v>107</v>
      </c>
      <c r="D72" s="46">
        <v>42000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42000</v>
      </c>
      <c r="O72" s="47">
        <f t="shared" si="17"/>
        <v>0.023884073531101044</v>
      </c>
      <c r="P72" s="9"/>
    </row>
    <row r="73" spans="1:16" ht="15">
      <c r="A73" s="12"/>
      <c r="B73" s="44">
        <v>682</v>
      </c>
      <c r="C73" s="20" t="s">
        <v>82</v>
      </c>
      <c r="D73" s="46">
        <v>595000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595000</v>
      </c>
      <c r="O73" s="47">
        <f t="shared" si="17"/>
        <v>0.3383577083572648</v>
      </c>
      <c r="P73" s="9"/>
    </row>
    <row r="74" spans="1:16" ht="15">
      <c r="A74" s="12"/>
      <c r="B74" s="44">
        <v>685</v>
      </c>
      <c r="C74" s="20" t="s">
        <v>83</v>
      </c>
      <c r="D74" s="46">
        <v>21000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21000</v>
      </c>
      <c r="O74" s="47">
        <f t="shared" si="17"/>
        <v>0.011942036765550522</v>
      </c>
      <c r="P74" s="9"/>
    </row>
    <row r="75" spans="1:16" ht="15">
      <c r="A75" s="12"/>
      <c r="B75" s="44">
        <v>691</v>
      </c>
      <c r="C75" s="20" t="s">
        <v>108</v>
      </c>
      <c r="D75" s="46">
        <v>27000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27000</v>
      </c>
      <c r="O75" s="47">
        <f t="shared" si="17"/>
        <v>0.015354047269993528</v>
      </c>
      <c r="P75" s="9"/>
    </row>
    <row r="76" spans="1:16" ht="15">
      <c r="A76" s="12"/>
      <c r="B76" s="44">
        <v>694</v>
      </c>
      <c r="C76" s="20" t="s">
        <v>84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1994000</v>
      </c>
      <c r="N76" s="46">
        <f t="shared" si="18"/>
        <v>1994000</v>
      </c>
      <c r="O76" s="47">
        <f t="shared" si="17"/>
        <v>1.1339248243098925</v>
      </c>
      <c r="P76" s="9"/>
    </row>
    <row r="77" spans="1:16" ht="15">
      <c r="A77" s="12"/>
      <c r="B77" s="44">
        <v>712</v>
      </c>
      <c r="C77" s="20" t="s">
        <v>85</v>
      </c>
      <c r="D77" s="46">
        <v>1099000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1099000</v>
      </c>
      <c r="O77" s="47">
        <f t="shared" si="17"/>
        <v>0.6249665907304773</v>
      </c>
      <c r="P77" s="9"/>
    </row>
    <row r="78" spans="1:16" ht="15">
      <c r="A78" s="12"/>
      <c r="B78" s="44">
        <v>713</v>
      </c>
      <c r="C78" s="20" t="s">
        <v>86</v>
      </c>
      <c r="D78" s="46">
        <v>2787000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8388000</v>
      </c>
      <c r="N78" s="46">
        <f t="shared" si="18"/>
        <v>11175000</v>
      </c>
      <c r="O78" s="47">
        <f t="shared" si="17"/>
        <v>6.354869564525099</v>
      </c>
      <c r="P78" s="9"/>
    </row>
    <row r="79" spans="1:16" ht="15">
      <c r="A79" s="12"/>
      <c r="B79" s="44">
        <v>714</v>
      </c>
      <c r="C79" s="20" t="s">
        <v>87</v>
      </c>
      <c r="D79" s="46">
        <v>606000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606000</v>
      </c>
      <c r="O79" s="47">
        <f t="shared" si="17"/>
        <v>0.34461306094874367</v>
      </c>
      <c r="P79" s="9"/>
    </row>
    <row r="80" spans="1:16" ht="15">
      <c r="A80" s="12"/>
      <c r="B80" s="44">
        <v>724</v>
      </c>
      <c r="C80" s="20" t="s">
        <v>88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3332000</v>
      </c>
      <c r="N80" s="46">
        <f t="shared" si="18"/>
        <v>3332000</v>
      </c>
      <c r="O80" s="47">
        <f t="shared" si="17"/>
        <v>1.8948031668006828</v>
      </c>
      <c r="P80" s="9"/>
    </row>
    <row r="81" spans="1:16" ht="15">
      <c r="A81" s="12"/>
      <c r="B81" s="44">
        <v>744</v>
      </c>
      <c r="C81" s="20" t="s">
        <v>90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3295000</v>
      </c>
      <c r="N81" s="46">
        <f t="shared" si="18"/>
        <v>3295000</v>
      </c>
      <c r="O81" s="47">
        <f t="shared" si="17"/>
        <v>1.8737624353566176</v>
      </c>
      <c r="P81" s="9"/>
    </row>
    <row r="82" spans="1:16" ht="15">
      <c r="A82" s="12"/>
      <c r="B82" s="44">
        <v>752</v>
      </c>
      <c r="C82" s="20" t="s">
        <v>91</v>
      </c>
      <c r="D82" s="46">
        <v>233000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233000</v>
      </c>
      <c r="O82" s="47">
        <f t="shared" si="17"/>
        <v>0.13249974125587008</v>
      </c>
      <c r="P82" s="9"/>
    </row>
    <row r="83" spans="1:16" ht="15">
      <c r="A83" s="12"/>
      <c r="B83" s="44">
        <v>764</v>
      </c>
      <c r="C83" s="20" t="s">
        <v>92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7454000</v>
      </c>
      <c r="N83" s="46">
        <f t="shared" si="18"/>
        <v>7454000</v>
      </c>
      <c r="O83" s="47">
        <f t="shared" si="17"/>
        <v>4.238854383353028</v>
      </c>
      <c r="P83" s="9"/>
    </row>
    <row r="84" spans="1:16" ht="15.75" thickBot="1">
      <c r="A84" s="12"/>
      <c r="B84" s="44">
        <v>769</v>
      </c>
      <c r="C84" s="20" t="s">
        <v>93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288000</v>
      </c>
      <c r="N84" s="46">
        <f t="shared" si="18"/>
        <v>288000</v>
      </c>
      <c r="O84" s="47">
        <f t="shared" si="17"/>
        <v>0.1637765042132643</v>
      </c>
      <c r="P84" s="9"/>
    </row>
    <row r="85" spans="1:119" ht="16.5" thickBot="1">
      <c r="A85" s="14" t="s">
        <v>10</v>
      </c>
      <c r="B85" s="23"/>
      <c r="C85" s="22"/>
      <c r="D85" s="15">
        <f aca="true" t="shared" si="19" ref="D85:M85">SUM(D5,D13,D21,D27,D33,D38,D43,D49,D52)</f>
        <v>1497522000</v>
      </c>
      <c r="E85" s="15">
        <f t="shared" si="19"/>
        <v>1004999000</v>
      </c>
      <c r="F85" s="15">
        <f t="shared" si="19"/>
        <v>127244000</v>
      </c>
      <c r="G85" s="15">
        <f t="shared" si="19"/>
        <v>269311000</v>
      </c>
      <c r="H85" s="15">
        <f t="shared" si="19"/>
        <v>0</v>
      </c>
      <c r="I85" s="15">
        <f t="shared" si="19"/>
        <v>536561000</v>
      </c>
      <c r="J85" s="15">
        <f t="shared" si="19"/>
        <v>121467000</v>
      </c>
      <c r="K85" s="15">
        <f t="shared" si="19"/>
        <v>0</v>
      </c>
      <c r="L85" s="15">
        <f t="shared" si="19"/>
        <v>0</v>
      </c>
      <c r="M85" s="15">
        <f t="shared" si="19"/>
        <v>54684000</v>
      </c>
      <c r="N85" s="15">
        <f>SUM(D85:M85)</f>
        <v>3611788000</v>
      </c>
      <c r="O85" s="37">
        <f t="shared" si="17"/>
        <v>2053.9097659701997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5" ht="15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5" ht="15">
      <c r="A87" s="38"/>
      <c r="B87" s="39"/>
      <c r="C87" s="39"/>
      <c r="D87" s="40"/>
      <c r="E87" s="40"/>
      <c r="F87" s="40"/>
      <c r="G87" s="40"/>
      <c r="H87" s="40"/>
      <c r="I87" s="40"/>
      <c r="J87" s="40"/>
      <c r="K87" s="40"/>
      <c r="L87" s="48" t="s">
        <v>109</v>
      </c>
      <c r="M87" s="48"/>
      <c r="N87" s="48"/>
      <c r="O87" s="41">
        <v>1758494</v>
      </c>
    </row>
    <row r="88" spans="1:15" ht="15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5" ht="15.75" customHeight="1" thickBot="1">
      <c r="A89" s="52" t="s">
        <v>103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sheetProtection/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3"/>
  <sheetViews>
    <sheetView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SUM(D6:D11)</f>
        <v>202555000</v>
      </c>
      <c r="E5" s="26">
        <f t="shared" si="0"/>
        <v>32434000</v>
      </c>
      <c r="F5" s="26">
        <f t="shared" si="0"/>
        <v>77089000</v>
      </c>
      <c r="G5" s="26">
        <f t="shared" si="0"/>
        <v>12603000</v>
      </c>
      <c r="H5" s="26">
        <f t="shared" si="0"/>
        <v>0</v>
      </c>
      <c r="I5" s="26">
        <f t="shared" si="0"/>
        <v>0</v>
      </c>
      <c r="J5" s="26">
        <f t="shared" si="0"/>
        <v>111928000</v>
      </c>
      <c r="K5" s="26">
        <f t="shared" si="0"/>
        <v>0</v>
      </c>
      <c r="L5" s="26">
        <f t="shared" si="0"/>
        <v>0</v>
      </c>
      <c r="M5" s="26">
        <f t="shared" si="0"/>
        <v>1773000</v>
      </c>
      <c r="N5" s="27">
        <f aca="true" t="shared" si="1" ref="N5:N13">SUM(D5:M5)</f>
        <v>438382000</v>
      </c>
      <c r="O5" s="32">
        <f aca="true" t="shared" si="2" ref="O5:O36">(N5/O$91)</f>
        <v>248.27561990749314</v>
      </c>
      <c r="P5" s="6"/>
    </row>
    <row r="6" spans="1:16" ht="15">
      <c r="A6" s="12"/>
      <c r="B6" s="44">
        <v>511</v>
      </c>
      <c r="C6" s="20" t="s">
        <v>20</v>
      </c>
      <c r="D6" s="46">
        <v>3699000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3699000</v>
      </c>
      <c r="O6" s="47">
        <f t="shared" si="2"/>
        <v>2.0949115566738987</v>
      </c>
      <c r="P6" s="9"/>
    </row>
    <row r="7" spans="1:16" ht="15">
      <c r="A7" s="12"/>
      <c r="B7" s="44">
        <v>512</v>
      </c>
      <c r="C7" s="20" t="s">
        <v>21</v>
      </c>
      <c r="D7" s="46">
        <v>7797000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7797000</v>
      </c>
      <c r="O7" s="47">
        <f t="shared" si="2"/>
        <v>4.415794919542144</v>
      </c>
      <c r="P7" s="9"/>
    </row>
    <row r="8" spans="1:16" ht="15">
      <c r="A8" s="12"/>
      <c r="B8" s="44">
        <v>513</v>
      </c>
      <c r="C8" s="20" t="s">
        <v>22</v>
      </c>
      <c r="D8" s="46">
        <v>60927000</v>
      </c>
      <c r="E8" s="46">
        <v>32434000</v>
      </c>
      <c r="F8" s="46">
        <v>0</v>
      </c>
      <c r="G8" s="46">
        <v>6585000</v>
      </c>
      <c r="H8" s="46">
        <v>0</v>
      </c>
      <c r="I8" s="46">
        <v>0</v>
      </c>
      <c r="J8" s="46">
        <v>99477000</v>
      </c>
      <c r="K8" s="46">
        <v>0</v>
      </c>
      <c r="L8" s="46">
        <v>0</v>
      </c>
      <c r="M8" s="46">
        <v>0</v>
      </c>
      <c r="N8" s="46">
        <f t="shared" si="1"/>
        <v>199423000</v>
      </c>
      <c r="O8" s="47">
        <f t="shared" si="2"/>
        <v>112.94229450299511</v>
      </c>
      <c r="P8" s="9"/>
    </row>
    <row r="9" spans="1:16" ht="15">
      <c r="A9" s="12"/>
      <c r="B9" s="44">
        <v>514</v>
      </c>
      <c r="C9" s="20" t="s">
        <v>23</v>
      </c>
      <c r="D9" s="46">
        <v>7005000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7005000</v>
      </c>
      <c r="O9" s="47">
        <f t="shared" si="2"/>
        <v>3.967249379427051</v>
      </c>
      <c r="P9" s="9"/>
    </row>
    <row r="10" spans="1:16" ht="15">
      <c r="A10" s="12"/>
      <c r="B10" s="44">
        <v>515</v>
      </c>
      <c r="C10" s="20" t="s">
        <v>24</v>
      </c>
      <c r="D10" s="46">
        <v>22583000</v>
      </c>
      <c r="E10" s="46">
        <v>0</v>
      </c>
      <c r="F10" s="46">
        <v>0</v>
      </c>
      <c r="G10" s="46">
        <v>407000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22990000</v>
      </c>
      <c r="O10" s="47">
        <f t="shared" si="2"/>
        <v>13.02028026167422</v>
      </c>
      <c r="P10" s="9"/>
    </row>
    <row r="11" spans="1:16" ht="15">
      <c r="A11" s="12"/>
      <c r="B11" s="44">
        <v>519</v>
      </c>
      <c r="C11" s="20" t="s">
        <v>26</v>
      </c>
      <c r="D11" s="46">
        <v>100544000</v>
      </c>
      <c r="E11" s="46">
        <v>0</v>
      </c>
      <c r="F11" s="46">
        <v>77089000</v>
      </c>
      <c r="G11" s="46">
        <v>5611000</v>
      </c>
      <c r="H11" s="46">
        <v>0</v>
      </c>
      <c r="I11" s="46">
        <v>0</v>
      </c>
      <c r="J11" s="46">
        <v>12451000</v>
      </c>
      <c r="K11" s="46">
        <v>0</v>
      </c>
      <c r="L11" s="46">
        <v>0</v>
      </c>
      <c r="M11" s="46">
        <v>1773000</v>
      </c>
      <c r="N11" s="46">
        <f t="shared" si="1"/>
        <v>197468000</v>
      </c>
      <c r="O11" s="47">
        <f t="shared" si="2"/>
        <v>111.83508928718072</v>
      </c>
      <c r="P11" s="9"/>
    </row>
    <row r="12" spans="1:16" ht="15.75">
      <c r="A12" s="28" t="s">
        <v>27</v>
      </c>
      <c r="B12" s="29"/>
      <c r="C12" s="30"/>
      <c r="D12" s="31">
        <f aca="true" t="shared" si="3" ref="D12:M12">SUM(D13:D19)</f>
        <v>23012000</v>
      </c>
      <c r="E12" s="31">
        <f t="shared" si="3"/>
        <v>702356000</v>
      </c>
      <c r="F12" s="31">
        <f t="shared" si="3"/>
        <v>0</v>
      </c>
      <c r="G12" s="31">
        <f t="shared" si="3"/>
        <v>6809000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732177000</v>
      </c>
      <c r="O12" s="43">
        <f t="shared" si="2"/>
        <v>414.665060511172</v>
      </c>
      <c r="P12" s="10"/>
    </row>
    <row r="13" spans="1:16" ht="15">
      <c r="A13" s="12"/>
      <c r="B13" s="44">
        <v>521</v>
      </c>
      <c r="C13" s="20" t="s">
        <v>28</v>
      </c>
      <c r="D13" s="46">
        <v>0</v>
      </c>
      <c r="E13" s="46">
        <v>401930000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401930000</v>
      </c>
      <c r="O13" s="47">
        <f t="shared" si="2"/>
        <v>227.63119815462022</v>
      </c>
      <c r="P13" s="9"/>
    </row>
    <row r="14" spans="1:16" ht="15">
      <c r="A14" s="12"/>
      <c r="B14" s="44">
        <v>522</v>
      </c>
      <c r="C14" s="20" t="s">
        <v>29</v>
      </c>
      <c r="D14" s="46">
        <v>403000</v>
      </c>
      <c r="E14" s="46">
        <v>78392000</v>
      </c>
      <c r="F14" s="46">
        <v>0</v>
      </c>
      <c r="G14" s="46">
        <v>5846000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84641000</v>
      </c>
      <c r="O14" s="47">
        <f t="shared" si="2"/>
        <v>47.9360392182848</v>
      </c>
      <c r="P14" s="9"/>
    </row>
    <row r="15" spans="1:16" ht="15">
      <c r="A15" s="12"/>
      <c r="B15" s="44">
        <v>523</v>
      </c>
      <c r="C15" s="20" t="s">
        <v>30</v>
      </c>
      <c r="D15" s="46">
        <v>4723000</v>
      </c>
      <c r="E15" s="46">
        <v>222034000</v>
      </c>
      <c r="F15" s="46">
        <v>0</v>
      </c>
      <c r="G15" s="46">
        <v>963000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227720000</v>
      </c>
      <c r="O15" s="47">
        <f t="shared" si="2"/>
        <v>128.96816969066782</v>
      </c>
      <c r="P15" s="9"/>
    </row>
    <row r="16" spans="1:16" ht="15">
      <c r="A16" s="12"/>
      <c r="B16" s="44">
        <v>525</v>
      </c>
      <c r="C16" s="20" t="s">
        <v>31</v>
      </c>
      <c r="D16" s="46">
        <v>10207000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10207000</v>
      </c>
      <c r="O16" s="47">
        <f t="shared" si="2"/>
        <v>5.780687282771151</v>
      </c>
      <c r="P16" s="9"/>
    </row>
    <row r="17" spans="1:16" ht="15">
      <c r="A17" s="12"/>
      <c r="B17" s="44">
        <v>527</v>
      </c>
      <c r="C17" s="20" t="s">
        <v>32</v>
      </c>
      <c r="D17" s="46">
        <v>5009000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5009000</v>
      </c>
      <c r="O17" s="47">
        <f t="shared" si="2"/>
        <v>2.836824003076388</v>
      </c>
      <c r="P17" s="9"/>
    </row>
    <row r="18" spans="1:16" ht="15">
      <c r="A18" s="12"/>
      <c r="B18" s="44">
        <v>528</v>
      </c>
      <c r="C18" s="20" t="s">
        <v>97</v>
      </c>
      <c r="D18" s="46">
        <v>2621000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2621000</v>
      </c>
      <c r="O18" s="47">
        <f t="shared" si="2"/>
        <v>1.4843912381839115</v>
      </c>
      <c r="P18" s="9"/>
    </row>
    <row r="19" spans="1:16" ht="15">
      <c r="A19" s="12"/>
      <c r="B19" s="44">
        <v>529</v>
      </c>
      <c r="C19" s="20" t="s">
        <v>33</v>
      </c>
      <c r="D19" s="46">
        <v>49000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49000</v>
      </c>
      <c r="O19" s="47">
        <f t="shared" si="2"/>
        <v>0.027750923567726696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SUM(D21:D26)</f>
        <v>19493000</v>
      </c>
      <c r="E20" s="31">
        <f t="shared" si="5"/>
        <v>4397000</v>
      </c>
      <c r="F20" s="31">
        <f t="shared" si="5"/>
        <v>0</v>
      </c>
      <c r="G20" s="31">
        <f t="shared" si="5"/>
        <v>24758000</v>
      </c>
      <c r="H20" s="31">
        <f t="shared" si="5"/>
        <v>0</v>
      </c>
      <c r="I20" s="31">
        <f t="shared" si="5"/>
        <v>223213000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271861000</v>
      </c>
      <c r="O20" s="43">
        <f t="shared" si="2"/>
        <v>153.9672210621581</v>
      </c>
      <c r="P20" s="10"/>
    </row>
    <row r="21" spans="1:16" ht="15">
      <c r="A21" s="12"/>
      <c r="B21" s="44">
        <v>534</v>
      </c>
      <c r="C21" s="20" t="s">
        <v>35</v>
      </c>
      <c r="D21" s="46">
        <v>1251000</v>
      </c>
      <c r="E21" s="46">
        <v>0</v>
      </c>
      <c r="F21" s="46">
        <v>0</v>
      </c>
      <c r="G21" s="46">
        <v>0</v>
      </c>
      <c r="H21" s="46">
        <v>0</v>
      </c>
      <c r="I21" s="46">
        <v>120728000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121979000</v>
      </c>
      <c r="O21" s="47">
        <f t="shared" si="2"/>
        <v>69.08224297689254</v>
      </c>
      <c r="P21" s="9"/>
    </row>
    <row r="22" spans="1:16" ht="15">
      <c r="A22" s="12"/>
      <c r="B22" s="44">
        <v>535</v>
      </c>
      <c r="C22" s="20" t="s">
        <v>111</v>
      </c>
      <c r="D22" s="46">
        <v>46000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46000</v>
      </c>
      <c r="O22" s="47">
        <f t="shared" si="2"/>
        <v>0.026051887430927102</v>
      </c>
      <c r="P22" s="9"/>
    </row>
    <row r="23" spans="1:16" ht="15">
      <c r="A23" s="12"/>
      <c r="B23" s="44">
        <v>536</v>
      </c>
      <c r="C23" s="20" t="s">
        <v>36</v>
      </c>
      <c r="D23" s="46">
        <v>160000</v>
      </c>
      <c r="E23" s="46">
        <v>0</v>
      </c>
      <c r="F23" s="46">
        <v>0</v>
      </c>
      <c r="G23" s="46">
        <v>0</v>
      </c>
      <c r="H23" s="46">
        <v>0</v>
      </c>
      <c r="I23" s="46">
        <v>102485000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102645000</v>
      </c>
      <c r="O23" s="47">
        <f t="shared" si="2"/>
        <v>58.132521420598096</v>
      </c>
      <c r="P23" s="9"/>
    </row>
    <row r="24" spans="1:16" ht="15">
      <c r="A24" s="12"/>
      <c r="B24" s="44">
        <v>537</v>
      </c>
      <c r="C24" s="20" t="s">
        <v>37</v>
      </c>
      <c r="D24" s="46">
        <v>14422000</v>
      </c>
      <c r="E24" s="46">
        <v>1547000</v>
      </c>
      <c r="F24" s="46">
        <v>0</v>
      </c>
      <c r="G24" s="46">
        <v>2469000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18438000</v>
      </c>
      <c r="O24" s="47">
        <f t="shared" si="2"/>
        <v>10.442276096770302</v>
      </c>
      <c r="P24" s="9"/>
    </row>
    <row r="25" spans="1:16" ht="15">
      <c r="A25" s="12"/>
      <c r="B25" s="44">
        <v>538</v>
      </c>
      <c r="C25" s="20" t="s">
        <v>38</v>
      </c>
      <c r="D25" s="46">
        <v>3614000</v>
      </c>
      <c r="E25" s="46">
        <v>2071000</v>
      </c>
      <c r="F25" s="46">
        <v>0</v>
      </c>
      <c r="G25" s="46">
        <v>21305000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26990000</v>
      </c>
      <c r="O25" s="47">
        <f t="shared" si="2"/>
        <v>15.285661777407011</v>
      </c>
      <c r="P25" s="9"/>
    </row>
    <row r="26" spans="1:16" ht="15">
      <c r="A26" s="12"/>
      <c r="B26" s="44">
        <v>539</v>
      </c>
      <c r="C26" s="20" t="s">
        <v>39</v>
      </c>
      <c r="D26" s="46">
        <v>0</v>
      </c>
      <c r="E26" s="46">
        <v>779000</v>
      </c>
      <c r="F26" s="46">
        <v>0</v>
      </c>
      <c r="G26" s="46">
        <v>984000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1763000</v>
      </c>
      <c r="O26" s="47">
        <f t="shared" si="2"/>
        <v>0.9984669030592278</v>
      </c>
      <c r="P26" s="9"/>
    </row>
    <row r="27" spans="1:16" ht="15.75">
      <c r="A27" s="28" t="s">
        <v>40</v>
      </c>
      <c r="B27" s="29"/>
      <c r="C27" s="30"/>
      <c r="D27" s="31">
        <f aca="true" t="shared" si="7" ref="D27:M27">SUM(D28:D32)</f>
        <v>128088000</v>
      </c>
      <c r="E27" s="31">
        <f t="shared" si="7"/>
        <v>29055000</v>
      </c>
      <c r="F27" s="31">
        <f t="shared" si="7"/>
        <v>5615000</v>
      </c>
      <c r="G27" s="31">
        <f t="shared" si="7"/>
        <v>42798000</v>
      </c>
      <c r="H27" s="31">
        <f t="shared" si="7"/>
        <v>0</v>
      </c>
      <c r="I27" s="31">
        <f t="shared" si="7"/>
        <v>311762000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aca="true" t="shared" si="8" ref="N27:N39">SUM(D27:M27)</f>
        <v>517318000</v>
      </c>
      <c r="O27" s="43">
        <f t="shared" si="2"/>
        <v>292.98065873896405</v>
      </c>
      <c r="P27" s="10"/>
    </row>
    <row r="28" spans="1:16" ht="15">
      <c r="A28" s="12"/>
      <c r="B28" s="44">
        <v>541</v>
      </c>
      <c r="C28" s="20" t="s">
        <v>41</v>
      </c>
      <c r="D28" s="46">
        <v>1173000</v>
      </c>
      <c r="E28" s="46">
        <v>29055000</v>
      </c>
      <c r="F28" s="46">
        <v>5615000</v>
      </c>
      <c r="G28" s="46">
        <v>22957000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58800000</v>
      </c>
      <c r="O28" s="47">
        <f t="shared" si="2"/>
        <v>33.301108281272036</v>
      </c>
      <c r="P28" s="9"/>
    </row>
    <row r="29" spans="1:16" ht="15">
      <c r="A29" s="12"/>
      <c r="B29" s="44">
        <v>542</v>
      </c>
      <c r="C29" s="20" t="s">
        <v>42</v>
      </c>
      <c r="D29" s="46">
        <v>111000</v>
      </c>
      <c r="E29" s="46">
        <v>0</v>
      </c>
      <c r="F29" s="46">
        <v>0</v>
      </c>
      <c r="G29" s="46">
        <v>0</v>
      </c>
      <c r="H29" s="46">
        <v>0</v>
      </c>
      <c r="I29" s="46">
        <v>202699000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202810000</v>
      </c>
      <c r="O29" s="47">
        <f t="shared" si="2"/>
        <v>114.86050630144186</v>
      </c>
      <c r="P29" s="9"/>
    </row>
    <row r="30" spans="1:16" ht="15">
      <c r="A30" s="12"/>
      <c r="B30" s="44">
        <v>543</v>
      </c>
      <c r="C30" s="20" t="s">
        <v>43</v>
      </c>
      <c r="D30" s="46">
        <v>602000</v>
      </c>
      <c r="E30" s="46">
        <v>0</v>
      </c>
      <c r="F30" s="46">
        <v>0</v>
      </c>
      <c r="G30" s="46">
        <v>0</v>
      </c>
      <c r="H30" s="46">
        <v>0</v>
      </c>
      <c r="I30" s="46">
        <v>109063000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109665000</v>
      </c>
      <c r="O30" s="47">
        <f t="shared" si="2"/>
        <v>62.10826598070914</v>
      </c>
      <c r="P30" s="9"/>
    </row>
    <row r="31" spans="1:16" ht="15">
      <c r="A31" s="12"/>
      <c r="B31" s="44">
        <v>544</v>
      </c>
      <c r="C31" s="20" t="s">
        <v>44</v>
      </c>
      <c r="D31" s="46">
        <v>126202000</v>
      </c>
      <c r="E31" s="46">
        <v>0</v>
      </c>
      <c r="F31" s="46">
        <v>0</v>
      </c>
      <c r="G31" s="46">
        <v>19473000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145675000</v>
      </c>
      <c r="O31" s="47">
        <f t="shared" si="2"/>
        <v>82.5023630760936</v>
      </c>
      <c r="P31" s="9"/>
    </row>
    <row r="32" spans="1:16" ht="15">
      <c r="A32" s="12"/>
      <c r="B32" s="44">
        <v>549</v>
      </c>
      <c r="C32" s="20" t="s">
        <v>45</v>
      </c>
      <c r="D32" s="46">
        <v>0</v>
      </c>
      <c r="E32" s="46">
        <v>0</v>
      </c>
      <c r="F32" s="46">
        <v>0</v>
      </c>
      <c r="G32" s="46">
        <v>368000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368000</v>
      </c>
      <c r="O32" s="47">
        <f t="shared" si="2"/>
        <v>0.20841509944741682</v>
      </c>
      <c r="P32" s="9"/>
    </row>
    <row r="33" spans="1:16" ht="15.75">
      <c r="A33" s="28" t="s">
        <v>46</v>
      </c>
      <c r="B33" s="29"/>
      <c r="C33" s="30"/>
      <c r="D33" s="31">
        <f>SUM(D34:D38)</f>
        <v>22055000</v>
      </c>
      <c r="E33" s="31">
        <f aca="true" t="shared" si="9" ref="E33:M33">SUM(E34:E38)</f>
        <v>11486000</v>
      </c>
      <c r="F33" s="31">
        <f t="shared" si="9"/>
        <v>0</v>
      </c>
      <c r="G33" s="31">
        <f t="shared" si="9"/>
        <v>6977000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2288000</v>
      </c>
      <c r="N33" s="31">
        <f t="shared" si="8"/>
        <v>42806000</v>
      </c>
      <c r="O33" s="43">
        <f t="shared" si="2"/>
        <v>24.24298029061447</v>
      </c>
      <c r="P33" s="10"/>
    </row>
    <row r="34" spans="1:16" ht="15">
      <c r="A34" s="13"/>
      <c r="B34" s="45">
        <v>551</v>
      </c>
      <c r="C34" s="21" t="s">
        <v>47</v>
      </c>
      <c r="D34" s="46">
        <v>3385000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3385000</v>
      </c>
      <c r="O34" s="47">
        <f t="shared" si="2"/>
        <v>1.9170791076888747</v>
      </c>
      <c r="P34" s="9"/>
    </row>
    <row r="35" spans="1:16" ht="15">
      <c r="A35" s="13"/>
      <c r="B35" s="45">
        <v>552</v>
      </c>
      <c r="C35" s="21" t="s">
        <v>48</v>
      </c>
      <c r="D35" s="46">
        <v>3000000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3000000</v>
      </c>
      <c r="O35" s="47">
        <f t="shared" si="2"/>
        <v>1.6990361367995936</v>
      </c>
      <c r="P35" s="9"/>
    </row>
    <row r="36" spans="1:16" ht="15">
      <c r="A36" s="13"/>
      <c r="B36" s="45">
        <v>553</v>
      </c>
      <c r="C36" s="21" t="s">
        <v>49</v>
      </c>
      <c r="D36" s="46">
        <v>622000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622000</v>
      </c>
      <c r="O36" s="47">
        <f t="shared" si="2"/>
        <v>0.35226682569644907</v>
      </c>
      <c r="P36" s="9"/>
    </row>
    <row r="37" spans="1:16" ht="15">
      <c r="A37" s="13"/>
      <c r="B37" s="45">
        <v>554</v>
      </c>
      <c r="C37" s="21" t="s">
        <v>50</v>
      </c>
      <c r="D37" s="46">
        <v>14968000</v>
      </c>
      <c r="E37" s="46">
        <v>11486000</v>
      </c>
      <c r="F37" s="46">
        <v>0</v>
      </c>
      <c r="G37" s="46">
        <v>6977000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2288000</v>
      </c>
      <c r="N37" s="46">
        <f t="shared" si="8"/>
        <v>35719000</v>
      </c>
      <c r="O37" s="47">
        <f aca="true" t="shared" si="10" ref="O37:O68">(N37/O$91)</f>
        <v>20.229290590114893</v>
      </c>
      <c r="P37" s="9"/>
    </row>
    <row r="38" spans="1:16" ht="15">
      <c r="A38" s="13"/>
      <c r="B38" s="45">
        <v>559</v>
      </c>
      <c r="C38" s="21" t="s">
        <v>112</v>
      </c>
      <c r="D38" s="46">
        <v>80000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80000</v>
      </c>
      <c r="O38" s="47">
        <f t="shared" si="10"/>
        <v>0.04530763031465583</v>
      </c>
      <c r="P38" s="9"/>
    </row>
    <row r="39" spans="1:16" ht="15.75">
      <c r="A39" s="28" t="s">
        <v>51</v>
      </c>
      <c r="B39" s="29"/>
      <c r="C39" s="30"/>
      <c r="D39" s="31">
        <f aca="true" t="shared" si="11" ref="D39:M39">SUM(D40:D43)</f>
        <v>144187000</v>
      </c>
      <c r="E39" s="31">
        <f t="shared" si="11"/>
        <v>239000</v>
      </c>
      <c r="F39" s="31">
        <f t="shared" si="11"/>
        <v>0</v>
      </c>
      <c r="G39" s="31">
        <f t="shared" si="11"/>
        <v>4100000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90000</v>
      </c>
      <c r="N39" s="31">
        <f t="shared" si="8"/>
        <v>148616000</v>
      </c>
      <c r="O39" s="43">
        <f t="shared" si="10"/>
        <v>84.16798483553613</v>
      </c>
      <c r="P39" s="10"/>
    </row>
    <row r="40" spans="1:16" ht="15">
      <c r="A40" s="12"/>
      <c r="B40" s="44">
        <v>562</v>
      </c>
      <c r="C40" s="20" t="s">
        <v>52</v>
      </c>
      <c r="D40" s="46">
        <v>72208000</v>
      </c>
      <c r="E40" s="46">
        <v>0</v>
      </c>
      <c r="F40" s="46">
        <v>0</v>
      </c>
      <c r="G40" s="46">
        <v>3557000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2" ref="N40:N49">SUM(D40:M40)</f>
        <v>75765000</v>
      </c>
      <c r="O40" s="47">
        <f t="shared" si="10"/>
        <v>42.909157634873736</v>
      </c>
      <c r="P40" s="9"/>
    </row>
    <row r="41" spans="1:16" ht="15">
      <c r="A41" s="12"/>
      <c r="B41" s="44">
        <v>563</v>
      </c>
      <c r="C41" s="20" t="s">
        <v>53</v>
      </c>
      <c r="D41" s="46">
        <v>7554000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7554000</v>
      </c>
      <c r="O41" s="47">
        <f t="shared" si="10"/>
        <v>4.278172992461377</v>
      </c>
      <c r="P41" s="9"/>
    </row>
    <row r="42" spans="1:16" ht="15">
      <c r="A42" s="12"/>
      <c r="B42" s="44">
        <v>564</v>
      </c>
      <c r="C42" s="20" t="s">
        <v>54</v>
      </c>
      <c r="D42" s="46">
        <v>60132000</v>
      </c>
      <c r="E42" s="46">
        <v>239000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90000</v>
      </c>
      <c r="N42" s="46">
        <f t="shared" si="12"/>
        <v>60461000</v>
      </c>
      <c r="O42" s="47">
        <f t="shared" si="10"/>
        <v>34.24180795568007</v>
      </c>
      <c r="P42" s="9"/>
    </row>
    <row r="43" spans="1:16" ht="15">
      <c r="A43" s="12"/>
      <c r="B43" s="44">
        <v>569</v>
      </c>
      <c r="C43" s="20" t="s">
        <v>55</v>
      </c>
      <c r="D43" s="46">
        <v>4293000</v>
      </c>
      <c r="E43" s="46">
        <v>0</v>
      </c>
      <c r="F43" s="46">
        <v>0</v>
      </c>
      <c r="G43" s="46">
        <v>543000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4836000</v>
      </c>
      <c r="O43" s="47">
        <f t="shared" si="10"/>
        <v>2.7388462525209447</v>
      </c>
      <c r="P43" s="9"/>
    </row>
    <row r="44" spans="1:16" ht="15.75">
      <c r="A44" s="28" t="s">
        <v>56</v>
      </c>
      <c r="B44" s="29"/>
      <c r="C44" s="30"/>
      <c r="D44" s="31">
        <f aca="true" t="shared" si="13" ref="D44:M44">SUM(D45:D49)</f>
        <v>122012000</v>
      </c>
      <c r="E44" s="31">
        <f t="shared" si="13"/>
        <v>27304000</v>
      </c>
      <c r="F44" s="31">
        <f t="shared" si="13"/>
        <v>28508000</v>
      </c>
      <c r="G44" s="31">
        <f t="shared" si="13"/>
        <v>107434000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285258000</v>
      </c>
      <c r="O44" s="43">
        <f t="shared" si="10"/>
        <v>161.55455010372614</v>
      </c>
      <c r="P44" s="9"/>
    </row>
    <row r="45" spans="1:16" ht="15">
      <c r="A45" s="12"/>
      <c r="B45" s="44">
        <v>571</v>
      </c>
      <c r="C45" s="20" t="s">
        <v>57</v>
      </c>
      <c r="D45" s="46">
        <v>72407000</v>
      </c>
      <c r="E45" s="46">
        <v>592000</v>
      </c>
      <c r="F45" s="46">
        <v>6428000</v>
      </c>
      <c r="G45" s="46">
        <v>22177000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101604000</v>
      </c>
      <c r="O45" s="47">
        <f t="shared" si="10"/>
        <v>57.542955881128634</v>
      </c>
      <c r="P45" s="9"/>
    </row>
    <row r="46" spans="1:16" ht="15">
      <c r="A46" s="12"/>
      <c r="B46" s="44">
        <v>572</v>
      </c>
      <c r="C46" s="20" t="s">
        <v>58</v>
      </c>
      <c r="D46" s="46">
        <v>43436000</v>
      </c>
      <c r="E46" s="46">
        <v>10000</v>
      </c>
      <c r="F46" s="46">
        <v>0</v>
      </c>
      <c r="G46" s="46">
        <v>85051000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128497000</v>
      </c>
      <c r="O46" s="47">
        <f t="shared" si="10"/>
        <v>72.77368215677913</v>
      </c>
      <c r="P46" s="9"/>
    </row>
    <row r="47" spans="1:16" ht="15">
      <c r="A47" s="12"/>
      <c r="B47" s="44">
        <v>573</v>
      </c>
      <c r="C47" s="20" t="s">
        <v>59</v>
      </c>
      <c r="D47" s="46">
        <v>6169000</v>
      </c>
      <c r="E47" s="46">
        <v>519000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6688000</v>
      </c>
      <c r="O47" s="47">
        <f t="shared" si="10"/>
        <v>3.7877178943052274</v>
      </c>
      <c r="P47" s="9"/>
    </row>
    <row r="48" spans="1:16" ht="15">
      <c r="A48" s="12"/>
      <c r="B48" s="44">
        <v>575</v>
      </c>
      <c r="C48" s="20" t="s">
        <v>60</v>
      </c>
      <c r="D48" s="46">
        <v>0</v>
      </c>
      <c r="E48" s="46">
        <v>13854000</v>
      </c>
      <c r="F48" s="46">
        <v>22080000</v>
      </c>
      <c r="G48" s="46">
        <v>206000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36140000</v>
      </c>
      <c r="O48" s="47">
        <f t="shared" si="10"/>
        <v>20.46772199464577</v>
      </c>
      <c r="P48" s="9"/>
    </row>
    <row r="49" spans="1:16" ht="15">
      <c r="A49" s="12"/>
      <c r="B49" s="44">
        <v>579</v>
      </c>
      <c r="C49" s="20" t="s">
        <v>61</v>
      </c>
      <c r="D49" s="46">
        <v>0</v>
      </c>
      <c r="E49" s="46">
        <v>12329000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12329000</v>
      </c>
      <c r="O49" s="47">
        <f t="shared" si="10"/>
        <v>6.982472176867397</v>
      </c>
      <c r="P49" s="9"/>
    </row>
    <row r="50" spans="1:16" ht="15.75">
      <c r="A50" s="28" t="s">
        <v>89</v>
      </c>
      <c r="B50" s="29"/>
      <c r="C50" s="30"/>
      <c r="D50" s="31">
        <f aca="true" t="shared" si="14" ref="D50:M50">SUM(D51:D54)</f>
        <v>877657000</v>
      </c>
      <c r="E50" s="31">
        <f t="shared" si="14"/>
        <v>171423000</v>
      </c>
      <c r="F50" s="31">
        <f t="shared" si="14"/>
        <v>230758000</v>
      </c>
      <c r="G50" s="31">
        <f t="shared" si="14"/>
        <v>33003000</v>
      </c>
      <c r="H50" s="31">
        <f t="shared" si="14"/>
        <v>0</v>
      </c>
      <c r="I50" s="31">
        <f t="shared" si="14"/>
        <v>827000</v>
      </c>
      <c r="J50" s="31">
        <f t="shared" si="14"/>
        <v>0</v>
      </c>
      <c r="K50" s="31">
        <f t="shared" si="14"/>
        <v>0</v>
      </c>
      <c r="L50" s="31">
        <f t="shared" si="14"/>
        <v>0</v>
      </c>
      <c r="M50" s="31">
        <f t="shared" si="14"/>
        <v>420000</v>
      </c>
      <c r="N50" s="31">
        <f>SUM(D50:M50)</f>
        <v>1314088000</v>
      </c>
      <c r="O50" s="43">
        <f t="shared" si="10"/>
        <v>744.2276663115681</v>
      </c>
      <c r="P50" s="9"/>
    </row>
    <row r="51" spans="1:16" ht="15">
      <c r="A51" s="12"/>
      <c r="B51" s="44">
        <v>581</v>
      </c>
      <c r="C51" s="20" t="s">
        <v>62</v>
      </c>
      <c r="D51" s="46">
        <v>877657000</v>
      </c>
      <c r="E51" s="46">
        <v>138279000</v>
      </c>
      <c r="F51" s="46">
        <v>44696000</v>
      </c>
      <c r="G51" s="46">
        <v>33003000</v>
      </c>
      <c r="H51" s="46">
        <v>0</v>
      </c>
      <c r="I51" s="46">
        <v>827000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1094462000</v>
      </c>
      <c r="O51" s="47">
        <f t="shared" si="10"/>
        <v>619.8434961179856</v>
      </c>
      <c r="P51" s="9"/>
    </row>
    <row r="52" spans="1:16" ht="15">
      <c r="A52" s="12"/>
      <c r="B52" s="44">
        <v>585</v>
      </c>
      <c r="C52" s="20" t="s">
        <v>113</v>
      </c>
      <c r="D52" s="46">
        <v>0</v>
      </c>
      <c r="E52" s="46">
        <v>0</v>
      </c>
      <c r="F52" s="46">
        <v>186062000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5" ref="N52:N72">SUM(D52:M52)</f>
        <v>186062000</v>
      </c>
      <c r="O52" s="47">
        <f t="shared" si="10"/>
        <v>105.37535389506866</v>
      </c>
      <c r="P52" s="9"/>
    </row>
    <row r="53" spans="1:16" ht="15">
      <c r="A53" s="12"/>
      <c r="B53" s="44">
        <v>586</v>
      </c>
      <c r="C53" s="20" t="s">
        <v>63</v>
      </c>
      <c r="D53" s="46">
        <v>0</v>
      </c>
      <c r="E53" s="46">
        <v>33144000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33144000</v>
      </c>
      <c r="O53" s="47">
        <f t="shared" si="10"/>
        <v>18.77095123936191</v>
      </c>
      <c r="P53" s="9"/>
    </row>
    <row r="54" spans="1:16" ht="15">
      <c r="A54" s="12"/>
      <c r="B54" s="44">
        <v>593</v>
      </c>
      <c r="C54" s="20" t="s">
        <v>114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420000</v>
      </c>
      <c r="N54" s="46">
        <f t="shared" si="15"/>
        <v>420000</v>
      </c>
      <c r="O54" s="47">
        <f t="shared" si="10"/>
        <v>0.23786505915194311</v>
      </c>
      <c r="P54" s="9"/>
    </row>
    <row r="55" spans="1:16" ht="15.75">
      <c r="A55" s="28" t="s">
        <v>64</v>
      </c>
      <c r="B55" s="29"/>
      <c r="C55" s="30"/>
      <c r="D55" s="31">
        <f aca="true" t="shared" si="16" ref="D55:M55">SUM(D56:D88)</f>
        <v>10658000</v>
      </c>
      <c r="E55" s="31">
        <f t="shared" si="16"/>
        <v>0</v>
      </c>
      <c r="F55" s="31">
        <f t="shared" si="16"/>
        <v>0</v>
      </c>
      <c r="G55" s="31">
        <f t="shared" si="16"/>
        <v>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0</v>
      </c>
      <c r="M55" s="31">
        <f t="shared" si="16"/>
        <v>42321000</v>
      </c>
      <c r="N55" s="31">
        <f>SUM(D55:M55)</f>
        <v>52979000</v>
      </c>
      <c r="O55" s="43">
        <f t="shared" si="10"/>
        <v>30.00441183050189</v>
      </c>
      <c r="P55" s="9"/>
    </row>
    <row r="56" spans="1:16" ht="15">
      <c r="A56" s="12"/>
      <c r="B56" s="44">
        <v>601</v>
      </c>
      <c r="C56" s="20" t="s">
        <v>65</v>
      </c>
      <c r="D56" s="46">
        <v>122000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122000</v>
      </c>
      <c r="O56" s="47">
        <f t="shared" si="10"/>
        <v>0.06909413622985014</v>
      </c>
      <c r="P56" s="9"/>
    </row>
    <row r="57" spans="1:16" ht="15">
      <c r="A57" s="12"/>
      <c r="B57" s="44">
        <v>602</v>
      </c>
      <c r="C57" s="20" t="s">
        <v>66</v>
      </c>
      <c r="D57" s="46">
        <v>1496000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1496000</v>
      </c>
      <c r="O57" s="47">
        <f t="shared" si="10"/>
        <v>0.847252686884064</v>
      </c>
      <c r="P57" s="9"/>
    </row>
    <row r="58" spans="1:16" ht="15">
      <c r="A58" s="12"/>
      <c r="B58" s="44">
        <v>603</v>
      </c>
      <c r="C58" s="20" t="s">
        <v>67</v>
      </c>
      <c r="D58" s="46">
        <v>776000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776000</v>
      </c>
      <c r="O58" s="47">
        <f t="shared" si="10"/>
        <v>0.43948401405216153</v>
      </c>
      <c r="P58" s="9"/>
    </row>
    <row r="59" spans="1:16" ht="15">
      <c r="A59" s="12"/>
      <c r="B59" s="44">
        <v>604</v>
      </c>
      <c r="C59" s="20" t="s">
        <v>68</v>
      </c>
      <c r="D59" s="46">
        <v>168000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11380000</v>
      </c>
      <c r="N59" s="46">
        <f t="shared" si="15"/>
        <v>11548000</v>
      </c>
      <c r="O59" s="47">
        <f t="shared" si="10"/>
        <v>6.540156435920569</v>
      </c>
      <c r="P59" s="9"/>
    </row>
    <row r="60" spans="1:16" ht="15">
      <c r="A60" s="12"/>
      <c r="B60" s="44">
        <v>605</v>
      </c>
      <c r="C60" s="20" t="s">
        <v>69</v>
      </c>
      <c r="D60" s="46">
        <v>763000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763000</v>
      </c>
      <c r="O60" s="47">
        <f t="shared" si="10"/>
        <v>0.43212152412602994</v>
      </c>
      <c r="P60" s="9"/>
    </row>
    <row r="61" spans="1:16" ht="15">
      <c r="A61" s="12"/>
      <c r="B61" s="44">
        <v>607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610000</v>
      </c>
      <c r="N61" s="46">
        <f t="shared" si="15"/>
        <v>610000</v>
      </c>
      <c r="O61" s="47">
        <f t="shared" si="10"/>
        <v>0.34547068114925067</v>
      </c>
      <c r="P61" s="9"/>
    </row>
    <row r="62" spans="1:16" ht="15">
      <c r="A62" s="12"/>
      <c r="B62" s="44">
        <v>608</v>
      </c>
      <c r="C62" s="20" t="s">
        <v>71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330000</v>
      </c>
      <c r="N62" s="46">
        <f t="shared" si="15"/>
        <v>330000</v>
      </c>
      <c r="O62" s="47">
        <f t="shared" si="10"/>
        <v>0.1868939750479553</v>
      </c>
      <c r="P62" s="9"/>
    </row>
    <row r="63" spans="1:16" ht="15">
      <c r="A63" s="12"/>
      <c r="B63" s="44">
        <v>612</v>
      </c>
      <c r="C63" s="20" t="s">
        <v>105</v>
      </c>
      <c r="D63" s="46">
        <v>17000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17000</v>
      </c>
      <c r="O63" s="47">
        <f t="shared" si="10"/>
        <v>0.009627871441864364</v>
      </c>
      <c r="P63" s="9"/>
    </row>
    <row r="64" spans="1:16" ht="15">
      <c r="A64" s="12"/>
      <c r="B64" s="44">
        <v>614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3612000</v>
      </c>
      <c r="N64" s="46">
        <f t="shared" si="15"/>
        <v>3612000</v>
      </c>
      <c r="O64" s="47">
        <f t="shared" si="10"/>
        <v>2.0456395087067105</v>
      </c>
      <c r="P64" s="9"/>
    </row>
    <row r="65" spans="1:16" ht="15">
      <c r="A65" s="12"/>
      <c r="B65" s="44">
        <v>617</v>
      </c>
      <c r="C65" s="20" t="s">
        <v>73</v>
      </c>
      <c r="D65" s="46">
        <v>3000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3000</v>
      </c>
      <c r="O65" s="47">
        <f t="shared" si="10"/>
        <v>0.0016990361367995937</v>
      </c>
      <c r="P65" s="9"/>
    </row>
    <row r="66" spans="1:16" ht="15">
      <c r="A66" s="12"/>
      <c r="B66" s="44">
        <v>621</v>
      </c>
      <c r="C66" s="20" t="s">
        <v>106</v>
      </c>
      <c r="D66" s="46">
        <v>151000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151000</v>
      </c>
      <c r="O66" s="47">
        <f t="shared" si="10"/>
        <v>0.08551815221891287</v>
      </c>
      <c r="P66" s="9"/>
    </row>
    <row r="67" spans="1:16" ht="15">
      <c r="A67" s="12"/>
      <c r="B67" s="44">
        <v>624</v>
      </c>
      <c r="C67" s="20" t="s">
        <v>74</v>
      </c>
      <c r="D67" s="46">
        <v>144000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144000</v>
      </c>
      <c r="O67" s="47">
        <f t="shared" si="10"/>
        <v>0.08155373456638049</v>
      </c>
      <c r="P67" s="9"/>
    </row>
    <row r="68" spans="1:16" ht="15">
      <c r="A68" s="12"/>
      <c r="B68" s="44">
        <v>634</v>
      </c>
      <c r="C68" s="20" t="s">
        <v>75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2400000</v>
      </c>
      <c r="N68" s="46">
        <f t="shared" si="15"/>
        <v>2400000</v>
      </c>
      <c r="O68" s="47">
        <f t="shared" si="10"/>
        <v>1.3592289094396748</v>
      </c>
      <c r="P68" s="9"/>
    </row>
    <row r="69" spans="1:16" ht="15">
      <c r="A69" s="12"/>
      <c r="B69" s="44">
        <v>654</v>
      </c>
      <c r="C69" s="20" t="s">
        <v>76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2053000</v>
      </c>
      <c r="N69" s="46">
        <f t="shared" si="15"/>
        <v>2053000</v>
      </c>
      <c r="O69" s="47">
        <f aca="true" t="shared" si="17" ref="O69:O89">(N69/O$91)</f>
        <v>1.1627070629498553</v>
      </c>
      <c r="P69" s="9"/>
    </row>
    <row r="70" spans="1:16" ht="15">
      <c r="A70" s="12"/>
      <c r="B70" s="44">
        <v>656</v>
      </c>
      <c r="C70" s="20" t="s">
        <v>77</v>
      </c>
      <c r="D70" s="46">
        <v>79000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79000</v>
      </c>
      <c r="O70" s="47">
        <f t="shared" si="17"/>
        <v>0.04474128493572263</v>
      </c>
      <c r="P70" s="9"/>
    </row>
    <row r="71" spans="1:16" ht="15">
      <c r="A71" s="12"/>
      <c r="B71" s="44">
        <v>661</v>
      </c>
      <c r="C71" s="20" t="s">
        <v>78</v>
      </c>
      <c r="D71" s="46">
        <v>41000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41000</v>
      </c>
      <c r="O71" s="47">
        <f t="shared" si="17"/>
        <v>0.023220160536261112</v>
      </c>
      <c r="P71" s="9"/>
    </row>
    <row r="72" spans="1:16" ht="15">
      <c r="A72" s="12"/>
      <c r="B72" s="44">
        <v>671</v>
      </c>
      <c r="C72" s="20" t="s">
        <v>79</v>
      </c>
      <c r="D72" s="46">
        <v>160000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160000</v>
      </c>
      <c r="O72" s="47">
        <f t="shared" si="17"/>
        <v>0.09061526062931166</v>
      </c>
      <c r="P72" s="9"/>
    </row>
    <row r="73" spans="1:16" ht="15">
      <c r="A73" s="12"/>
      <c r="B73" s="44">
        <v>674</v>
      </c>
      <c r="C73" s="20" t="s">
        <v>80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1236000</v>
      </c>
      <c r="N73" s="46">
        <f aca="true" t="shared" si="18" ref="N73:N79">SUM(D73:M73)</f>
        <v>1236000</v>
      </c>
      <c r="O73" s="47">
        <f t="shared" si="17"/>
        <v>0.7000028883614325</v>
      </c>
      <c r="P73" s="9"/>
    </row>
    <row r="74" spans="1:16" ht="15">
      <c r="A74" s="12"/>
      <c r="B74" s="44">
        <v>675</v>
      </c>
      <c r="C74" s="20" t="s">
        <v>81</v>
      </c>
      <c r="D74" s="46">
        <v>5000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5000</v>
      </c>
      <c r="O74" s="47">
        <f t="shared" si="17"/>
        <v>0.0028317268946659894</v>
      </c>
      <c r="P74" s="9"/>
    </row>
    <row r="75" spans="1:16" ht="15">
      <c r="A75" s="12"/>
      <c r="B75" s="44">
        <v>681</v>
      </c>
      <c r="C75" s="20" t="s">
        <v>107</v>
      </c>
      <c r="D75" s="46">
        <v>218000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218000</v>
      </c>
      <c r="O75" s="47">
        <f t="shared" si="17"/>
        <v>0.12346329260743713</v>
      </c>
      <c r="P75" s="9"/>
    </row>
    <row r="76" spans="1:16" ht="15">
      <c r="A76" s="12"/>
      <c r="B76" s="44">
        <v>682</v>
      </c>
      <c r="C76" s="20" t="s">
        <v>82</v>
      </c>
      <c r="D76" s="46">
        <v>425000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425000</v>
      </c>
      <c r="O76" s="47">
        <f t="shared" si="17"/>
        <v>0.2406967860466091</v>
      </c>
      <c r="P76" s="9"/>
    </row>
    <row r="77" spans="1:16" ht="15">
      <c r="A77" s="12"/>
      <c r="B77" s="44">
        <v>685</v>
      </c>
      <c r="C77" s="20" t="s">
        <v>83</v>
      </c>
      <c r="D77" s="46">
        <v>15000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15000</v>
      </c>
      <c r="O77" s="47">
        <f t="shared" si="17"/>
        <v>0.008495180683997967</v>
      </c>
      <c r="P77" s="9"/>
    </row>
    <row r="78" spans="1:16" ht="15">
      <c r="A78" s="12"/>
      <c r="B78" s="44">
        <v>691</v>
      </c>
      <c r="C78" s="20" t="s">
        <v>108</v>
      </c>
      <c r="D78" s="46">
        <v>171000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171000</v>
      </c>
      <c r="O78" s="47">
        <f t="shared" si="17"/>
        <v>0.09684505979757684</v>
      </c>
      <c r="P78" s="9"/>
    </row>
    <row r="79" spans="1:16" ht="15">
      <c r="A79" s="12"/>
      <c r="B79" s="44">
        <v>694</v>
      </c>
      <c r="C79" s="20" t="s">
        <v>84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1808000</v>
      </c>
      <c r="N79" s="46">
        <f t="shared" si="18"/>
        <v>1808000</v>
      </c>
      <c r="O79" s="47">
        <f t="shared" si="17"/>
        <v>1.0239524451112216</v>
      </c>
      <c r="P79" s="9"/>
    </row>
    <row r="80" spans="1:16" ht="15">
      <c r="A80" s="12"/>
      <c r="B80" s="44">
        <v>712</v>
      </c>
      <c r="C80" s="20" t="s">
        <v>85</v>
      </c>
      <c r="D80" s="46">
        <v>2752000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aca="true" t="shared" si="19" ref="N80:N88">SUM(D80:M80)</f>
        <v>2752000</v>
      </c>
      <c r="O80" s="47">
        <f t="shared" si="17"/>
        <v>1.5585824828241606</v>
      </c>
      <c r="P80" s="9"/>
    </row>
    <row r="81" spans="1:16" ht="15">
      <c r="A81" s="12"/>
      <c r="B81" s="44">
        <v>713</v>
      </c>
      <c r="C81" s="20" t="s">
        <v>86</v>
      </c>
      <c r="D81" s="46">
        <v>2173000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6105000</v>
      </c>
      <c r="N81" s="46">
        <f t="shared" si="19"/>
        <v>8278000</v>
      </c>
      <c r="O81" s="47">
        <f t="shared" si="17"/>
        <v>4.688207046809012</v>
      </c>
      <c r="P81" s="9"/>
    </row>
    <row r="82" spans="1:16" ht="15">
      <c r="A82" s="12"/>
      <c r="B82" s="44">
        <v>714</v>
      </c>
      <c r="C82" s="20" t="s">
        <v>87</v>
      </c>
      <c r="D82" s="46">
        <v>750000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750000</v>
      </c>
      <c r="O82" s="47">
        <f t="shared" si="17"/>
        <v>0.4247590341998984</v>
      </c>
      <c r="P82" s="9"/>
    </row>
    <row r="83" spans="1:16" ht="15">
      <c r="A83" s="12"/>
      <c r="B83" s="44">
        <v>724</v>
      </c>
      <c r="C83" s="20" t="s">
        <v>88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3024000</v>
      </c>
      <c r="N83" s="46">
        <f t="shared" si="19"/>
        <v>3024000</v>
      </c>
      <c r="O83" s="47">
        <f t="shared" si="17"/>
        <v>1.7126284258939903</v>
      </c>
      <c r="P83" s="9"/>
    </row>
    <row r="84" spans="1:16" ht="15">
      <c r="A84" s="12"/>
      <c r="B84" s="44">
        <v>731</v>
      </c>
      <c r="C84" s="20" t="s">
        <v>115</v>
      </c>
      <c r="D84" s="46">
        <v>1000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9"/>
        <v>1000</v>
      </c>
      <c r="O84" s="47">
        <f t="shared" si="17"/>
        <v>0.0005663453789331979</v>
      </c>
      <c r="P84" s="9"/>
    </row>
    <row r="85" spans="1:16" ht="15">
      <c r="A85" s="12"/>
      <c r="B85" s="44">
        <v>744</v>
      </c>
      <c r="C85" s="20" t="s">
        <v>90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2919000</v>
      </c>
      <c r="N85" s="46">
        <f t="shared" si="19"/>
        <v>2919000</v>
      </c>
      <c r="O85" s="47">
        <f t="shared" si="17"/>
        <v>1.6531621611060046</v>
      </c>
      <c r="P85" s="9"/>
    </row>
    <row r="86" spans="1:16" ht="15">
      <c r="A86" s="12"/>
      <c r="B86" s="44">
        <v>752</v>
      </c>
      <c r="C86" s="20" t="s">
        <v>91</v>
      </c>
      <c r="D86" s="46">
        <v>228000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9"/>
        <v>228000</v>
      </c>
      <c r="O86" s="47">
        <f t="shared" si="17"/>
        <v>0.1291267463967691</v>
      </c>
      <c r="P86" s="9"/>
    </row>
    <row r="87" spans="1:16" ht="15">
      <c r="A87" s="12"/>
      <c r="B87" s="44">
        <v>764</v>
      </c>
      <c r="C87" s="20" t="s">
        <v>92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6566000</v>
      </c>
      <c r="N87" s="46">
        <f t="shared" si="19"/>
        <v>6566000</v>
      </c>
      <c r="O87" s="47">
        <f t="shared" si="17"/>
        <v>3.718623758075377</v>
      </c>
      <c r="P87" s="9"/>
    </row>
    <row r="88" spans="1:16" ht="15.75" thickBot="1">
      <c r="A88" s="12"/>
      <c r="B88" s="44">
        <v>769</v>
      </c>
      <c r="C88" s="20" t="s">
        <v>93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278000</v>
      </c>
      <c r="N88" s="46">
        <f t="shared" si="19"/>
        <v>278000</v>
      </c>
      <c r="O88" s="47">
        <f t="shared" si="17"/>
        <v>0.157444015343429</v>
      </c>
      <c r="P88" s="9"/>
    </row>
    <row r="89" spans="1:119" ht="16.5" thickBot="1">
      <c r="A89" s="14" t="s">
        <v>10</v>
      </c>
      <c r="B89" s="23"/>
      <c r="C89" s="22"/>
      <c r="D89" s="15">
        <f aca="true" t="shared" si="20" ref="D89:M89">SUM(D5,D12,D20,D27,D33,D39,D44,D50,D55)</f>
        <v>1549717000</v>
      </c>
      <c r="E89" s="15">
        <f t="shared" si="20"/>
        <v>978694000</v>
      </c>
      <c r="F89" s="15">
        <f t="shared" si="20"/>
        <v>341970000</v>
      </c>
      <c r="G89" s="15">
        <f t="shared" si="20"/>
        <v>238482000</v>
      </c>
      <c r="H89" s="15">
        <f t="shared" si="20"/>
        <v>0</v>
      </c>
      <c r="I89" s="15">
        <f t="shared" si="20"/>
        <v>535802000</v>
      </c>
      <c r="J89" s="15">
        <f t="shared" si="20"/>
        <v>111928000</v>
      </c>
      <c r="K89" s="15">
        <f t="shared" si="20"/>
        <v>0</v>
      </c>
      <c r="L89" s="15">
        <f t="shared" si="20"/>
        <v>0</v>
      </c>
      <c r="M89" s="15">
        <f t="shared" si="20"/>
        <v>46892000</v>
      </c>
      <c r="N89" s="15">
        <f>SUM(D89:M89)</f>
        <v>3803485000</v>
      </c>
      <c r="O89" s="37">
        <f t="shared" si="17"/>
        <v>2154.0861535917343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5" ht="15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5" ht="15">
      <c r="A91" s="38"/>
      <c r="B91" s="39"/>
      <c r="C91" s="39"/>
      <c r="D91" s="40"/>
      <c r="E91" s="40"/>
      <c r="F91" s="40"/>
      <c r="G91" s="40"/>
      <c r="H91" s="40"/>
      <c r="I91" s="40"/>
      <c r="J91" s="40"/>
      <c r="K91" s="40"/>
      <c r="L91" s="48" t="s">
        <v>116</v>
      </c>
      <c r="M91" s="48"/>
      <c r="N91" s="48"/>
      <c r="O91" s="41">
        <v>1765707</v>
      </c>
    </row>
    <row r="92" spans="1:15" ht="15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1"/>
    </row>
    <row r="93" spans="1:15" ht="15.75" customHeight="1" thickBot="1">
      <c r="A93" s="52" t="s">
        <v>103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</row>
  </sheetData>
  <sheetProtection/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178711000</v>
      </c>
      <c r="E5" s="26">
        <f t="shared" si="0"/>
        <v>31930000</v>
      </c>
      <c r="F5" s="26">
        <f t="shared" si="0"/>
        <v>75857000</v>
      </c>
      <c r="G5" s="26">
        <f t="shared" si="0"/>
        <v>14270000</v>
      </c>
      <c r="H5" s="26">
        <f t="shared" si="0"/>
        <v>0</v>
      </c>
      <c r="I5" s="26">
        <f t="shared" si="0"/>
        <v>0</v>
      </c>
      <c r="J5" s="26">
        <f t="shared" si="0"/>
        <v>68087000</v>
      </c>
      <c r="K5" s="26">
        <f t="shared" si="0"/>
        <v>0</v>
      </c>
      <c r="L5" s="26">
        <f t="shared" si="0"/>
        <v>0</v>
      </c>
      <c r="M5" s="26">
        <f t="shared" si="0"/>
        <v>1956000</v>
      </c>
      <c r="N5" s="27">
        <f>SUM(D5:M5)</f>
        <v>370811000</v>
      </c>
      <c r="O5" s="32">
        <f aca="true" t="shared" si="1" ref="O5:O36">(N5/O$92)</f>
        <v>211.5098319493578</v>
      </c>
      <c r="P5" s="6"/>
    </row>
    <row r="6" spans="1:16" ht="15">
      <c r="A6" s="12"/>
      <c r="B6" s="44">
        <v>511</v>
      </c>
      <c r="C6" s="20" t="s">
        <v>20</v>
      </c>
      <c r="D6" s="46">
        <v>3546000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3546000</v>
      </c>
      <c r="O6" s="47">
        <f t="shared" si="1"/>
        <v>2.022631108819379</v>
      </c>
      <c r="P6" s="9"/>
    </row>
    <row r="7" spans="1:16" ht="15">
      <c r="A7" s="12"/>
      <c r="B7" s="44">
        <v>512</v>
      </c>
      <c r="C7" s="20" t="s">
        <v>21</v>
      </c>
      <c r="D7" s="46">
        <v>8199000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8199000</v>
      </c>
      <c r="O7" s="47">
        <f t="shared" si="1"/>
        <v>4.676692741458005</v>
      </c>
      <c r="P7" s="9"/>
    </row>
    <row r="8" spans="1:16" ht="15">
      <c r="A8" s="12"/>
      <c r="B8" s="44">
        <v>513</v>
      </c>
      <c r="C8" s="20" t="s">
        <v>22</v>
      </c>
      <c r="D8" s="46">
        <v>54425000</v>
      </c>
      <c r="E8" s="46">
        <v>31930000</v>
      </c>
      <c r="F8" s="46">
        <v>0</v>
      </c>
      <c r="G8" s="46">
        <v>6254000</v>
      </c>
      <c r="H8" s="46">
        <v>0</v>
      </c>
      <c r="I8" s="46">
        <v>0</v>
      </c>
      <c r="J8" s="46">
        <v>55275000</v>
      </c>
      <c r="K8" s="46">
        <v>0</v>
      </c>
      <c r="L8" s="46">
        <v>0</v>
      </c>
      <c r="M8" s="46">
        <v>0</v>
      </c>
      <c r="N8" s="46">
        <f t="shared" si="2"/>
        <v>147884000</v>
      </c>
      <c r="O8" s="47">
        <f t="shared" si="1"/>
        <v>84.35272952528061</v>
      </c>
      <c r="P8" s="9"/>
    </row>
    <row r="9" spans="1:16" ht="15">
      <c r="A9" s="12"/>
      <c r="B9" s="44">
        <v>514</v>
      </c>
      <c r="C9" s="20" t="s">
        <v>23</v>
      </c>
      <c r="D9" s="46">
        <v>6552000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6552000</v>
      </c>
      <c r="O9" s="47">
        <f t="shared" si="1"/>
        <v>3.7372473279708323</v>
      </c>
      <c r="P9" s="9"/>
    </row>
    <row r="10" spans="1:16" ht="15">
      <c r="A10" s="12"/>
      <c r="B10" s="44">
        <v>515</v>
      </c>
      <c r="C10" s="20" t="s">
        <v>24</v>
      </c>
      <c r="D10" s="46">
        <v>20346000</v>
      </c>
      <c r="E10" s="46">
        <v>0</v>
      </c>
      <c r="F10" s="46">
        <v>0</v>
      </c>
      <c r="G10" s="46">
        <v>2882000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23228000</v>
      </c>
      <c r="O10" s="47">
        <f t="shared" si="1"/>
        <v>13.249203439271442</v>
      </c>
      <c r="P10" s="9"/>
    </row>
    <row r="11" spans="1:16" ht="15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0</v>
      </c>
      <c r="G11" s="46">
        <v>94000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94000</v>
      </c>
      <c r="O11" s="47">
        <f t="shared" si="1"/>
        <v>0.053617406719972255</v>
      </c>
      <c r="P11" s="9"/>
    </row>
    <row r="12" spans="1:16" ht="15">
      <c r="A12" s="12"/>
      <c r="B12" s="44">
        <v>519</v>
      </c>
      <c r="C12" s="20" t="s">
        <v>26</v>
      </c>
      <c r="D12" s="46">
        <v>85643000</v>
      </c>
      <c r="E12" s="46">
        <v>0</v>
      </c>
      <c r="F12" s="46">
        <v>75857000</v>
      </c>
      <c r="G12" s="46">
        <v>5040000</v>
      </c>
      <c r="H12" s="46">
        <v>0</v>
      </c>
      <c r="I12" s="46">
        <v>0</v>
      </c>
      <c r="J12" s="46">
        <v>12812000</v>
      </c>
      <c r="K12" s="46">
        <v>0</v>
      </c>
      <c r="L12" s="46">
        <v>0</v>
      </c>
      <c r="M12" s="46">
        <v>1956000</v>
      </c>
      <c r="N12" s="46">
        <f t="shared" si="2"/>
        <v>181308000</v>
      </c>
      <c r="O12" s="47">
        <f t="shared" si="1"/>
        <v>103.41771039983755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SUM(D14:D21)</f>
        <v>16500000</v>
      </c>
      <c r="E13" s="31">
        <f t="shared" si="3"/>
        <v>660927000</v>
      </c>
      <c r="F13" s="31">
        <f t="shared" si="3"/>
        <v>0</v>
      </c>
      <c r="G13" s="31">
        <f t="shared" si="3"/>
        <v>2376000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679803000</v>
      </c>
      <c r="O13" s="43">
        <f t="shared" si="1"/>
        <v>387.7582334091202</v>
      </c>
      <c r="P13" s="10"/>
    </row>
    <row r="14" spans="1:16" ht="15">
      <c r="A14" s="12"/>
      <c r="B14" s="44">
        <v>521</v>
      </c>
      <c r="C14" s="20" t="s">
        <v>28</v>
      </c>
      <c r="D14" s="46">
        <v>0</v>
      </c>
      <c r="E14" s="46">
        <v>376599000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376599000</v>
      </c>
      <c r="O14" s="47">
        <f t="shared" si="1"/>
        <v>214.81129524824289</v>
      </c>
      <c r="P14" s="9"/>
    </row>
    <row r="15" spans="1:16" ht="15">
      <c r="A15" s="12"/>
      <c r="B15" s="44">
        <v>522</v>
      </c>
      <c r="C15" s="20" t="s">
        <v>29</v>
      </c>
      <c r="D15" s="46">
        <v>313000</v>
      </c>
      <c r="E15" s="46">
        <v>78702000</v>
      </c>
      <c r="F15" s="46">
        <v>0</v>
      </c>
      <c r="G15" s="46">
        <v>912000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79927000</v>
      </c>
      <c r="O15" s="47">
        <f t="shared" si="1"/>
        <v>45.590196456459815</v>
      </c>
      <c r="P15" s="9"/>
    </row>
    <row r="16" spans="1:16" ht="15">
      <c r="A16" s="12"/>
      <c r="B16" s="44">
        <v>523</v>
      </c>
      <c r="C16" s="20" t="s">
        <v>30</v>
      </c>
      <c r="D16" s="46">
        <v>2535000</v>
      </c>
      <c r="E16" s="46">
        <v>205626000</v>
      </c>
      <c r="F16" s="46">
        <v>0</v>
      </c>
      <c r="G16" s="46">
        <v>1464000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209625000</v>
      </c>
      <c r="O16" s="47">
        <f t="shared" si="1"/>
        <v>119.56966897525727</v>
      </c>
      <c r="P16" s="9"/>
    </row>
    <row r="17" spans="1:16" ht="15">
      <c r="A17" s="12"/>
      <c r="B17" s="44">
        <v>525</v>
      </c>
      <c r="C17" s="20" t="s">
        <v>31</v>
      </c>
      <c r="D17" s="46">
        <v>3574000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3574000</v>
      </c>
      <c r="O17" s="47">
        <f t="shared" si="1"/>
        <v>2.038602251246605</v>
      </c>
      <c r="P17" s="9"/>
    </row>
    <row r="18" spans="1:16" ht="15">
      <c r="A18" s="12"/>
      <c r="B18" s="44">
        <v>526</v>
      </c>
      <c r="C18" s="20" t="s">
        <v>123</v>
      </c>
      <c r="D18" s="46">
        <v>297000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297000</v>
      </c>
      <c r="O18" s="47">
        <f t="shared" si="1"/>
        <v>0.16940818931735915</v>
      </c>
      <c r="P18" s="9"/>
    </row>
    <row r="19" spans="1:16" ht="15">
      <c r="A19" s="12"/>
      <c r="B19" s="44">
        <v>527</v>
      </c>
      <c r="C19" s="20" t="s">
        <v>32</v>
      </c>
      <c r="D19" s="46">
        <v>7013000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7013000</v>
      </c>
      <c r="O19" s="47">
        <f t="shared" si="1"/>
        <v>4.000200780076228</v>
      </c>
      <c r="P19" s="9"/>
    </row>
    <row r="20" spans="1:16" ht="15">
      <c r="A20" s="12"/>
      <c r="B20" s="44">
        <v>528</v>
      </c>
      <c r="C20" s="20" t="s">
        <v>97</v>
      </c>
      <c r="D20" s="46">
        <v>2543000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2543000</v>
      </c>
      <c r="O20" s="47">
        <f t="shared" si="1"/>
        <v>1.4505219711583983</v>
      </c>
      <c r="P20" s="9"/>
    </row>
    <row r="21" spans="1:16" ht="15">
      <c r="A21" s="12"/>
      <c r="B21" s="44">
        <v>529</v>
      </c>
      <c r="C21" s="20" t="s">
        <v>33</v>
      </c>
      <c r="D21" s="46">
        <v>225000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225000</v>
      </c>
      <c r="O21" s="47">
        <f t="shared" si="1"/>
        <v>0.12833953736163572</v>
      </c>
      <c r="P21" s="9"/>
    </row>
    <row r="22" spans="1:16" ht="15.75">
      <c r="A22" s="28" t="s">
        <v>34</v>
      </c>
      <c r="B22" s="29"/>
      <c r="C22" s="30"/>
      <c r="D22" s="31">
        <f aca="true" t="shared" si="5" ref="D22:M22">SUM(D23:D27)</f>
        <v>51771000</v>
      </c>
      <c r="E22" s="31">
        <f t="shared" si="5"/>
        <v>4390000</v>
      </c>
      <c r="F22" s="31">
        <f t="shared" si="5"/>
        <v>0</v>
      </c>
      <c r="G22" s="31">
        <f t="shared" si="5"/>
        <v>38978000</v>
      </c>
      <c r="H22" s="31">
        <f t="shared" si="5"/>
        <v>0</v>
      </c>
      <c r="I22" s="31">
        <f t="shared" si="5"/>
        <v>220766000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aca="true" t="shared" si="6" ref="N22:N27">SUM(D22:M22)</f>
        <v>315905000</v>
      </c>
      <c r="O22" s="43">
        <f t="shared" si="1"/>
        <v>180.1915624454557</v>
      </c>
      <c r="P22" s="10"/>
    </row>
    <row r="23" spans="1:16" ht="15">
      <c r="A23" s="12"/>
      <c r="B23" s="44">
        <v>534</v>
      </c>
      <c r="C23" s="20" t="s">
        <v>35</v>
      </c>
      <c r="D23" s="46">
        <v>29448000</v>
      </c>
      <c r="E23" s="46">
        <v>0</v>
      </c>
      <c r="F23" s="46">
        <v>0</v>
      </c>
      <c r="G23" s="46">
        <v>0</v>
      </c>
      <c r="H23" s="46">
        <v>0</v>
      </c>
      <c r="I23" s="46">
        <v>121274000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150722000</v>
      </c>
      <c r="O23" s="47">
        <f t="shared" si="1"/>
        <v>85.9715188898687</v>
      </c>
      <c r="P23" s="9"/>
    </row>
    <row r="24" spans="1:16" ht="15">
      <c r="A24" s="12"/>
      <c r="B24" s="44">
        <v>536</v>
      </c>
      <c r="C24" s="20" t="s">
        <v>36</v>
      </c>
      <c r="D24" s="46">
        <v>541000</v>
      </c>
      <c r="E24" s="46">
        <v>0</v>
      </c>
      <c r="F24" s="46">
        <v>0</v>
      </c>
      <c r="G24" s="46">
        <v>0</v>
      </c>
      <c r="H24" s="46">
        <v>0</v>
      </c>
      <c r="I24" s="46">
        <v>99492000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100033000</v>
      </c>
      <c r="O24" s="47">
        <f t="shared" si="1"/>
        <v>57.058617515095584</v>
      </c>
      <c r="P24" s="9"/>
    </row>
    <row r="25" spans="1:16" ht="15">
      <c r="A25" s="12"/>
      <c r="B25" s="44">
        <v>537</v>
      </c>
      <c r="C25" s="20" t="s">
        <v>37</v>
      </c>
      <c r="D25" s="46">
        <v>14788000</v>
      </c>
      <c r="E25" s="46">
        <v>1861000</v>
      </c>
      <c r="F25" s="46">
        <v>0</v>
      </c>
      <c r="G25" s="46">
        <v>15485000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32134000</v>
      </c>
      <c r="O25" s="47">
        <f t="shared" si="1"/>
        <v>18.3291675270169</v>
      </c>
      <c r="P25" s="9"/>
    </row>
    <row r="26" spans="1:16" ht="15">
      <c r="A26" s="12"/>
      <c r="B26" s="44">
        <v>538</v>
      </c>
      <c r="C26" s="20" t="s">
        <v>38</v>
      </c>
      <c r="D26" s="46">
        <v>6963000</v>
      </c>
      <c r="E26" s="46">
        <v>1880000</v>
      </c>
      <c r="F26" s="46">
        <v>0</v>
      </c>
      <c r="G26" s="46">
        <v>22998000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31841000</v>
      </c>
      <c r="O26" s="47">
        <f t="shared" si="1"/>
        <v>18.16204092947486</v>
      </c>
      <c r="P26" s="9"/>
    </row>
    <row r="27" spans="1:16" ht="15">
      <c r="A27" s="12"/>
      <c r="B27" s="44">
        <v>539</v>
      </c>
      <c r="C27" s="20" t="s">
        <v>39</v>
      </c>
      <c r="D27" s="46">
        <v>31000</v>
      </c>
      <c r="E27" s="46">
        <v>649000</v>
      </c>
      <c r="F27" s="46">
        <v>0</v>
      </c>
      <c r="G27" s="46">
        <v>495000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1175000</v>
      </c>
      <c r="O27" s="47">
        <f t="shared" si="1"/>
        <v>0.6702175839996531</v>
      </c>
      <c r="P27" s="9"/>
    </row>
    <row r="28" spans="1:16" ht="15.75">
      <c r="A28" s="28" t="s">
        <v>40</v>
      </c>
      <c r="B28" s="29"/>
      <c r="C28" s="30"/>
      <c r="D28" s="31">
        <f aca="true" t="shared" si="7" ref="D28:M28">SUM(D29:D33)</f>
        <v>116249000</v>
      </c>
      <c r="E28" s="31">
        <f t="shared" si="7"/>
        <v>28905000</v>
      </c>
      <c r="F28" s="31">
        <f t="shared" si="7"/>
        <v>5614000</v>
      </c>
      <c r="G28" s="31">
        <f t="shared" si="7"/>
        <v>39656000</v>
      </c>
      <c r="H28" s="31">
        <f t="shared" si="7"/>
        <v>0</v>
      </c>
      <c r="I28" s="31">
        <f t="shared" si="7"/>
        <v>292576000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aca="true" t="shared" si="8" ref="N28:N39">SUM(D28:M28)</f>
        <v>483000000</v>
      </c>
      <c r="O28" s="43">
        <f t="shared" si="1"/>
        <v>275.5022068696447</v>
      </c>
      <c r="P28" s="10"/>
    </row>
    <row r="29" spans="1:16" ht="15">
      <c r="A29" s="12"/>
      <c r="B29" s="44">
        <v>541</v>
      </c>
      <c r="C29" s="20" t="s">
        <v>41</v>
      </c>
      <c r="D29" s="46">
        <v>4679000</v>
      </c>
      <c r="E29" s="46">
        <v>28905000</v>
      </c>
      <c r="F29" s="46">
        <v>5614000</v>
      </c>
      <c r="G29" s="46">
        <v>16744000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55942000</v>
      </c>
      <c r="O29" s="47">
        <f t="shared" si="1"/>
        <v>31.909201773709444</v>
      </c>
      <c r="P29" s="9"/>
    </row>
    <row r="30" spans="1:16" ht="15">
      <c r="A30" s="12"/>
      <c r="B30" s="44">
        <v>542</v>
      </c>
      <c r="C30" s="20" t="s">
        <v>42</v>
      </c>
      <c r="D30" s="46">
        <v>1798000</v>
      </c>
      <c r="E30" s="46">
        <v>0</v>
      </c>
      <c r="F30" s="46">
        <v>0</v>
      </c>
      <c r="G30" s="46">
        <v>0</v>
      </c>
      <c r="H30" s="46">
        <v>0</v>
      </c>
      <c r="I30" s="46">
        <v>185877000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187675000</v>
      </c>
      <c r="O30" s="47">
        <f t="shared" si="1"/>
        <v>107.04943410819993</v>
      </c>
      <c r="P30" s="9"/>
    </row>
    <row r="31" spans="1:16" ht="15">
      <c r="A31" s="12"/>
      <c r="B31" s="44">
        <v>543</v>
      </c>
      <c r="C31" s="20" t="s">
        <v>43</v>
      </c>
      <c r="D31" s="46">
        <v>2656000</v>
      </c>
      <c r="E31" s="46">
        <v>0</v>
      </c>
      <c r="F31" s="46">
        <v>0</v>
      </c>
      <c r="G31" s="46">
        <v>0</v>
      </c>
      <c r="H31" s="46">
        <v>0</v>
      </c>
      <c r="I31" s="46">
        <v>106699000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109355000</v>
      </c>
      <c r="O31" s="47">
        <f t="shared" si="1"/>
        <v>62.3758671474741</v>
      </c>
      <c r="P31" s="9"/>
    </row>
    <row r="32" spans="1:16" ht="15">
      <c r="A32" s="12"/>
      <c r="B32" s="44">
        <v>544</v>
      </c>
      <c r="C32" s="20" t="s">
        <v>44</v>
      </c>
      <c r="D32" s="46">
        <v>107116000</v>
      </c>
      <c r="E32" s="46">
        <v>0</v>
      </c>
      <c r="F32" s="46">
        <v>0</v>
      </c>
      <c r="G32" s="46">
        <v>19449000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126565000</v>
      </c>
      <c r="O32" s="47">
        <f t="shared" si="1"/>
        <v>72.19241576077967</v>
      </c>
      <c r="P32" s="9"/>
    </row>
    <row r="33" spans="1:16" ht="15">
      <c r="A33" s="12"/>
      <c r="B33" s="44">
        <v>549</v>
      </c>
      <c r="C33" s="20" t="s">
        <v>45</v>
      </c>
      <c r="D33" s="46">
        <v>0</v>
      </c>
      <c r="E33" s="46">
        <v>0</v>
      </c>
      <c r="F33" s="46">
        <v>0</v>
      </c>
      <c r="G33" s="46">
        <v>3463000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3463000</v>
      </c>
      <c r="O33" s="47">
        <f t="shared" si="1"/>
        <v>1.975288079481531</v>
      </c>
      <c r="P33" s="9"/>
    </row>
    <row r="34" spans="1:16" ht="15.75">
      <c r="A34" s="28" t="s">
        <v>46</v>
      </c>
      <c r="B34" s="29"/>
      <c r="C34" s="30"/>
      <c r="D34" s="31">
        <f aca="true" t="shared" si="9" ref="D34:M34">SUM(D35:D38)</f>
        <v>15729000</v>
      </c>
      <c r="E34" s="31">
        <f t="shared" si="9"/>
        <v>4783000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2382000</v>
      </c>
      <c r="N34" s="31">
        <f t="shared" si="8"/>
        <v>22894000</v>
      </c>
      <c r="O34" s="43">
        <f t="shared" si="1"/>
        <v>13.058690526032391</v>
      </c>
      <c r="P34" s="10"/>
    </row>
    <row r="35" spans="1:16" ht="15">
      <c r="A35" s="13"/>
      <c r="B35" s="45">
        <v>551</v>
      </c>
      <c r="C35" s="21" t="s">
        <v>47</v>
      </c>
      <c r="D35" s="46">
        <v>3236000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3236000</v>
      </c>
      <c r="O35" s="47">
        <f t="shared" si="1"/>
        <v>1.8458077462322364</v>
      </c>
      <c r="P35" s="9"/>
    </row>
    <row r="36" spans="1:16" ht="15">
      <c r="A36" s="13"/>
      <c r="B36" s="45">
        <v>552</v>
      </c>
      <c r="C36" s="21" t="s">
        <v>48</v>
      </c>
      <c r="D36" s="46">
        <v>2346000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2346000</v>
      </c>
      <c r="O36" s="47">
        <f t="shared" si="1"/>
        <v>1.3381535762239885</v>
      </c>
      <c r="P36" s="9"/>
    </row>
    <row r="37" spans="1:16" ht="15">
      <c r="A37" s="13"/>
      <c r="B37" s="45">
        <v>553</v>
      </c>
      <c r="C37" s="21" t="s">
        <v>49</v>
      </c>
      <c r="D37" s="46">
        <v>588000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588000</v>
      </c>
      <c r="O37" s="47">
        <f aca="true" t="shared" si="10" ref="O37:O68">(N37/O$92)</f>
        <v>0.33539399097174133</v>
      </c>
      <c r="P37" s="9"/>
    </row>
    <row r="38" spans="1:16" ht="15">
      <c r="A38" s="13"/>
      <c r="B38" s="45">
        <v>554</v>
      </c>
      <c r="C38" s="21" t="s">
        <v>50</v>
      </c>
      <c r="D38" s="46">
        <v>9559000</v>
      </c>
      <c r="E38" s="46">
        <v>4783000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2382000</v>
      </c>
      <c r="N38" s="46">
        <f t="shared" si="8"/>
        <v>16724000</v>
      </c>
      <c r="O38" s="47">
        <f t="shared" si="10"/>
        <v>9.539335212604426</v>
      </c>
      <c r="P38" s="9"/>
    </row>
    <row r="39" spans="1:16" ht="15.75">
      <c r="A39" s="28" t="s">
        <v>51</v>
      </c>
      <c r="B39" s="29"/>
      <c r="C39" s="30"/>
      <c r="D39" s="31">
        <f aca="true" t="shared" si="11" ref="D39:M39">SUM(D40:D43)</f>
        <v>136318000</v>
      </c>
      <c r="E39" s="31">
        <f t="shared" si="11"/>
        <v>323000</v>
      </c>
      <c r="F39" s="31">
        <f t="shared" si="11"/>
        <v>0</v>
      </c>
      <c r="G39" s="31">
        <f t="shared" si="11"/>
        <v>593000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249000</v>
      </c>
      <c r="N39" s="31">
        <f t="shared" si="8"/>
        <v>137483000</v>
      </c>
      <c r="O39" s="43">
        <f t="shared" si="10"/>
        <v>78.42002051151006</v>
      </c>
      <c r="P39" s="10"/>
    </row>
    <row r="40" spans="1:16" ht="15">
      <c r="A40" s="12"/>
      <c r="B40" s="44">
        <v>562</v>
      </c>
      <c r="C40" s="20" t="s">
        <v>52</v>
      </c>
      <c r="D40" s="46">
        <v>70731000</v>
      </c>
      <c r="E40" s="46">
        <v>0</v>
      </c>
      <c r="F40" s="46">
        <v>0</v>
      </c>
      <c r="G40" s="46">
        <v>111000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2" ref="N40:N49">SUM(D40:M40)</f>
        <v>70842000</v>
      </c>
      <c r="O40" s="47">
        <f t="shared" si="10"/>
        <v>40.40813113676888</v>
      </c>
      <c r="P40" s="9"/>
    </row>
    <row r="41" spans="1:16" ht="15">
      <c r="A41" s="12"/>
      <c r="B41" s="44">
        <v>563</v>
      </c>
      <c r="C41" s="20" t="s">
        <v>53</v>
      </c>
      <c r="D41" s="46">
        <v>7166000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7166000</v>
      </c>
      <c r="O41" s="47">
        <f t="shared" si="10"/>
        <v>4.08747166548214</v>
      </c>
      <c r="P41" s="9"/>
    </row>
    <row r="42" spans="1:16" ht="15">
      <c r="A42" s="12"/>
      <c r="B42" s="44">
        <v>564</v>
      </c>
      <c r="C42" s="20" t="s">
        <v>54</v>
      </c>
      <c r="D42" s="46">
        <v>54768000</v>
      </c>
      <c r="E42" s="46">
        <v>323000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249000</v>
      </c>
      <c r="N42" s="46">
        <f t="shared" si="12"/>
        <v>55340000</v>
      </c>
      <c r="O42" s="47">
        <f t="shared" si="10"/>
        <v>31.565822211524093</v>
      </c>
      <c r="P42" s="9"/>
    </row>
    <row r="43" spans="1:16" ht="15">
      <c r="A43" s="12"/>
      <c r="B43" s="44">
        <v>569</v>
      </c>
      <c r="C43" s="20" t="s">
        <v>55</v>
      </c>
      <c r="D43" s="46">
        <v>3653000</v>
      </c>
      <c r="E43" s="46">
        <v>0</v>
      </c>
      <c r="F43" s="46">
        <v>0</v>
      </c>
      <c r="G43" s="46">
        <v>482000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4135000</v>
      </c>
      <c r="O43" s="47">
        <f t="shared" si="10"/>
        <v>2.35859549773495</v>
      </c>
      <c r="P43" s="9"/>
    </row>
    <row r="44" spans="1:16" ht="15.75">
      <c r="A44" s="28" t="s">
        <v>56</v>
      </c>
      <c r="B44" s="29"/>
      <c r="C44" s="30"/>
      <c r="D44" s="31">
        <f aca="true" t="shared" si="13" ref="D44:M44">SUM(D45:D49)</f>
        <v>127601000</v>
      </c>
      <c r="E44" s="31">
        <f t="shared" si="13"/>
        <v>26642000</v>
      </c>
      <c r="F44" s="31">
        <f t="shared" si="13"/>
        <v>23725000</v>
      </c>
      <c r="G44" s="31">
        <f t="shared" si="13"/>
        <v>70899000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248867000</v>
      </c>
      <c r="O44" s="43">
        <f t="shared" si="10"/>
        <v>141.9532250870142</v>
      </c>
      <c r="P44" s="9"/>
    </row>
    <row r="45" spans="1:16" ht="15">
      <c r="A45" s="12"/>
      <c r="B45" s="44">
        <v>571</v>
      </c>
      <c r="C45" s="20" t="s">
        <v>57</v>
      </c>
      <c r="D45" s="46">
        <v>64486000</v>
      </c>
      <c r="E45" s="46">
        <v>637000</v>
      </c>
      <c r="F45" s="46">
        <v>6049000</v>
      </c>
      <c r="G45" s="46">
        <v>26541000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97713000</v>
      </c>
      <c r="O45" s="47">
        <f t="shared" si="10"/>
        <v>55.73529428541116</v>
      </c>
      <c r="P45" s="9"/>
    </row>
    <row r="46" spans="1:16" ht="15">
      <c r="A46" s="12"/>
      <c r="B46" s="44">
        <v>572</v>
      </c>
      <c r="C46" s="20" t="s">
        <v>58</v>
      </c>
      <c r="D46" s="46">
        <v>56794000</v>
      </c>
      <c r="E46" s="46">
        <v>9000</v>
      </c>
      <c r="F46" s="46">
        <v>0</v>
      </c>
      <c r="G46" s="46">
        <v>44358000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101161000</v>
      </c>
      <c r="O46" s="47">
        <f t="shared" si="10"/>
        <v>57.702026395735246</v>
      </c>
      <c r="P46" s="9"/>
    </row>
    <row r="47" spans="1:16" ht="15">
      <c r="A47" s="12"/>
      <c r="B47" s="44">
        <v>573</v>
      </c>
      <c r="C47" s="20" t="s">
        <v>59</v>
      </c>
      <c r="D47" s="46">
        <v>6321000</v>
      </c>
      <c r="E47" s="46">
        <v>518000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6839000</v>
      </c>
      <c r="O47" s="47">
        <f t="shared" si="10"/>
        <v>3.9009515378498962</v>
      </c>
      <c r="P47" s="9"/>
    </row>
    <row r="48" spans="1:16" ht="15">
      <c r="A48" s="12"/>
      <c r="B48" s="44">
        <v>575</v>
      </c>
      <c r="C48" s="20" t="s">
        <v>60</v>
      </c>
      <c r="D48" s="46">
        <v>0</v>
      </c>
      <c r="E48" s="46">
        <v>12768000</v>
      </c>
      <c r="F48" s="46">
        <v>17676000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30444000</v>
      </c>
      <c r="O48" s="47">
        <f t="shared" si="10"/>
        <v>17.365195001945057</v>
      </c>
      <c r="P48" s="9"/>
    </row>
    <row r="49" spans="1:16" ht="15">
      <c r="A49" s="12"/>
      <c r="B49" s="44">
        <v>579</v>
      </c>
      <c r="C49" s="20" t="s">
        <v>61</v>
      </c>
      <c r="D49" s="46">
        <v>0</v>
      </c>
      <c r="E49" s="46">
        <v>12710000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12710000</v>
      </c>
      <c r="O49" s="47">
        <f t="shared" si="10"/>
        <v>7.249757866072844</v>
      </c>
      <c r="P49" s="9"/>
    </row>
    <row r="50" spans="1:16" ht="15.75">
      <c r="A50" s="28" t="s">
        <v>89</v>
      </c>
      <c r="B50" s="29"/>
      <c r="C50" s="30"/>
      <c r="D50" s="31">
        <f aca="true" t="shared" si="14" ref="D50:M50">SUM(D51:D53)</f>
        <v>794063000</v>
      </c>
      <c r="E50" s="31">
        <f t="shared" si="14"/>
        <v>146551000</v>
      </c>
      <c r="F50" s="31">
        <f t="shared" si="14"/>
        <v>213283000</v>
      </c>
      <c r="G50" s="31">
        <f t="shared" si="14"/>
        <v>41022000</v>
      </c>
      <c r="H50" s="31">
        <f t="shared" si="14"/>
        <v>0</v>
      </c>
      <c r="I50" s="31">
        <f t="shared" si="14"/>
        <v>527000</v>
      </c>
      <c r="J50" s="31">
        <f t="shared" si="14"/>
        <v>0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1195446000</v>
      </c>
      <c r="O50" s="43">
        <f t="shared" si="10"/>
        <v>681.879940359191</v>
      </c>
      <c r="P50" s="9"/>
    </row>
    <row r="51" spans="1:16" ht="15">
      <c r="A51" s="12"/>
      <c r="B51" s="44">
        <v>581</v>
      </c>
      <c r="C51" s="20" t="s">
        <v>62</v>
      </c>
      <c r="D51" s="46">
        <v>794063000</v>
      </c>
      <c r="E51" s="46">
        <v>146551000</v>
      </c>
      <c r="F51" s="46">
        <v>21399000</v>
      </c>
      <c r="G51" s="46">
        <v>40946000</v>
      </c>
      <c r="H51" s="46">
        <v>0</v>
      </c>
      <c r="I51" s="46">
        <v>527000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1003486000</v>
      </c>
      <c r="O51" s="47">
        <f t="shared" si="10"/>
        <v>572.3863510616817</v>
      </c>
      <c r="P51" s="9"/>
    </row>
    <row r="52" spans="1:16" ht="15">
      <c r="A52" s="12"/>
      <c r="B52" s="44">
        <v>585</v>
      </c>
      <c r="C52" s="20" t="s">
        <v>113</v>
      </c>
      <c r="D52" s="46">
        <v>0</v>
      </c>
      <c r="E52" s="46">
        <v>0</v>
      </c>
      <c r="F52" s="46">
        <v>176179000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5" ref="N52:N73">SUM(D52:M52)</f>
        <v>176179000</v>
      </c>
      <c r="O52" s="47">
        <f t="shared" si="10"/>
        <v>100.49213934593608</v>
      </c>
      <c r="P52" s="9"/>
    </row>
    <row r="53" spans="1:16" ht="15">
      <c r="A53" s="12"/>
      <c r="B53" s="44">
        <v>590</v>
      </c>
      <c r="C53" s="20" t="s">
        <v>98</v>
      </c>
      <c r="D53" s="46">
        <v>0</v>
      </c>
      <c r="E53" s="46">
        <v>0</v>
      </c>
      <c r="F53" s="46">
        <v>15705000</v>
      </c>
      <c r="G53" s="46">
        <v>76000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15781000</v>
      </c>
      <c r="O53" s="47">
        <f t="shared" si="10"/>
        <v>9.001449951573214</v>
      </c>
      <c r="P53" s="9"/>
    </row>
    <row r="54" spans="1:16" ht="15.75">
      <c r="A54" s="28" t="s">
        <v>64</v>
      </c>
      <c r="B54" s="29"/>
      <c r="C54" s="30"/>
      <c r="D54" s="31">
        <f aca="true" t="shared" si="16" ref="D54:M54">SUM(D55:D89)</f>
        <v>10153000</v>
      </c>
      <c r="E54" s="31">
        <f t="shared" si="16"/>
        <v>0</v>
      </c>
      <c r="F54" s="31">
        <f t="shared" si="16"/>
        <v>0</v>
      </c>
      <c r="G54" s="31">
        <f t="shared" si="16"/>
        <v>0</v>
      </c>
      <c r="H54" s="31">
        <f t="shared" si="16"/>
        <v>0</v>
      </c>
      <c r="I54" s="31">
        <f t="shared" si="16"/>
        <v>0</v>
      </c>
      <c r="J54" s="31">
        <f t="shared" si="16"/>
        <v>0</v>
      </c>
      <c r="K54" s="31">
        <f t="shared" si="16"/>
        <v>0</v>
      </c>
      <c r="L54" s="31">
        <f t="shared" si="16"/>
        <v>0</v>
      </c>
      <c r="M54" s="31">
        <f t="shared" si="16"/>
        <v>41096000</v>
      </c>
      <c r="N54" s="31">
        <f>SUM(D54:M54)</f>
        <v>51249000</v>
      </c>
      <c r="O54" s="43">
        <f t="shared" si="10"/>
        <v>29.23232422331764</v>
      </c>
      <c r="P54" s="9"/>
    </row>
    <row r="55" spans="1:16" ht="15">
      <c r="A55" s="12"/>
      <c r="B55" s="44">
        <v>601</v>
      </c>
      <c r="C55" s="20" t="s">
        <v>65</v>
      </c>
      <c r="D55" s="46">
        <v>30000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30000</v>
      </c>
      <c r="O55" s="47">
        <f t="shared" si="10"/>
        <v>0.01711193831488476</v>
      </c>
      <c r="P55" s="9"/>
    </row>
    <row r="56" spans="1:16" ht="15">
      <c r="A56" s="12"/>
      <c r="B56" s="44">
        <v>602</v>
      </c>
      <c r="C56" s="20" t="s">
        <v>66</v>
      </c>
      <c r="D56" s="46">
        <v>1314000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1314000</v>
      </c>
      <c r="O56" s="47">
        <f t="shared" si="10"/>
        <v>0.7495028981919526</v>
      </c>
      <c r="P56" s="9"/>
    </row>
    <row r="57" spans="1:16" ht="15">
      <c r="A57" s="12"/>
      <c r="B57" s="44">
        <v>603</v>
      </c>
      <c r="C57" s="20" t="s">
        <v>67</v>
      </c>
      <c r="D57" s="46">
        <v>819000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819000</v>
      </c>
      <c r="O57" s="47">
        <f t="shared" si="10"/>
        <v>0.46715591599635403</v>
      </c>
      <c r="P57" s="9"/>
    </row>
    <row r="58" spans="1:16" ht="15">
      <c r="A58" s="12"/>
      <c r="B58" s="44">
        <v>604</v>
      </c>
      <c r="C58" s="20" t="s">
        <v>68</v>
      </c>
      <c r="D58" s="46">
        <v>213000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12501000</v>
      </c>
      <c r="N58" s="46">
        <f t="shared" si="15"/>
        <v>12714000</v>
      </c>
      <c r="O58" s="47">
        <f t="shared" si="10"/>
        <v>7.252039457848162</v>
      </c>
      <c r="P58" s="9"/>
    </row>
    <row r="59" spans="1:16" ht="15">
      <c r="A59" s="12"/>
      <c r="B59" s="44">
        <v>605</v>
      </c>
      <c r="C59" s="20" t="s">
        <v>69</v>
      </c>
      <c r="D59" s="46">
        <v>549000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549000</v>
      </c>
      <c r="O59" s="47">
        <f t="shared" si="10"/>
        <v>0.31314847116239114</v>
      </c>
      <c r="P59" s="9"/>
    </row>
    <row r="60" spans="1:16" ht="15">
      <c r="A60" s="12"/>
      <c r="B60" s="44">
        <v>607</v>
      </c>
      <c r="C60" s="20" t="s">
        <v>70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606000</v>
      </c>
      <c r="N60" s="46">
        <f t="shared" si="15"/>
        <v>606000</v>
      </c>
      <c r="O60" s="47">
        <f t="shared" si="10"/>
        <v>0.3456611539606722</v>
      </c>
      <c r="P60" s="9"/>
    </row>
    <row r="61" spans="1:16" ht="15">
      <c r="A61" s="12"/>
      <c r="B61" s="44">
        <v>608</v>
      </c>
      <c r="C61" s="20" t="s">
        <v>71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313000</v>
      </c>
      <c r="N61" s="46">
        <f t="shared" si="15"/>
        <v>313000</v>
      </c>
      <c r="O61" s="47">
        <f t="shared" si="10"/>
        <v>0.17853455641863103</v>
      </c>
      <c r="P61" s="9"/>
    </row>
    <row r="62" spans="1:16" ht="15">
      <c r="A62" s="12"/>
      <c r="B62" s="44">
        <v>612</v>
      </c>
      <c r="C62" s="20" t="s">
        <v>105</v>
      </c>
      <c r="D62" s="46">
        <v>7000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7000</v>
      </c>
      <c r="O62" s="47">
        <f t="shared" si="10"/>
        <v>0.003992785606806445</v>
      </c>
      <c r="P62" s="9"/>
    </row>
    <row r="63" spans="1:16" ht="15">
      <c r="A63" s="12"/>
      <c r="B63" s="44">
        <v>614</v>
      </c>
      <c r="C63" s="20" t="s">
        <v>72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3616000</v>
      </c>
      <c r="N63" s="46">
        <f t="shared" si="15"/>
        <v>3616000</v>
      </c>
      <c r="O63" s="47">
        <f t="shared" si="10"/>
        <v>2.0625589648874434</v>
      </c>
      <c r="P63" s="9"/>
    </row>
    <row r="64" spans="1:16" ht="15">
      <c r="A64" s="12"/>
      <c r="B64" s="44">
        <v>616</v>
      </c>
      <c r="C64" s="20" t="s">
        <v>124</v>
      </c>
      <c r="D64" s="46">
        <v>2000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2000</v>
      </c>
      <c r="O64" s="47">
        <f t="shared" si="10"/>
        <v>0.001140795887658984</v>
      </c>
      <c r="P64" s="9"/>
    </row>
    <row r="65" spans="1:16" ht="15">
      <c r="A65" s="12"/>
      <c r="B65" s="44">
        <v>617</v>
      </c>
      <c r="C65" s="20" t="s">
        <v>73</v>
      </c>
      <c r="D65" s="46">
        <v>4000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4000</v>
      </c>
      <c r="O65" s="47">
        <f t="shared" si="10"/>
        <v>0.002281591775317968</v>
      </c>
      <c r="P65" s="9"/>
    </row>
    <row r="66" spans="1:16" ht="15">
      <c r="A66" s="12"/>
      <c r="B66" s="44">
        <v>621</v>
      </c>
      <c r="C66" s="20" t="s">
        <v>106</v>
      </c>
      <c r="D66" s="46">
        <v>386000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386000</v>
      </c>
      <c r="O66" s="47">
        <f t="shared" si="10"/>
        <v>0.22017360631818395</v>
      </c>
      <c r="P66" s="9"/>
    </row>
    <row r="67" spans="1:16" ht="15">
      <c r="A67" s="12"/>
      <c r="B67" s="44">
        <v>624</v>
      </c>
      <c r="C67" s="20" t="s">
        <v>74</v>
      </c>
      <c r="D67" s="46">
        <v>153000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153000</v>
      </c>
      <c r="O67" s="47">
        <f t="shared" si="10"/>
        <v>0.08727088540591228</v>
      </c>
      <c r="P67" s="9"/>
    </row>
    <row r="68" spans="1:16" ht="15">
      <c r="A68" s="12"/>
      <c r="B68" s="44">
        <v>629</v>
      </c>
      <c r="C68" s="20" t="s">
        <v>125</v>
      </c>
      <c r="D68" s="46">
        <v>20000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20000</v>
      </c>
      <c r="O68" s="47">
        <f t="shared" si="10"/>
        <v>0.011407958876589842</v>
      </c>
      <c r="P68" s="9"/>
    </row>
    <row r="69" spans="1:16" ht="15">
      <c r="A69" s="12"/>
      <c r="B69" s="44">
        <v>634</v>
      </c>
      <c r="C69" s="20" t="s">
        <v>75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2287000</v>
      </c>
      <c r="N69" s="46">
        <f t="shared" si="15"/>
        <v>2287000</v>
      </c>
      <c r="O69" s="47">
        <f aca="true" t="shared" si="17" ref="O69:O90">(N69/O$92)</f>
        <v>1.3045000975380483</v>
      </c>
      <c r="P69" s="9"/>
    </row>
    <row r="70" spans="1:16" ht="15">
      <c r="A70" s="12"/>
      <c r="B70" s="44">
        <v>654</v>
      </c>
      <c r="C70" s="20" t="s">
        <v>76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2025000</v>
      </c>
      <c r="N70" s="46">
        <f t="shared" si="15"/>
        <v>2025000</v>
      </c>
      <c r="O70" s="47">
        <f t="shared" si="17"/>
        <v>1.1550558362547214</v>
      </c>
      <c r="P70" s="9"/>
    </row>
    <row r="71" spans="1:16" ht="15">
      <c r="A71" s="12"/>
      <c r="B71" s="44">
        <v>656</v>
      </c>
      <c r="C71" s="20" t="s">
        <v>77</v>
      </c>
      <c r="D71" s="46">
        <v>46000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46000</v>
      </c>
      <c r="O71" s="47">
        <f t="shared" si="17"/>
        <v>0.026238305416156637</v>
      </c>
      <c r="P71" s="9"/>
    </row>
    <row r="72" spans="1:16" ht="15">
      <c r="A72" s="12"/>
      <c r="B72" s="44">
        <v>661</v>
      </c>
      <c r="C72" s="20" t="s">
        <v>78</v>
      </c>
      <c r="D72" s="46">
        <v>34000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34000</v>
      </c>
      <c r="O72" s="47">
        <f t="shared" si="17"/>
        <v>0.01939353009020273</v>
      </c>
      <c r="P72" s="9"/>
    </row>
    <row r="73" spans="1:16" ht="15">
      <c r="A73" s="12"/>
      <c r="B73" s="44">
        <v>671</v>
      </c>
      <c r="C73" s="20" t="s">
        <v>79</v>
      </c>
      <c r="D73" s="46">
        <v>701000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701000</v>
      </c>
      <c r="O73" s="47">
        <f t="shared" si="17"/>
        <v>0.39984895862447395</v>
      </c>
      <c r="P73" s="9"/>
    </row>
    <row r="74" spans="1:16" ht="15">
      <c r="A74" s="12"/>
      <c r="B74" s="44">
        <v>674</v>
      </c>
      <c r="C74" s="20" t="s">
        <v>80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1135000</v>
      </c>
      <c r="N74" s="46">
        <f aca="true" t="shared" si="18" ref="N74:N80">SUM(D74:M74)</f>
        <v>1135000</v>
      </c>
      <c r="O74" s="47">
        <f t="shared" si="17"/>
        <v>0.6474016662464736</v>
      </c>
      <c r="P74" s="9"/>
    </row>
    <row r="75" spans="1:16" ht="15">
      <c r="A75" s="12"/>
      <c r="B75" s="44">
        <v>675</v>
      </c>
      <c r="C75" s="20" t="s">
        <v>81</v>
      </c>
      <c r="D75" s="46">
        <v>3000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3000</v>
      </c>
      <c r="O75" s="47">
        <f t="shared" si="17"/>
        <v>0.0017111938314884763</v>
      </c>
      <c r="P75" s="9"/>
    </row>
    <row r="76" spans="1:16" ht="15">
      <c r="A76" s="12"/>
      <c r="B76" s="44">
        <v>681</v>
      </c>
      <c r="C76" s="20" t="s">
        <v>107</v>
      </c>
      <c r="D76" s="46">
        <v>366000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366000</v>
      </c>
      <c r="O76" s="47">
        <f t="shared" si="17"/>
        <v>0.2087656474415941</v>
      </c>
      <c r="P76" s="9"/>
    </row>
    <row r="77" spans="1:16" ht="15">
      <c r="A77" s="12"/>
      <c r="B77" s="44">
        <v>682</v>
      </c>
      <c r="C77" s="20" t="s">
        <v>82</v>
      </c>
      <c r="D77" s="46">
        <v>329000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329000</v>
      </c>
      <c r="O77" s="47">
        <f t="shared" si="17"/>
        <v>0.1876609235199029</v>
      </c>
      <c r="P77" s="9"/>
    </row>
    <row r="78" spans="1:16" ht="15">
      <c r="A78" s="12"/>
      <c r="B78" s="44">
        <v>685</v>
      </c>
      <c r="C78" s="20" t="s">
        <v>83</v>
      </c>
      <c r="D78" s="46">
        <v>39000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39000</v>
      </c>
      <c r="O78" s="47">
        <f t="shared" si="17"/>
        <v>0.022245519809350193</v>
      </c>
      <c r="P78" s="9"/>
    </row>
    <row r="79" spans="1:16" ht="15">
      <c r="A79" s="12"/>
      <c r="B79" s="44">
        <v>691</v>
      </c>
      <c r="C79" s="20" t="s">
        <v>108</v>
      </c>
      <c r="D79" s="46">
        <v>182000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182000</v>
      </c>
      <c r="O79" s="47">
        <f t="shared" si="17"/>
        <v>0.10381242577696756</v>
      </c>
      <c r="P79" s="9"/>
    </row>
    <row r="80" spans="1:16" ht="15">
      <c r="A80" s="12"/>
      <c r="B80" s="44">
        <v>694</v>
      </c>
      <c r="C80" s="20" t="s">
        <v>84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1782000</v>
      </c>
      <c r="N80" s="46">
        <f t="shared" si="18"/>
        <v>1782000</v>
      </c>
      <c r="O80" s="47">
        <f t="shared" si="17"/>
        <v>1.016449135904155</v>
      </c>
      <c r="P80" s="9"/>
    </row>
    <row r="81" spans="1:16" ht="15">
      <c r="A81" s="12"/>
      <c r="B81" s="44">
        <v>712</v>
      </c>
      <c r="C81" s="20" t="s">
        <v>85</v>
      </c>
      <c r="D81" s="46">
        <v>1642000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aca="true" t="shared" si="19" ref="N81:N89">SUM(D81:M81)</f>
        <v>1642000</v>
      </c>
      <c r="O81" s="47">
        <f t="shared" si="17"/>
        <v>0.936593423768026</v>
      </c>
      <c r="P81" s="9"/>
    </row>
    <row r="82" spans="1:16" ht="15">
      <c r="A82" s="12"/>
      <c r="B82" s="44">
        <v>713</v>
      </c>
      <c r="C82" s="20" t="s">
        <v>86</v>
      </c>
      <c r="D82" s="46">
        <v>2482000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4153000</v>
      </c>
      <c r="N82" s="46">
        <f t="shared" si="19"/>
        <v>6635000</v>
      </c>
      <c r="O82" s="47">
        <f t="shared" si="17"/>
        <v>3.78459035730868</v>
      </c>
      <c r="P82" s="9"/>
    </row>
    <row r="83" spans="1:16" ht="15">
      <c r="A83" s="12"/>
      <c r="B83" s="44">
        <v>714</v>
      </c>
      <c r="C83" s="20" t="s">
        <v>87</v>
      </c>
      <c r="D83" s="46">
        <v>673000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9"/>
        <v>673000</v>
      </c>
      <c r="O83" s="47">
        <f t="shared" si="17"/>
        <v>0.38387781619724815</v>
      </c>
      <c r="P83" s="9"/>
    </row>
    <row r="84" spans="1:16" ht="15">
      <c r="A84" s="12"/>
      <c r="B84" s="44">
        <v>724</v>
      </c>
      <c r="C84" s="20" t="s">
        <v>88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2965000</v>
      </c>
      <c r="N84" s="46">
        <f t="shared" si="19"/>
        <v>2965000</v>
      </c>
      <c r="O84" s="47">
        <f t="shared" si="17"/>
        <v>1.691229903454444</v>
      </c>
      <c r="P84" s="9"/>
    </row>
    <row r="85" spans="1:16" ht="15">
      <c r="A85" s="12"/>
      <c r="B85" s="44">
        <v>731</v>
      </c>
      <c r="C85" s="20" t="s">
        <v>115</v>
      </c>
      <c r="D85" s="46">
        <v>2000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9"/>
        <v>2000</v>
      </c>
      <c r="O85" s="47">
        <f t="shared" si="17"/>
        <v>0.001140795887658984</v>
      </c>
      <c r="P85" s="9"/>
    </row>
    <row r="86" spans="1:16" ht="15">
      <c r="A86" s="12"/>
      <c r="B86" s="44">
        <v>744</v>
      </c>
      <c r="C86" s="20" t="s">
        <v>90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2855000</v>
      </c>
      <c r="N86" s="46">
        <f t="shared" si="19"/>
        <v>2855000</v>
      </c>
      <c r="O86" s="47">
        <f t="shared" si="17"/>
        <v>1.6284861296331998</v>
      </c>
      <c r="P86" s="9"/>
    </row>
    <row r="87" spans="1:16" ht="15">
      <c r="A87" s="12"/>
      <c r="B87" s="44">
        <v>752</v>
      </c>
      <c r="C87" s="20" t="s">
        <v>91</v>
      </c>
      <c r="D87" s="46">
        <v>157000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9"/>
        <v>157000</v>
      </c>
      <c r="O87" s="47">
        <f t="shared" si="17"/>
        <v>0.08955247718123026</v>
      </c>
      <c r="P87" s="9"/>
    </row>
    <row r="88" spans="1:16" ht="15">
      <c r="A88" s="12"/>
      <c r="B88" s="44">
        <v>764</v>
      </c>
      <c r="C88" s="20" t="s">
        <v>92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6593000</v>
      </c>
      <c r="N88" s="46">
        <f t="shared" si="19"/>
        <v>6593000</v>
      </c>
      <c r="O88" s="47">
        <f t="shared" si="17"/>
        <v>3.760633643667841</v>
      </c>
      <c r="P88" s="9"/>
    </row>
    <row r="89" spans="1:16" ht="15.75" thickBot="1">
      <c r="A89" s="12"/>
      <c r="B89" s="44">
        <v>769</v>
      </c>
      <c r="C89" s="20" t="s">
        <v>93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265000</v>
      </c>
      <c r="N89" s="46">
        <f t="shared" si="19"/>
        <v>265000</v>
      </c>
      <c r="O89" s="47">
        <f t="shared" si="17"/>
        <v>0.1511554551148154</v>
      </c>
      <c r="P89" s="9"/>
    </row>
    <row r="90" spans="1:119" ht="16.5" thickBot="1">
      <c r="A90" s="14" t="s">
        <v>10</v>
      </c>
      <c r="B90" s="23"/>
      <c r="C90" s="22"/>
      <c r="D90" s="15">
        <f aca="true" t="shared" si="20" ref="D90:M90">SUM(D5,D13,D22,D28,D34,D39,D44,D50,D54)</f>
        <v>1447095000</v>
      </c>
      <c r="E90" s="15">
        <f t="shared" si="20"/>
        <v>904451000</v>
      </c>
      <c r="F90" s="15">
        <f t="shared" si="20"/>
        <v>318479000</v>
      </c>
      <c r="G90" s="15">
        <f t="shared" si="20"/>
        <v>207794000</v>
      </c>
      <c r="H90" s="15">
        <f t="shared" si="20"/>
        <v>0</v>
      </c>
      <c r="I90" s="15">
        <f t="shared" si="20"/>
        <v>513869000</v>
      </c>
      <c r="J90" s="15">
        <f t="shared" si="20"/>
        <v>68087000</v>
      </c>
      <c r="K90" s="15">
        <f t="shared" si="20"/>
        <v>0</v>
      </c>
      <c r="L90" s="15">
        <f t="shared" si="20"/>
        <v>0</v>
      </c>
      <c r="M90" s="15">
        <f t="shared" si="20"/>
        <v>45683000</v>
      </c>
      <c r="N90" s="15">
        <f>SUM(D90:M90)</f>
        <v>3505458000</v>
      </c>
      <c r="O90" s="37">
        <f t="shared" si="17"/>
        <v>1999.5060353806437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5" ht="15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5" ht="15">
      <c r="A92" s="38"/>
      <c r="B92" s="39"/>
      <c r="C92" s="39"/>
      <c r="D92" s="40"/>
      <c r="E92" s="40"/>
      <c r="F92" s="40"/>
      <c r="G92" s="40"/>
      <c r="H92" s="40"/>
      <c r="I92" s="40"/>
      <c r="J92" s="40"/>
      <c r="K92" s="40"/>
      <c r="L92" s="48" t="s">
        <v>134</v>
      </c>
      <c r="M92" s="48"/>
      <c r="N92" s="48"/>
      <c r="O92" s="41">
        <v>1753162</v>
      </c>
    </row>
    <row r="93" spans="1:15" ht="15">
      <c r="A93" s="49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1"/>
    </row>
    <row r="94" spans="1:15" ht="15.75" customHeight="1" thickBot="1">
      <c r="A94" s="52" t="s">
        <v>103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4"/>
    </row>
  </sheetData>
  <sheetProtection/>
  <mergeCells count="10">
    <mergeCell ref="L92:N92"/>
    <mergeCell ref="A93:O93"/>
    <mergeCell ref="A94:O9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146923000</v>
      </c>
      <c r="E5" s="26">
        <f t="shared" si="0"/>
        <v>26133000</v>
      </c>
      <c r="F5" s="26">
        <f t="shared" si="0"/>
        <v>71557000</v>
      </c>
      <c r="G5" s="26">
        <f t="shared" si="0"/>
        <v>18095000</v>
      </c>
      <c r="H5" s="26">
        <f t="shared" si="0"/>
        <v>0</v>
      </c>
      <c r="I5" s="26">
        <f t="shared" si="0"/>
        <v>0</v>
      </c>
      <c r="J5" s="26">
        <f t="shared" si="0"/>
        <v>66485000</v>
      </c>
      <c r="K5" s="26">
        <f t="shared" si="0"/>
        <v>0</v>
      </c>
      <c r="L5" s="26">
        <f t="shared" si="0"/>
        <v>0</v>
      </c>
      <c r="M5" s="26">
        <f t="shared" si="0"/>
        <v>1568000</v>
      </c>
      <c r="N5" s="27">
        <f>SUM(D5:M5)</f>
        <v>330761000</v>
      </c>
      <c r="O5" s="32">
        <f aca="true" t="shared" si="1" ref="O5:O36">(N5/O$92)</f>
        <v>189.98476151746107</v>
      </c>
      <c r="P5" s="6"/>
    </row>
    <row r="6" spans="1:16" ht="15">
      <c r="A6" s="12"/>
      <c r="B6" s="44">
        <v>511</v>
      </c>
      <c r="C6" s="20" t="s">
        <v>20</v>
      </c>
      <c r="D6" s="46">
        <v>3443000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3443000</v>
      </c>
      <c r="O6" s="47">
        <f t="shared" si="1"/>
        <v>1.9776138477771517</v>
      </c>
      <c r="P6" s="9"/>
    </row>
    <row r="7" spans="1:16" ht="15">
      <c r="A7" s="12"/>
      <c r="B7" s="44">
        <v>512</v>
      </c>
      <c r="C7" s="20" t="s">
        <v>21</v>
      </c>
      <c r="D7" s="46">
        <v>6259000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6259000</v>
      </c>
      <c r="O7" s="47">
        <f t="shared" si="1"/>
        <v>3.5950871545853014</v>
      </c>
      <c r="P7" s="9"/>
    </row>
    <row r="8" spans="1:16" ht="15">
      <c r="A8" s="12"/>
      <c r="B8" s="44">
        <v>513</v>
      </c>
      <c r="C8" s="20" t="s">
        <v>22</v>
      </c>
      <c r="D8" s="46">
        <v>50809000</v>
      </c>
      <c r="E8" s="46">
        <v>26133000</v>
      </c>
      <c r="F8" s="46">
        <v>0</v>
      </c>
      <c r="G8" s="46">
        <v>6312000</v>
      </c>
      <c r="H8" s="46">
        <v>0</v>
      </c>
      <c r="I8" s="46">
        <v>0</v>
      </c>
      <c r="J8" s="46">
        <v>55588000</v>
      </c>
      <c r="K8" s="46">
        <v>0</v>
      </c>
      <c r="L8" s="46">
        <v>0</v>
      </c>
      <c r="M8" s="46">
        <v>0</v>
      </c>
      <c r="N8" s="46">
        <f t="shared" si="2"/>
        <v>138842000</v>
      </c>
      <c r="O8" s="47">
        <f t="shared" si="1"/>
        <v>79.74901593176745</v>
      </c>
      <c r="P8" s="9"/>
    </row>
    <row r="9" spans="1:16" ht="15">
      <c r="A9" s="12"/>
      <c r="B9" s="44">
        <v>514</v>
      </c>
      <c r="C9" s="20" t="s">
        <v>23</v>
      </c>
      <c r="D9" s="46">
        <v>6407000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6407000</v>
      </c>
      <c r="O9" s="47">
        <f t="shared" si="1"/>
        <v>3.6800964050851617</v>
      </c>
      <c r="P9" s="9"/>
    </row>
    <row r="10" spans="1:16" ht="15">
      <c r="A10" s="12"/>
      <c r="B10" s="44">
        <v>515</v>
      </c>
      <c r="C10" s="20" t="s">
        <v>24</v>
      </c>
      <c r="D10" s="46">
        <v>21335000</v>
      </c>
      <c r="E10" s="46">
        <v>0</v>
      </c>
      <c r="F10" s="46">
        <v>0</v>
      </c>
      <c r="G10" s="46">
        <v>855000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22190000</v>
      </c>
      <c r="O10" s="47">
        <f t="shared" si="1"/>
        <v>12.745643706702003</v>
      </c>
      <c r="P10" s="9"/>
    </row>
    <row r="11" spans="1:16" ht="15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0</v>
      </c>
      <c r="G11" s="46">
        <v>965000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965000</v>
      </c>
      <c r="O11" s="47">
        <f t="shared" si="1"/>
        <v>0.5542832887321961</v>
      </c>
      <c r="P11" s="9"/>
    </row>
    <row r="12" spans="1:16" ht="15">
      <c r="A12" s="12"/>
      <c r="B12" s="44">
        <v>519</v>
      </c>
      <c r="C12" s="20" t="s">
        <v>26</v>
      </c>
      <c r="D12" s="46">
        <v>58670000</v>
      </c>
      <c r="E12" s="46">
        <v>0</v>
      </c>
      <c r="F12" s="46">
        <v>71557000</v>
      </c>
      <c r="G12" s="46">
        <v>9963000</v>
      </c>
      <c r="H12" s="46">
        <v>0</v>
      </c>
      <c r="I12" s="46">
        <v>0</v>
      </c>
      <c r="J12" s="46">
        <v>10897000</v>
      </c>
      <c r="K12" s="46">
        <v>0</v>
      </c>
      <c r="L12" s="46">
        <v>0</v>
      </c>
      <c r="M12" s="46">
        <v>1568000</v>
      </c>
      <c r="N12" s="46">
        <f t="shared" si="2"/>
        <v>152655000</v>
      </c>
      <c r="O12" s="47">
        <f t="shared" si="1"/>
        <v>87.68302118281181</v>
      </c>
      <c r="P12" s="9"/>
    </row>
    <row r="13" spans="1:16" ht="15.75">
      <c r="A13" s="28" t="s">
        <v>27</v>
      </c>
      <c r="B13" s="29"/>
      <c r="C13" s="30"/>
      <c r="D13" s="31">
        <f>SUM(D14:D22)</f>
        <v>11160000</v>
      </c>
      <c r="E13" s="31">
        <f aca="true" t="shared" si="3" ref="E13:M13">SUM(E14:E22)</f>
        <v>615746000</v>
      </c>
      <c r="F13" s="31">
        <f t="shared" si="3"/>
        <v>0</v>
      </c>
      <c r="G13" s="31">
        <f t="shared" si="3"/>
        <v>1542000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628448000</v>
      </c>
      <c r="O13" s="43">
        <f t="shared" si="1"/>
        <v>360.9722530955142</v>
      </c>
      <c r="P13" s="10"/>
    </row>
    <row r="14" spans="1:16" ht="15">
      <c r="A14" s="12"/>
      <c r="B14" s="44">
        <v>521</v>
      </c>
      <c r="C14" s="20" t="s">
        <v>28</v>
      </c>
      <c r="D14" s="46">
        <v>0</v>
      </c>
      <c r="E14" s="46">
        <v>352692000</v>
      </c>
      <c r="F14" s="46">
        <v>0</v>
      </c>
      <c r="G14" s="46">
        <v>37000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352729000</v>
      </c>
      <c r="O14" s="47">
        <f t="shared" si="1"/>
        <v>202.6028913484133</v>
      </c>
      <c r="P14" s="9"/>
    </row>
    <row r="15" spans="1:16" ht="15">
      <c r="A15" s="12"/>
      <c r="B15" s="44">
        <v>522</v>
      </c>
      <c r="C15" s="20" t="s">
        <v>29</v>
      </c>
      <c r="D15" s="46">
        <v>12000</v>
      </c>
      <c r="E15" s="46">
        <v>73717000</v>
      </c>
      <c r="F15" s="46">
        <v>0</v>
      </c>
      <c r="G15" s="46">
        <v>427000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2">SUM(D15:M15)</f>
        <v>74156000</v>
      </c>
      <c r="O15" s="47">
        <f t="shared" si="1"/>
        <v>42.594229595051544</v>
      </c>
      <c r="P15" s="9"/>
    </row>
    <row r="16" spans="1:16" ht="15">
      <c r="A16" s="12"/>
      <c r="B16" s="44">
        <v>523</v>
      </c>
      <c r="C16" s="20" t="s">
        <v>30</v>
      </c>
      <c r="D16" s="46">
        <v>0</v>
      </c>
      <c r="E16" s="46">
        <v>189337000</v>
      </c>
      <c r="F16" s="46">
        <v>0</v>
      </c>
      <c r="G16" s="46">
        <v>409000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189746000</v>
      </c>
      <c r="O16" s="47">
        <f t="shared" si="1"/>
        <v>108.98760300909771</v>
      </c>
      <c r="P16" s="9"/>
    </row>
    <row r="17" spans="1:16" ht="15">
      <c r="A17" s="12"/>
      <c r="B17" s="44">
        <v>524</v>
      </c>
      <c r="C17" s="20" t="s">
        <v>136</v>
      </c>
      <c r="D17" s="46">
        <v>7000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7000</v>
      </c>
      <c r="O17" s="47">
        <f t="shared" si="1"/>
        <v>0.004020707793912304</v>
      </c>
      <c r="P17" s="9"/>
    </row>
    <row r="18" spans="1:16" ht="15">
      <c r="A18" s="12"/>
      <c r="B18" s="44">
        <v>525</v>
      </c>
      <c r="C18" s="20" t="s">
        <v>31</v>
      </c>
      <c r="D18" s="46">
        <v>2594000</v>
      </c>
      <c r="E18" s="46">
        <v>0</v>
      </c>
      <c r="F18" s="46">
        <v>0</v>
      </c>
      <c r="G18" s="46">
        <v>669000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3263000</v>
      </c>
      <c r="O18" s="47">
        <f t="shared" si="1"/>
        <v>1.8742242187908353</v>
      </c>
      <c r="P18" s="9"/>
    </row>
    <row r="19" spans="1:16" ht="15">
      <c r="A19" s="12"/>
      <c r="B19" s="44">
        <v>526</v>
      </c>
      <c r="C19" s="20" t="s">
        <v>123</v>
      </c>
      <c r="D19" s="46">
        <v>1371000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1371000</v>
      </c>
      <c r="O19" s="47">
        <f t="shared" si="1"/>
        <v>0.7874843407791098</v>
      </c>
      <c r="P19" s="9"/>
    </row>
    <row r="20" spans="1:16" ht="15">
      <c r="A20" s="12"/>
      <c r="B20" s="44">
        <v>527</v>
      </c>
      <c r="C20" s="20" t="s">
        <v>32</v>
      </c>
      <c r="D20" s="46">
        <v>4528000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4528000</v>
      </c>
      <c r="O20" s="47">
        <f t="shared" si="1"/>
        <v>2.600823555833559</v>
      </c>
      <c r="P20" s="9"/>
    </row>
    <row r="21" spans="1:16" ht="15">
      <c r="A21" s="12"/>
      <c r="B21" s="44">
        <v>528</v>
      </c>
      <c r="C21" s="20" t="s">
        <v>97</v>
      </c>
      <c r="D21" s="46">
        <v>2371000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2371000</v>
      </c>
      <c r="O21" s="47">
        <f t="shared" si="1"/>
        <v>1.3618711684808675</v>
      </c>
      <c r="P21" s="9"/>
    </row>
    <row r="22" spans="1:16" ht="15">
      <c r="A22" s="12"/>
      <c r="B22" s="44">
        <v>529</v>
      </c>
      <c r="C22" s="20" t="s">
        <v>33</v>
      </c>
      <c r="D22" s="46">
        <v>277000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277000</v>
      </c>
      <c r="O22" s="47">
        <f t="shared" si="1"/>
        <v>0.15910515127338687</v>
      </c>
      <c r="P22" s="9"/>
    </row>
    <row r="23" spans="1:16" ht="15.75">
      <c r="A23" s="28" t="s">
        <v>34</v>
      </c>
      <c r="B23" s="29"/>
      <c r="C23" s="30"/>
      <c r="D23" s="31">
        <f aca="true" t="shared" si="5" ref="D23:M23">SUM(D24:D28)</f>
        <v>20916000</v>
      </c>
      <c r="E23" s="31">
        <f t="shared" si="5"/>
        <v>3861000</v>
      </c>
      <c r="F23" s="31">
        <f t="shared" si="5"/>
        <v>0</v>
      </c>
      <c r="G23" s="31">
        <f t="shared" si="5"/>
        <v>47448000</v>
      </c>
      <c r="H23" s="31">
        <f t="shared" si="5"/>
        <v>0</v>
      </c>
      <c r="I23" s="31">
        <f t="shared" si="5"/>
        <v>206722000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aca="true" t="shared" si="6" ref="N23:N28">SUM(D23:M23)</f>
        <v>278947000</v>
      </c>
      <c r="O23" s="43">
        <f t="shared" si="1"/>
        <v>160.2234824269222</v>
      </c>
      <c r="P23" s="10"/>
    </row>
    <row r="24" spans="1:16" ht="15">
      <c r="A24" s="12"/>
      <c r="B24" s="44">
        <v>534</v>
      </c>
      <c r="C24" s="20" t="s">
        <v>35</v>
      </c>
      <c r="D24" s="46">
        <v>4617000</v>
      </c>
      <c r="E24" s="46">
        <v>0</v>
      </c>
      <c r="F24" s="46">
        <v>0</v>
      </c>
      <c r="G24" s="46">
        <v>0</v>
      </c>
      <c r="H24" s="46">
        <v>0</v>
      </c>
      <c r="I24" s="46">
        <v>116930000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121547000</v>
      </c>
      <c r="O24" s="47">
        <f t="shared" si="1"/>
        <v>69.81499574666555</v>
      </c>
      <c r="P24" s="9"/>
    </row>
    <row r="25" spans="1:16" ht="15">
      <c r="A25" s="12"/>
      <c r="B25" s="44">
        <v>536</v>
      </c>
      <c r="C25" s="20" t="s">
        <v>36</v>
      </c>
      <c r="D25" s="46">
        <v>7000</v>
      </c>
      <c r="E25" s="46">
        <v>0</v>
      </c>
      <c r="F25" s="46">
        <v>0</v>
      </c>
      <c r="G25" s="46">
        <v>0</v>
      </c>
      <c r="H25" s="46">
        <v>0</v>
      </c>
      <c r="I25" s="46">
        <v>89792000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89799000</v>
      </c>
      <c r="O25" s="47">
        <f t="shared" si="1"/>
        <v>51.57936274079014</v>
      </c>
      <c r="P25" s="9"/>
    </row>
    <row r="26" spans="1:16" ht="15">
      <c r="A26" s="12"/>
      <c r="B26" s="44">
        <v>537</v>
      </c>
      <c r="C26" s="20" t="s">
        <v>37</v>
      </c>
      <c r="D26" s="46">
        <v>14076000</v>
      </c>
      <c r="E26" s="46">
        <v>1601000</v>
      </c>
      <c r="F26" s="46">
        <v>0</v>
      </c>
      <c r="G26" s="46">
        <v>15680000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31357000</v>
      </c>
      <c r="O26" s="47">
        <f t="shared" si="1"/>
        <v>18.011047756244015</v>
      </c>
      <c r="P26" s="9"/>
    </row>
    <row r="27" spans="1:16" ht="15">
      <c r="A27" s="12"/>
      <c r="B27" s="44">
        <v>538</v>
      </c>
      <c r="C27" s="20" t="s">
        <v>38</v>
      </c>
      <c r="D27" s="46">
        <v>2216000</v>
      </c>
      <c r="E27" s="46">
        <v>1435000</v>
      </c>
      <c r="F27" s="46">
        <v>0</v>
      </c>
      <c r="G27" s="46">
        <v>31021000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34672000</v>
      </c>
      <c r="O27" s="47">
        <f t="shared" si="1"/>
        <v>19.915140090075344</v>
      </c>
      <c r="P27" s="9"/>
    </row>
    <row r="28" spans="1:16" ht="15">
      <c r="A28" s="12"/>
      <c r="B28" s="44">
        <v>539</v>
      </c>
      <c r="C28" s="20" t="s">
        <v>39</v>
      </c>
      <c r="D28" s="46">
        <v>0</v>
      </c>
      <c r="E28" s="46">
        <v>825000</v>
      </c>
      <c r="F28" s="46">
        <v>0</v>
      </c>
      <c r="G28" s="46">
        <v>747000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1572000</v>
      </c>
      <c r="O28" s="47">
        <f t="shared" si="1"/>
        <v>0.902936093147163</v>
      </c>
      <c r="P28" s="9"/>
    </row>
    <row r="29" spans="1:16" ht="15.75">
      <c r="A29" s="28" t="s">
        <v>40</v>
      </c>
      <c r="B29" s="29"/>
      <c r="C29" s="30"/>
      <c r="D29" s="31">
        <f aca="true" t="shared" si="7" ref="D29:M29">SUM(D30:D34)</f>
        <v>103748000</v>
      </c>
      <c r="E29" s="31">
        <f t="shared" si="7"/>
        <v>26613000</v>
      </c>
      <c r="F29" s="31">
        <f t="shared" si="7"/>
        <v>5611000</v>
      </c>
      <c r="G29" s="31">
        <f t="shared" si="7"/>
        <v>27560000</v>
      </c>
      <c r="H29" s="31">
        <f t="shared" si="7"/>
        <v>0</v>
      </c>
      <c r="I29" s="31">
        <f t="shared" si="7"/>
        <v>263893000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aca="true" t="shared" si="8" ref="N29:N41">SUM(D29:M29)</f>
        <v>427425000</v>
      </c>
      <c r="O29" s="43">
        <f t="shared" si="1"/>
        <v>245.5072898304238</v>
      </c>
      <c r="P29" s="10"/>
    </row>
    <row r="30" spans="1:16" ht="15">
      <c r="A30" s="12"/>
      <c r="B30" s="44">
        <v>541</v>
      </c>
      <c r="C30" s="20" t="s">
        <v>41</v>
      </c>
      <c r="D30" s="46">
        <v>1873000</v>
      </c>
      <c r="E30" s="46">
        <v>26613000</v>
      </c>
      <c r="F30" s="46">
        <v>5611000</v>
      </c>
      <c r="G30" s="46">
        <v>14853000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48950000</v>
      </c>
      <c r="O30" s="47">
        <f t="shared" si="1"/>
        <v>28.116235216001037</v>
      </c>
      <c r="P30" s="9"/>
    </row>
    <row r="31" spans="1:16" ht="15">
      <c r="A31" s="12"/>
      <c r="B31" s="44">
        <v>542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162906000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162906000</v>
      </c>
      <c r="O31" s="47">
        <f t="shared" si="1"/>
        <v>93.57106055358254</v>
      </c>
      <c r="P31" s="9"/>
    </row>
    <row r="32" spans="1:16" ht="15">
      <c r="A32" s="12"/>
      <c r="B32" s="44">
        <v>543</v>
      </c>
      <c r="C32" s="20" t="s">
        <v>43</v>
      </c>
      <c r="D32" s="46">
        <v>47000</v>
      </c>
      <c r="E32" s="46">
        <v>0</v>
      </c>
      <c r="F32" s="46">
        <v>0</v>
      </c>
      <c r="G32" s="46">
        <v>0</v>
      </c>
      <c r="H32" s="46">
        <v>0</v>
      </c>
      <c r="I32" s="46">
        <v>100987000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101034000</v>
      </c>
      <c r="O32" s="47">
        <f t="shared" si="1"/>
        <v>58.03259875001939</v>
      </c>
      <c r="P32" s="9"/>
    </row>
    <row r="33" spans="1:16" ht="15">
      <c r="A33" s="12"/>
      <c r="B33" s="44">
        <v>544</v>
      </c>
      <c r="C33" s="20" t="s">
        <v>44</v>
      </c>
      <c r="D33" s="46">
        <v>101828000</v>
      </c>
      <c r="E33" s="46">
        <v>0</v>
      </c>
      <c r="F33" s="46">
        <v>0</v>
      </c>
      <c r="G33" s="46">
        <v>11886000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113714000</v>
      </c>
      <c r="O33" s="47">
        <f t="shared" si="1"/>
        <v>65.31582372527767</v>
      </c>
      <c r="P33" s="9"/>
    </row>
    <row r="34" spans="1:16" ht="15">
      <c r="A34" s="12"/>
      <c r="B34" s="44">
        <v>549</v>
      </c>
      <c r="C34" s="20" t="s">
        <v>45</v>
      </c>
      <c r="D34" s="46">
        <v>0</v>
      </c>
      <c r="E34" s="46">
        <v>0</v>
      </c>
      <c r="F34" s="46">
        <v>0</v>
      </c>
      <c r="G34" s="46">
        <v>821000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821000</v>
      </c>
      <c r="O34" s="47">
        <f t="shared" si="1"/>
        <v>0.47157158554314305</v>
      </c>
      <c r="P34" s="9"/>
    </row>
    <row r="35" spans="1:16" ht="15.75">
      <c r="A35" s="28" t="s">
        <v>46</v>
      </c>
      <c r="B35" s="29"/>
      <c r="C35" s="30"/>
      <c r="D35" s="31">
        <f>SUM(D36:D40)</f>
        <v>13237000</v>
      </c>
      <c r="E35" s="31">
        <f aca="true" t="shared" si="9" ref="E35:M35">SUM(E36:E40)</f>
        <v>5203000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2158000</v>
      </c>
      <c r="N35" s="31">
        <f t="shared" si="8"/>
        <v>20598000</v>
      </c>
      <c r="O35" s="43">
        <f t="shared" si="1"/>
        <v>11.831219877000805</v>
      </c>
      <c r="P35" s="10"/>
    </row>
    <row r="36" spans="1:16" ht="15">
      <c r="A36" s="13"/>
      <c r="B36" s="45">
        <v>551</v>
      </c>
      <c r="C36" s="21" t="s">
        <v>47</v>
      </c>
      <c r="D36" s="46">
        <v>2757000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2757000</v>
      </c>
      <c r="O36" s="47">
        <f t="shared" si="1"/>
        <v>1.5835844839737458</v>
      </c>
      <c r="P36" s="9"/>
    </row>
    <row r="37" spans="1:16" ht="15">
      <c r="A37" s="13"/>
      <c r="B37" s="45">
        <v>552</v>
      </c>
      <c r="C37" s="21" t="s">
        <v>48</v>
      </c>
      <c r="D37" s="46">
        <v>1145000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1145000</v>
      </c>
      <c r="O37" s="47">
        <f aca="true" t="shared" si="10" ref="O37:O68">(N37/O$92)</f>
        <v>0.6576729177185126</v>
      </c>
      <c r="P37" s="9"/>
    </row>
    <row r="38" spans="1:16" ht="15">
      <c r="A38" s="13"/>
      <c r="B38" s="45">
        <v>553</v>
      </c>
      <c r="C38" s="21" t="s">
        <v>49</v>
      </c>
      <c r="D38" s="46">
        <v>575000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575000</v>
      </c>
      <c r="O38" s="47">
        <f t="shared" si="10"/>
        <v>0.3302724259285107</v>
      </c>
      <c r="P38" s="9"/>
    </row>
    <row r="39" spans="1:16" ht="15">
      <c r="A39" s="13"/>
      <c r="B39" s="45">
        <v>554</v>
      </c>
      <c r="C39" s="21" t="s">
        <v>50</v>
      </c>
      <c r="D39" s="46">
        <v>8760000</v>
      </c>
      <c r="E39" s="46">
        <v>4398000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2158000</v>
      </c>
      <c r="N39" s="46">
        <f t="shared" si="8"/>
        <v>15316000</v>
      </c>
      <c r="O39" s="47">
        <f t="shared" si="10"/>
        <v>8.79730865308012</v>
      </c>
      <c r="P39" s="9"/>
    </row>
    <row r="40" spans="1:16" ht="15">
      <c r="A40" s="13"/>
      <c r="B40" s="45">
        <v>559</v>
      </c>
      <c r="C40" s="21" t="s">
        <v>112</v>
      </c>
      <c r="D40" s="46">
        <v>0</v>
      </c>
      <c r="E40" s="46">
        <v>805000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805000</v>
      </c>
      <c r="O40" s="47">
        <f t="shared" si="10"/>
        <v>0.4623813962999149</v>
      </c>
      <c r="P40" s="9"/>
    </row>
    <row r="41" spans="1:16" ht="15.75">
      <c r="A41" s="28" t="s">
        <v>51</v>
      </c>
      <c r="B41" s="29"/>
      <c r="C41" s="30"/>
      <c r="D41" s="31">
        <f aca="true" t="shared" si="11" ref="D41:M41">SUM(D42:D45)</f>
        <v>131928000</v>
      </c>
      <c r="E41" s="31">
        <f t="shared" si="11"/>
        <v>248000</v>
      </c>
      <c r="F41" s="31">
        <f t="shared" si="11"/>
        <v>0</v>
      </c>
      <c r="G41" s="31">
        <f t="shared" si="11"/>
        <v>303000</v>
      </c>
      <c r="H41" s="31">
        <f t="shared" si="11"/>
        <v>0</v>
      </c>
      <c r="I41" s="31">
        <f t="shared" si="11"/>
        <v>0</v>
      </c>
      <c r="J41" s="31">
        <f t="shared" si="11"/>
        <v>0</v>
      </c>
      <c r="K41" s="31">
        <f t="shared" si="11"/>
        <v>0</v>
      </c>
      <c r="L41" s="31">
        <f t="shared" si="11"/>
        <v>0</v>
      </c>
      <c r="M41" s="31">
        <f t="shared" si="11"/>
        <v>7000</v>
      </c>
      <c r="N41" s="31">
        <f t="shared" si="8"/>
        <v>132486000</v>
      </c>
      <c r="O41" s="43">
        <f t="shared" si="10"/>
        <v>76.09821325489507</v>
      </c>
      <c r="P41" s="10"/>
    </row>
    <row r="42" spans="1:16" ht="15">
      <c r="A42" s="12"/>
      <c r="B42" s="44">
        <v>562</v>
      </c>
      <c r="C42" s="20" t="s">
        <v>52</v>
      </c>
      <c r="D42" s="46">
        <v>68758000</v>
      </c>
      <c r="E42" s="46">
        <v>0</v>
      </c>
      <c r="F42" s="46">
        <v>0</v>
      </c>
      <c r="G42" s="46">
        <v>303000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12" ref="N42:N51">SUM(D42:M42)</f>
        <v>69061000</v>
      </c>
      <c r="O42" s="47">
        <f t="shared" si="10"/>
        <v>39.66772870791109</v>
      </c>
      <c r="P42" s="9"/>
    </row>
    <row r="43" spans="1:16" ht="15">
      <c r="A43" s="12"/>
      <c r="B43" s="44">
        <v>563</v>
      </c>
      <c r="C43" s="20" t="s">
        <v>53</v>
      </c>
      <c r="D43" s="46">
        <v>7351000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7351000</v>
      </c>
      <c r="O43" s="47">
        <f t="shared" si="10"/>
        <v>4.222317570435621</v>
      </c>
      <c r="P43" s="9"/>
    </row>
    <row r="44" spans="1:16" ht="15">
      <c r="A44" s="12"/>
      <c r="B44" s="44">
        <v>564</v>
      </c>
      <c r="C44" s="20" t="s">
        <v>54</v>
      </c>
      <c r="D44" s="46">
        <v>52444000</v>
      </c>
      <c r="E44" s="46">
        <v>248000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7000</v>
      </c>
      <c r="N44" s="46">
        <f t="shared" si="12"/>
        <v>52699000</v>
      </c>
      <c r="O44" s="47">
        <f t="shared" si="10"/>
        <v>30.269611433054926</v>
      </c>
      <c r="P44" s="9"/>
    </row>
    <row r="45" spans="1:16" ht="15">
      <c r="A45" s="12"/>
      <c r="B45" s="44">
        <v>569</v>
      </c>
      <c r="C45" s="20" t="s">
        <v>55</v>
      </c>
      <c r="D45" s="46">
        <v>3375000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3375000</v>
      </c>
      <c r="O45" s="47">
        <f t="shared" si="10"/>
        <v>1.938555543493432</v>
      </c>
      <c r="P45" s="9"/>
    </row>
    <row r="46" spans="1:16" ht="15.75">
      <c r="A46" s="28" t="s">
        <v>56</v>
      </c>
      <c r="B46" s="29"/>
      <c r="C46" s="30"/>
      <c r="D46" s="31">
        <f aca="true" t="shared" si="13" ref="D46:M46">SUM(D47:D51)</f>
        <v>104197000</v>
      </c>
      <c r="E46" s="31">
        <f t="shared" si="13"/>
        <v>24975000</v>
      </c>
      <c r="F46" s="31">
        <f t="shared" si="13"/>
        <v>26400000</v>
      </c>
      <c r="G46" s="31">
        <f t="shared" si="13"/>
        <v>89173000</v>
      </c>
      <c r="H46" s="31">
        <f t="shared" si="13"/>
        <v>0</v>
      </c>
      <c r="I46" s="31">
        <f t="shared" si="13"/>
        <v>0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244745000</v>
      </c>
      <c r="O46" s="43">
        <f t="shared" si="10"/>
        <v>140.5783041458667</v>
      </c>
      <c r="P46" s="9"/>
    </row>
    <row r="47" spans="1:16" ht="15">
      <c r="A47" s="12"/>
      <c r="B47" s="44">
        <v>571</v>
      </c>
      <c r="C47" s="20" t="s">
        <v>57</v>
      </c>
      <c r="D47" s="46">
        <v>59884000</v>
      </c>
      <c r="E47" s="46">
        <v>311000</v>
      </c>
      <c r="F47" s="46">
        <v>6054000</v>
      </c>
      <c r="G47" s="46">
        <v>31067000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97316000</v>
      </c>
      <c r="O47" s="47">
        <f t="shared" si="10"/>
        <v>55.897028524624254</v>
      </c>
      <c r="P47" s="9"/>
    </row>
    <row r="48" spans="1:16" ht="15">
      <c r="A48" s="12"/>
      <c r="B48" s="44">
        <v>572</v>
      </c>
      <c r="C48" s="20" t="s">
        <v>58</v>
      </c>
      <c r="D48" s="46">
        <v>39285000</v>
      </c>
      <c r="E48" s="46">
        <v>3000</v>
      </c>
      <c r="F48" s="46">
        <v>0</v>
      </c>
      <c r="G48" s="46">
        <v>57004000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96292000</v>
      </c>
      <c r="O48" s="47">
        <f t="shared" si="10"/>
        <v>55.30885641305765</v>
      </c>
      <c r="P48" s="9"/>
    </row>
    <row r="49" spans="1:16" ht="15">
      <c r="A49" s="12"/>
      <c r="B49" s="44">
        <v>573</v>
      </c>
      <c r="C49" s="20" t="s">
        <v>59</v>
      </c>
      <c r="D49" s="46">
        <v>5028000</v>
      </c>
      <c r="E49" s="46">
        <v>417000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5445000</v>
      </c>
      <c r="O49" s="47">
        <f t="shared" si="10"/>
        <v>3.1275362768360706</v>
      </c>
      <c r="P49" s="9"/>
    </row>
    <row r="50" spans="1:16" ht="15">
      <c r="A50" s="12"/>
      <c r="B50" s="44">
        <v>575</v>
      </c>
      <c r="C50" s="20" t="s">
        <v>60</v>
      </c>
      <c r="D50" s="46">
        <v>0</v>
      </c>
      <c r="E50" s="46">
        <v>14532000</v>
      </c>
      <c r="F50" s="46">
        <v>20346000</v>
      </c>
      <c r="G50" s="46">
        <v>1102000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35980000</v>
      </c>
      <c r="O50" s="47">
        <f t="shared" si="10"/>
        <v>20.66643806070924</v>
      </c>
      <c r="P50" s="9"/>
    </row>
    <row r="51" spans="1:16" ht="15">
      <c r="A51" s="12"/>
      <c r="B51" s="44">
        <v>579</v>
      </c>
      <c r="C51" s="20" t="s">
        <v>61</v>
      </c>
      <c r="D51" s="46">
        <v>0</v>
      </c>
      <c r="E51" s="46">
        <v>9712000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9712000</v>
      </c>
      <c r="O51" s="47">
        <f t="shared" si="10"/>
        <v>5.578444870639471</v>
      </c>
      <c r="P51" s="9"/>
    </row>
    <row r="52" spans="1:16" ht="15.75">
      <c r="A52" s="28" t="s">
        <v>89</v>
      </c>
      <c r="B52" s="29"/>
      <c r="C52" s="30"/>
      <c r="D52" s="31">
        <f aca="true" t="shared" si="14" ref="D52:M52">SUM(D53:D54)</f>
        <v>706835000</v>
      </c>
      <c r="E52" s="31">
        <f t="shared" si="14"/>
        <v>140072000</v>
      </c>
      <c r="F52" s="31">
        <f t="shared" si="14"/>
        <v>32379000</v>
      </c>
      <c r="G52" s="31">
        <f t="shared" si="14"/>
        <v>18304000</v>
      </c>
      <c r="H52" s="31">
        <f t="shared" si="14"/>
        <v>0</v>
      </c>
      <c r="I52" s="31">
        <f t="shared" si="14"/>
        <v>714000</v>
      </c>
      <c r="J52" s="31">
        <f t="shared" si="14"/>
        <v>5000</v>
      </c>
      <c r="K52" s="31">
        <f t="shared" si="14"/>
        <v>0</v>
      </c>
      <c r="L52" s="31">
        <f t="shared" si="14"/>
        <v>0</v>
      </c>
      <c r="M52" s="31">
        <f t="shared" si="14"/>
        <v>0</v>
      </c>
      <c r="N52" s="31">
        <f>SUM(D52:M52)</f>
        <v>898309000</v>
      </c>
      <c r="O52" s="43">
        <f t="shared" si="10"/>
        <v>515.9768568059383</v>
      </c>
      <c r="P52" s="9"/>
    </row>
    <row r="53" spans="1:16" ht="15">
      <c r="A53" s="12"/>
      <c r="B53" s="44">
        <v>581</v>
      </c>
      <c r="C53" s="20" t="s">
        <v>62</v>
      </c>
      <c r="D53" s="46">
        <v>706835000</v>
      </c>
      <c r="E53" s="46">
        <v>140072000</v>
      </c>
      <c r="F53" s="46">
        <v>32379000</v>
      </c>
      <c r="G53" s="46">
        <v>18304000</v>
      </c>
      <c r="H53" s="46">
        <v>0</v>
      </c>
      <c r="I53" s="46">
        <v>714000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898304000</v>
      </c>
      <c r="O53" s="47">
        <f t="shared" si="10"/>
        <v>515.9739848717998</v>
      </c>
      <c r="P53" s="9"/>
    </row>
    <row r="54" spans="1:16" ht="15">
      <c r="A54" s="12"/>
      <c r="B54" s="44">
        <v>590</v>
      </c>
      <c r="C54" s="20" t="s">
        <v>98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5000</v>
      </c>
      <c r="K54" s="46">
        <v>0</v>
      </c>
      <c r="L54" s="46">
        <v>0</v>
      </c>
      <c r="M54" s="46">
        <v>0</v>
      </c>
      <c r="N54" s="46">
        <f aca="true" t="shared" si="15" ref="N54:N76">SUM(D54:M54)</f>
        <v>5000</v>
      </c>
      <c r="O54" s="47">
        <f t="shared" si="10"/>
        <v>0.0028719341385087882</v>
      </c>
      <c r="P54" s="9"/>
    </row>
    <row r="55" spans="1:16" ht="15.75">
      <c r="A55" s="28" t="s">
        <v>64</v>
      </c>
      <c r="B55" s="29"/>
      <c r="C55" s="30"/>
      <c r="D55" s="31">
        <f aca="true" t="shared" si="16" ref="D55:M55">SUM(D56:D89)</f>
        <v>8355000</v>
      </c>
      <c r="E55" s="31">
        <f t="shared" si="16"/>
        <v>0</v>
      </c>
      <c r="F55" s="31">
        <f t="shared" si="16"/>
        <v>0</v>
      </c>
      <c r="G55" s="31">
        <f t="shared" si="16"/>
        <v>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0</v>
      </c>
      <c r="M55" s="31">
        <f t="shared" si="16"/>
        <v>39827000</v>
      </c>
      <c r="N55" s="31">
        <f>SUM(D55:M55)</f>
        <v>48182000</v>
      </c>
      <c r="O55" s="43">
        <f t="shared" si="10"/>
        <v>27.67510613232609</v>
      </c>
      <c r="P55" s="9"/>
    </row>
    <row r="56" spans="1:16" ht="15">
      <c r="A56" s="12"/>
      <c r="B56" s="44">
        <v>601</v>
      </c>
      <c r="C56" s="20" t="s">
        <v>65</v>
      </c>
      <c r="D56" s="46">
        <v>27000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27000</v>
      </c>
      <c r="O56" s="47">
        <f t="shared" si="10"/>
        <v>0.015508444347947457</v>
      </c>
      <c r="P56" s="9"/>
    </row>
    <row r="57" spans="1:16" ht="15">
      <c r="A57" s="12"/>
      <c r="B57" s="44">
        <v>602</v>
      </c>
      <c r="C57" s="20" t="s">
        <v>66</v>
      </c>
      <c r="D57" s="46">
        <v>1289000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1289000</v>
      </c>
      <c r="O57" s="47">
        <f t="shared" si="10"/>
        <v>0.7403846209075656</v>
      </c>
      <c r="P57" s="9"/>
    </row>
    <row r="58" spans="1:16" ht="15">
      <c r="A58" s="12"/>
      <c r="B58" s="44">
        <v>603</v>
      </c>
      <c r="C58" s="20" t="s">
        <v>67</v>
      </c>
      <c r="D58" s="46">
        <v>953000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953000</v>
      </c>
      <c r="O58" s="47">
        <f t="shared" si="10"/>
        <v>0.5473906467997751</v>
      </c>
      <c r="P58" s="9"/>
    </row>
    <row r="59" spans="1:16" ht="15">
      <c r="A59" s="12"/>
      <c r="B59" s="44">
        <v>604</v>
      </c>
      <c r="C59" s="20" t="s">
        <v>68</v>
      </c>
      <c r="D59" s="46">
        <v>326000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12555000</v>
      </c>
      <c r="N59" s="46">
        <f t="shared" si="15"/>
        <v>12881000</v>
      </c>
      <c r="O59" s="47">
        <f t="shared" si="10"/>
        <v>7.3986767276263405</v>
      </c>
      <c r="P59" s="9"/>
    </row>
    <row r="60" spans="1:16" ht="15">
      <c r="A60" s="12"/>
      <c r="B60" s="44">
        <v>605</v>
      </c>
      <c r="C60" s="20" t="s">
        <v>69</v>
      </c>
      <c r="D60" s="46">
        <v>814000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814000</v>
      </c>
      <c r="O60" s="47">
        <f t="shared" si="10"/>
        <v>0.46755087774923076</v>
      </c>
      <c r="P60" s="9"/>
    </row>
    <row r="61" spans="1:16" ht="15">
      <c r="A61" s="12"/>
      <c r="B61" s="44">
        <v>607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581000</v>
      </c>
      <c r="N61" s="46">
        <f t="shared" si="15"/>
        <v>581000</v>
      </c>
      <c r="O61" s="47">
        <f t="shared" si="10"/>
        <v>0.3337187468947212</v>
      </c>
      <c r="P61" s="9"/>
    </row>
    <row r="62" spans="1:16" ht="15">
      <c r="A62" s="12"/>
      <c r="B62" s="44">
        <v>608</v>
      </c>
      <c r="C62" s="20" t="s">
        <v>71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304000</v>
      </c>
      <c r="N62" s="46">
        <f t="shared" si="15"/>
        <v>304000</v>
      </c>
      <c r="O62" s="47">
        <f t="shared" si="10"/>
        <v>0.17461359562133433</v>
      </c>
      <c r="P62" s="9"/>
    </row>
    <row r="63" spans="1:16" ht="15">
      <c r="A63" s="12"/>
      <c r="B63" s="44">
        <v>612</v>
      </c>
      <c r="C63" s="20" t="s">
        <v>105</v>
      </c>
      <c r="D63" s="46">
        <v>9000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9000</v>
      </c>
      <c r="O63" s="47">
        <f t="shared" si="10"/>
        <v>0.005169481449315819</v>
      </c>
      <c r="P63" s="9"/>
    </row>
    <row r="64" spans="1:16" ht="15">
      <c r="A64" s="12"/>
      <c r="B64" s="44">
        <v>614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3283000</v>
      </c>
      <c r="N64" s="46">
        <f t="shared" si="15"/>
        <v>3283000</v>
      </c>
      <c r="O64" s="47">
        <f t="shared" si="10"/>
        <v>1.8857119553448705</v>
      </c>
      <c r="P64" s="9"/>
    </row>
    <row r="65" spans="1:16" ht="15">
      <c r="A65" s="12"/>
      <c r="B65" s="44">
        <v>615</v>
      </c>
      <c r="C65" s="20" t="s">
        <v>137</v>
      </c>
      <c r="D65" s="46">
        <v>13000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13000</v>
      </c>
      <c r="O65" s="47">
        <f t="shared" si="10"/>
        <v>0.00746702876012285</v>
      </c>
      <c r="P65" s="9"/>
    </row>
    <row r="66" spans="1:16" ht="15">
      <c r="A66" s="12"/>
      <c r="B66" s="44">
        <v>616</v>
      </c>
      <c r="C66" s="20" t="s">
        <v>124</v>
      </c>
      <c r="D66" s="46">
        <v>16000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16000</v>
      </c>
      <c r="O66" s="47">
        <f t="shared" si="10"/>
        <v>0.009190189243228123</v>
      </c>
      <c r="P66" s="9"/>
    </row>
    <row r="67" spans="1:16" ht="15">
      <c r="A67" s="12"/>
      <c r="B67" s="44">
        <v>617</v>
      </c>
      <c r="C67" s="20" t="s">
        <v>73</v>
      </c>
      <c r="D67" s="46">
        <v>5000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5000</v>
      </c>
      <c r="O67" s="47">
        <f t="shared" si="10"/>
        <v>0.0028719341385087882</v>
      </c>
      <c r="P67" s="9"/>
    </row>
    <row r="68" spans="1:16" ht="15">
      <c r="A68" s="12"/>
      <c r="B68" s="44">
        <v>618</v>
      </c>
      <c r="C68" s="20" t="s">
        <v>138</v>
      </c>
      <c r="D68" s="46">
        <v>1000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1000</v>
      </c>
      <c r="O68" s="47">
        <f t="shared" si="10"/>
        <v>0.0005743868277017577</v>
      </c>
      <c r="P68" s="9"/>
    </row>
    <row r="69" spans="1:16" ht="15">
      <c r="A69" s="12"/>
      <c r="B69" s="44">
        <v>619</v>
      </c>
      <c r="C69" s="20" t="s">
        <v>139</v>
      </c>
      <c r="D69" s="46">
        <v>3000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3000</v>
      </c>
      <c r="O69" s="47">
        <f aca="true" t="shared" si="17" ref="O69:O90">(N69/O$92)</f>
        <v>0.001723160483105273</v>
      </c>
      <c r="P69" s="9"/>
    </row>
    <row r="70" spans="1:16" ht="15">
      <c r="A70" s="12"/>
      <c r="B70" s="44">
        <v>621</v>
      </c>
      <c r="C70" s="20" t="s">
        <v>106</v>
      </c>
      <c r="D70" s="46">
        <v>1540000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1540000</v>
      </c>
      <c r="O70" s="47">
        <f t="shared" si="17"/>
        <v>0.8845557146607068</v>
      </c>
      <c r="P70" s="9"/>
    </row>
    <row r="71" spans="1:16" ht="15">
      <c r="A71" s="12"/>
      <c r="B71" s="44">
        <v>624</v>
      </c>
      <c r="C71" s="20" t="s">
        <v>74</v>
      </c>
      <c r="D71" s="46">
        <v>151000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151000</v>
      </c>
      <c r="O71" s="47">
        <f t="shared" si="17"/>
        <v>0.08673241098296541</v>
      </c>
      <c r="P71" s="9"/>
    </row>
    <row r="72" spans="1:16" ht="15">
      <c r="A72" s="12"/>
      <c r="B72" s="44">
        <v>634</v>
      </c>
      <c r="C72" s="20" t="s">
        <v>75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2098000</v>
      </c>
      <c r="N72" s="46">
        <f t="shared" si="15"/>
        <v>2098000</v>
      </c>
      <c r="O72" s="47">
        <f t="shared" si="17"/>
        <v>1.2050635645182877</v>
      </c>
      <c r="P72" s="9"/>
    </row>
    <row r="73" spans="1:16" ht="15">
      <c r="A73" s="12"/>
      <c r="B73" s="44">
        <v>654</v>
      </c>
      <c r="C73" s="20" t="s">
        <v>76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1952000</v>
      </c>
      <c r="N73" s="46">
        <f t="shared" si="15"/>
        <v>1952000</v>
      </c>
      <c r="O73" s="47">
        <f t="shared" si="17"/>
        <v>1.121203087673831</v>
      </c>
      <c r="P73" s="9"/>
    </row>
    <row r="74" spans="1:16" ht="15">
      <c r="A74" s="12"/>
      <c r="B74" s="44">
        <v>656</v>
      </c>
      <c r="C74" s="20" t="s">
        <v>77</v>
      </c>
      <c r="D74" s="46">
        <v>83000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83000</v>
      </c>
      <c r="O74" s="47">
        <f t="shared" si="17"/>
        <v>0.047674106699245884</v>
      </c>
      <c r="P74" s="9"/>
    </row>
    <row r="75" spans="1:16" ht="15">
      <c r="A75" s="12"/>
      <c r="B75" s="44">
        <v>661</v>
      </c>
      <c r="C75" s="20" t="s">
        <v>78</v>
      </c>
      <c r="D75" s="46">
        <v>59000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59000</v>
      </c>
      <c r="O75" s="47">
        <f t="shared" si="17"/>
        <v>0.033888822834403705</v>
      </c>
      <c r="P75" s="9"/>
    </row>
    <row r="76" spans="1:16" ht="15">
      <c r="A76" s="12"/>
      <c r="B76" s="44">
        <v>662</v>
      </c>
      <c r="C76" s="20" t="s">
        <v>140</v>
      </c>
      <c r="D76" s="46">
        <v>36000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36000</v>
      </c>
      <c r="O76" s="47">
        <f t="shared" si="17"/>
        <v>0.020677925797263276</v>
      </c>
      <c r="P76" s="9"/>
    </row>
    <row r="77" spans="1:16" ht="15">
      <c r="A77" s="12"/>
      <c r="B77" s="44">
        <v>674</v>
      </c>
      <c r="C77" s="20" t="s">
        <v>80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963000</v>
      </c>
      <c r="N77" s="46">
        <f aca="true" t="shared" si="18" ref="N77:N82">SUM(D77:M77)</f>
        <v>963000</v>
      </c>
      <c r="O77" s="47">
        <f t="shared" si="17"/>
        <v>0.5531345150767927</v>
      </c>
      <c r="P77" s="9"/>
    </row>
    <row r="78" spans="1:16" ht="15">
      <c r="A78" s="12"/>
      <c r="B78" s="44">
        <v>675</v>
      </c>
      <c r="C78" s="20" t="s">
        <v>81</v>
      </c>
      <c r="D78" s="46">
        <v>4000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4000</v>
      </c>
      <c r="O78" s="47">
        <f t="shared" si="17"/>
        <v>0.0022975473108070308</v>
      </c>
      <c r="P78" s="9"/>
    </row>
    <row r="79" spans="1:16" ht="15">
      <c r="A79" s="12"/>
      <c r="B79" s="44">
        <v>681</v>
      </c>
      <c r="C79" s="20" t="s">
        <v>107</v>
      </c>
      <c r="D79" s="46">
        <v>819000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819000</v>
      </c>
      <c r="O79" s="47">
        <f t="shared" si="17"/>
        <v>0.47042281188773954</v>
      </c>
      <c r="P79" s="9"/>
    </row>
    <row r="80" spans="1:16" ht="15">
      <c r="A80" s="12"/>
      <c r="B80" s="44">
        <v>682</v>
      </c>
      <c r="C80" s="20" t="s">
        <v>82</v>
      </c>
      <c r="D80" s="46">
        <v>265000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265000</v>
      </c>
      <c r="O80" s="47">
        <f t="shared" si="17"/>
        <v>0.15221250934096578</v>
      </c>
      <c r="P80" s="9"/>
    </row>
    <row r="81" spans="1:16" ht="15">
      <c r="A81" s="12"/>
      <c r="B81" s="44">
        <v>685</v>
      </c>
      <c r="C81" s="20" t="s">
        <v>83</v>
      </c>
      <c r="D81" s="46">
        <v>61000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61000</v>
      </c>
      <c r="O81" s="47">
        <f t="shared" si="17"/>
        <v>0.03503759648980722</v>
      </c>
      <c r="P81" s="9"/>
    </row>
    <row r="82" spans="1:16" ht="15">
      <c r="A82" s="12"/>
      <c r="B82" s="44">
        <v>694</v>
      </c>
      <c r="C82" s="20" t="s">
        <v>84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1799000</v>
      </c>
      <c r="N82" s="46">
        <f t="shared" si="18"/>
        <v>1799000</v>
      </c>
      <c r="O82" s="47">
        <f t="shared" si="17"/>
        <v>1.0333219030354621</v>
      </c>
      <c r="P82" s="9"/>
    </row>
    <row r="83" spans="1:16" ht="15">
      <c r="A83" s="12"/>
      <c r="B83" s="44">
        <v>713</v>
      </c>
      <c r="C83" s="20" t="s">
        <v>86</v>
      </c>
      <c r="D83" s="46">
        <v>1700000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3993000</v>
      </c>
      <c r="N83" s="46">
        <f aca="true" t="shared" si="19" ref="N83:N89">SUM(D83:M83)</f>
        <v>5693000</v>
      </c>
      <c r="O83" s="47">
        <f t="shared" si="17"/>
        <v>3.2699842101061063</v>
      </c>
      <c r="P83" s="9"/>
    </row>
    <row r="84" spans="1:16" ht="15">
      <c r="A84" s="12"/>
      <c r="B84" s="44">
        <v>724</v>
      </c>
      <c r="C84" s="20" t="s">
        <v>88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3067000</v>
      </c>
      <c r="N84" s="46">
        <f t="shared" si="19"/>
        <v>3067000</v>
      </c>
      <c r="O84" s="47">
        <f t="shared" si="17"/>
        <v>1.7616444005612908</v>
      </c>
      <c r="P84" s="9"/>
    </row>
    <row r="85" spans="1:16" ht="15">
      <c r="A85" s="12"/>
      <c r="B85" s="44">
        <v>731</v>
      </c>
      <c r="C85" s="20" t="s">
        <v>115</v>
      </c>
      <c r="D85" s="46">
        <v>21000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9"/>
        <v>21000</v>
      </c>
      <c r="O85" s="47">
        <f t="shared" si="17"/>
        <v>0.012062123381736912</v>
      </c>
      <c r="P85" s="9"/>
    </row>
    <row r="86" spans="1:16" ht="15">
      <c r="A86" s="12"/>
      <c r="B86" s="44">
        <v>744</v>
      </c>
      <c r="C86" s="20" t="s">
        <v>90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2781000</v>
      </c>
      <c r="N86" s="46">
        <f t="shared" si="19"/>
        <v>2781000</v>
      </c>
      <c r="O86" s="47">
        <f t="shared" si="17"/>
        <v>1.597369767838588</v>
      </c>
      <c r="P86" s="9"/>
    </row>
    <row r="87" spans="1:16" ht="15">
      <c r="A87" s="12"/>
      <c r="B87" s="44">
        <v>752</v>
      </c>
      <c r="C87" s="20" t="s">
        <v>91</v>
      </c>
      <c r="D87" s="46">
        <v>160000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9"/>
        <v>160000</v>
      </c>
      <c r="O87" s="47">
        <f t="shared" si="17"/>
        <v>0.09190189243228122</v>
      </c>
      <c r="P87" s="9"/>
    </row>
    <row r="88" spans="1:16" ht="15">
      <c r="A88" s="12"/>
      <c r="B88" s="44">
        <v>764</v>
      </c>
      <c r="C88" s="20" t="s">
        <v>92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6201000</v>
      </c>
      <c r="N88" s="46">
        <f t="shared" si="19"/>
        <v>6201000</v>
      </c>
      <c r="O88" s="47">
        <f t="shared" si="17"/>
        <v>3.5617727185785992</v>
      </c>
      <c r="P88" s="9"/>
    </row>
    <row r="89" spans="1:16" ht="15.75" thickBot="1">
      <c r="A89" s="12"/>
      <c r="B89" s="44">
        <v>769</v>
      </c>
      <c r="C89" s="20" t="s">
        <v>93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250000</v>
      </c>
      <c r="N89" s="46">
        <f t="shared" si="19"/>
        <v>250000</v>
      </c>
      <c r="O89" s="47">
        <f t="shared" si="17"/>
        <v>0.1435967069254394</v>
      </c>
      <c r="P89" s="9"/>
    </row>
    <row r="90" spans="1:119" ht="16.5" thickBot="1">
      <c r="A90" s="14" t="s">
        <v>10</v>
      </c>
      <c r="B90" s="23"/>
      <c r="C90" s="22"/>
      <c r="D90" s="15">
        <f aca="true" t="shared" si="20" ref="D90:M90">SUM(D5,D13,D23,D29,D35,D41,D46,D52,D55)</f>
        <v>1247299000</v>
      </c>
      <c r="E90" s="15">
        <f t="shared" si="20"/>
        <v>842851000</v>
      </c>
      <c r="F90" s="15">
        <f t="shared" si="20"/>
        <v>135947000</v>
      </c>
      <c r="G90" s="15">
        <f t="shared" si="20"/>
        <v>202425000</v>
      </c>
      <c r="H90" s="15">
        <f t="shared" si="20"/>
        <v>0</v>
      </c>
      <c r="I90" s="15">
        <f t="shared" si="20"/>
        <v>471329000</v>
      </c>
      <c r="J90" s="15">
        <f t="shared" si="20"/>
        <v>66490000</v>
      </c>
      <c r="K90" s="15">
        <f t="shared" si="20"/>
        <v>0</v>
      </c>
      <c r="L90" s="15">
        <f t="shared" si="20"/>
        <v>0</v>
      </c>
      <c r="M90" s="15">
        <f t="shared" si="20"/>
        <v>43560000</v>
      </c>
      <c r="N90" s="15">
        <f>SUM(D90:M90)</f>
        <v>3009901000</v>
      </c>
      <c r="O90" s="37">
        <f t="shared" si="17"/>
        <v>1728.847487086348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5" ht="15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5" ht="15">
      <c r="A92" s="38"/>
      <c r="B92" s="39"/>
      <c r="C92" s="39"/>
      <c r="D92" s="40"/>
      <c r="E92" s="40"/>
      <c r="F92" s="40"/>
      <c r="G92" s="40"/>
      <c r="H92" s="40"/>
      <c r="I92" s="40"/>
      <c r="J92" s="40"/>
      <c r="K92" s="40"/>
      <c r="L92" s="48" t="s">
        <v>141</v>
      </c>
      <c r="M92" s="48"/>
      <c r="N92" s="48"/>
      <c r="O92" s="41">
        <v>1740987</v>
      </c>
    </row>
    <row r="93" spans="1:15" ht="15">
      <c r="A93" s="49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1"/>
    </row>
    <row r="94" spans="1:15" ht="15.75" customHeight="1" thickBot="1">
      <c r="A94" s="52" t="s">
        <v>103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4"/>
    </row>
  </sheetData>
  <sheetProtection/>
  <mergeCells count="10">
    <mergeCell ref="L92:N92"/>
    <mergeCell ref="A93:O93"/>
    <mergeCell ref="A94:O9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290331829</v>
      </c>
      <c r="E5" s="26">
        <f t="shared" si="0"/>
        <v>2210718</v>
      </c>
      <c r="F5" s="26">
        <f t="shared" si="0"/>
        <v>67005000</v>
      </c>
      <c r="G5" s="26">
        <f t="shared" si="0"/>
        <v>49844535</v>
      </c>
      <c r="H5" s="26">
        <f t="shared" si="0"/>
        <v>0</v>
      </c>
      <c r="I5" s="26">
        <f t="shared" si="0"/>
        <v>0</v>
      </c>
      <c r="J5" s="26">
        <f t="shared" si="0"/>
        <v>154663000</v>
      </c>
      <c r="K5" s="26">
        <f t="shared" si="0"/>
        <v>0</v>
      </c>
      <c r="L5" s="26">
        <f t="shared" si="0"/>
        <v>0</v>
      </c>
      <c r="M5" s="26">
        <f t="shared" si="0"/>
        <v>1604224</v>
      </c>
      <c r="N5" s="27">
        <f>SUM(D5:M5)</f>
        <v>565659306</v>
      </c>
      <c r="O5" s="32">
        <f aca="true" t="shared" si="1" ref="O5:O36">(N5/O$89)</f>
        <v>292.75219592881115</v>
      </c>
      <c r="P5" s="6"/>
    </row>
    <row r="6" spans="1:16" ht="15">
      <c r="A6" s="12"/>
      <c r="B6" s="44">
        <v>511</v>
      </c>
      <c r="C6" s="20" t="s">
        <v>20</v>
      </c>
      <c r="D6" s="46">
        <v>3821047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3821047</v>
      </c>
      <c r="O6" s="47">
        <f t="shared" si="1"/>
        <v>1.977550600037677</v>
      </c>
      <c r="P6" s="9"/>
    </row>
    <row r="7" spans="1:16" ht="15">
      <c r="A7" s="12"/>
      <c r="B7" s="44">
        <v>512</v>
      </c>
      <c r="C7" s="20" t="s">
        <v>21</v>
      </c>
      <c r="D7" s="46">
        <v>11090170</v>
      </c>
      <c r="E7" s="46">
        <v>2180302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13270472</v>
      </c>
      <c r="O7" s="47">
        <f t="shared" si="1"/>
        <v>6.868020693381472</v>
      </c>
      <c r="P7" s="9"/>
    </row>
    <row r="8" spans="1:16" ht="15">
      <c r="A8" s="12"/>
      <c r="B8" s="44">
        <v>513</v>
      </c>
      <c r="C8" s="20" t="s">
        <v>22</v>
      </c>
      <c r="D8" s="46">
        <v>105429029</v>
      </c>
      <c r="E8" s="46">
        <v>0</v>
      </c>
      <c r="F8" s="46">
        <v>0</v>
      </c>
      <c r="G8" s="46">
        <v>10117416</v>
      </c>
      <c r="H8" s="46">
        <v>0</v>
      </c>
      <c r="I8" s="46">
        <v>0</v>
      </c>
      <c r="J8" s="46">
        <v>1042000</v>
      </c>
      <c r="K8" s="46">
        <v>0</v>
      </c>
      <c r="L8" s="46">
        <v>0</v>
      </c>
      <c r="M8" s="46">
        <v>0</v>
      </c>
      <c r="N8" s="46">
        <f t="shared" si="2"/>
        <v>116588445</v>
      </c>
      <c r="O8" s="47">
        <f t="shared" si="1"/>
        <v>60.33936493511064</v>
      </c>
      <c r="P8" s="9"/>
    </row>
    <row r="9" spans="1:16" ht="15">
      <c r="A9" s="12"/>
      <c r="B9" s="44">
        <v>514</v>
      </c>
      <c r="C9" s="20" t="s">
        <v>23</v>
      </c>
      <c r="D9" s="46">
        <v>10609206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10609206</v>
      </c>
      <c r="O9" s="47">
        <f t="shared" si="1"/>
        <v>5.490704953700733</v>
      </c>
      <c r="P9" s="9"/>
    </row>
    <row r="10" spans="1:16" ht="15">
      <c r="A10" s="12"/>
      <c r="B10" s="44">
        <v>515</v>
      </c>
      <c r="C10" s="20" t="s">
        <v>24</v>
      </c>
      <c r="D10" s="46">
        <v>23555508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23555508</v>
      </c>
      <c r="O10" s="47">
        <f t="shared" si="1"/>
        <v>12.190954201712856</v>
      </c>
      <c r="P10" s="9"/>
    </row>
    <row r="11" spans="1:16" ht="15">
      <c r="A11" s="12"/>
      <c r="B11" s="44">
        <v>516</v>
      </c>
      <c r="C11" s="20" t="s">
        <v>96</v>
      </c>
      <c r="D11" s="46">
        <v>29995928</v>
      </c>
      <c r="E11" s="46">
        <v>0</v>
      </c>
      <c r="F11" s="46">
        <v>0</v>
      </c>
      <c r="G11" s="46">
        <v>7570625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37566553</v>
      </c>
      <c r="O11" s="47">
        <f t="shared" si="1"/>
        <v>19.442252195928813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67005000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67005000</v>
      </c>
      <c r="O12" s="47">
        <f t="shared" si="1"/>
        <v>34.677871786325724</v>
      </c>
      <c r="P12" s="9"/>
    </row>
    <row r="13" spans="1:16" ht="15">
      <c r="A13" s="12"/>
      <c r="B13" s="44">
        <v>519</v>
      </c>
      <c r="C13" s="20" t="s">
        <v>143</v>
      </c>
      <c r="D13" s="46">
        <v>105830941</v>
      </c>
      <c r="E13" s="46">
        <v>30416</v>
      </c>
      <c r="F13" s="46">
        <v>0</v>
      </c>
      <c r="G13" s="46">
        <v>32156494</v>
      </c>
      <c r="H13" s="46">
        <v>0</v>
      </c>
      <c r="I13" s="46">
        <v>0</v>
      </c>
      <c r="J13" s="46">
        <v>153621000</v>
      </c>
      <c r="K13" s="46">
        <v>0</v>
      </c>
      <c r="L13" s="46">
        <v>0</v>
      </c>
      <c r="M13" s="46">
        <v>1604224</v>
      </c>
      <c r="N13" s="46">
        <f t="shared" si="2"/>
        <v>293243075</v>
      </c>
      <c r="O13" s="47">
        <f t="shared" si="1"/>
        <v>151.7654765626132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SUM(D15:D21)</f>
        <v>407215158</v>
      </c>
      <c r="E14" s="31">
        <f t="shared" si="3"/>
        <v>638155847</v>
      </c>
      <c r="F14" s="31">
        <f t="shared" si="3"/>
        <v>0</v>
      </c>
      <c r="G14" s="31">
        <f t="shared" si="3"/>
        <v>5766233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1051137238</v>
      </c>
      <c r="O14" s="43">
        <f t="shared" si="1"/>
        <v>544.0071990030079</v>
      </c>
      <c r="P14" s="10"/>
    </row>
    <row r="15" spans="1:16" ht="15">
      <c r="A15" s="12"/>
      <c r="B15" s="44">
        <v>521</v>
      </c>
      <c r="C15" s="20" t="s">
        <v>28</v>
      </c>
      <c r="D15" s="46">
        <v>207023448</v>
      </c>
      <c r="E15" s="46">
        <v>492857775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699881223</v>
      </c>
      <c r="O15" s="47">
        <f t="shared" si="1"/>
        <v>362.2176153548368</v>
      </c>
      <c r="P15" s="9"/>
    </row>
    <row r="16" spans="1:16" ht="15">
      <c r="A16" s="12"/>
      <c r="B16" s="44">
        <v>522</v>
      </c>
      <c r="C16" s="20" t="s">
        <v>29</v>
      </c>
      <c r="D16" s="46">
        <v>18531174</v>
      </c>
      <c r="E16" s="46">
        <v>143374680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161905854</v>
      </c>
      <c r="O16" s="47">
        <f t="shared" si="1"/>
        <v>83.79300718554693</v>
      </c>
      <c r="P16" s="9"/>
    </row>
    <row r="17" spans="1:16" ht="15">
      <c r="A17" s="12"/>
      <c r="B17" s="44">
        <v>523</v>
      </c>
      <c r="C17" s="20" t="s">
        <v>144</v>
      </c>
      <c r="D17" s="46">
        <v>148945795</v>
      </c>
      <c r="E17" s="46">
        <v>0</v>
      </c>
      <c r="F17" s="46">
        <v>0</v>
      </c>
      <c r="G17" s="46">
        <v>523220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149469015</v>
      </c>
      <c r="O17" s="47">
        <f t="shared" si="1"/>
        <v>77.3564262099604</v>
      </c>
      <c r="P17" s="9"/>
    </row>
    <row r="18" spans="1:16" ht="15">
      <c r="A18" s="12"/>
      <c r="B18" s="44">
        <v>525</v>
      </c>
      <c r="C18" s="20" t="s">
        <v>31</v>
      </c>
      <c r="D18" s="46">
        <v>19041217</v>
      </c>
      <c r="E18" s="46">
        <v>574354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19615571</v>
      </c>
      <c r="O18" s="47">
        <f t="shared" si="1"/>
        <v>10.151873086390106</v>
      </c>
      <c r="P18" s="9"/>
    </row>
    <row r="19" spans="1:16" ht="15">
      <c r="A19" s="12"/>
      <c r="B19" s="44">
        <v>527</v>
      </c>
      <c r="C19" s="20" t="s">
        <v>32</v>
      </c>
      <c r="D19" s="46">
        <v>8117997</v>
      </c>
      <c r="E19" s="46">
        <v>109275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8227272</v>
      </c>
      <c r="O19" s="47">
        <f t="shared" si="1"/>
        <v>4.257955131217486</v>
      </c>
      <c r="P19" s="9"/>
    </row>
    <row r="20" spans="1:16" ht="15">
      <c r="A20" s="12"/>
      <c r="B20" s="44">
        <v>528</v>
      </c>
      <c r="C20" s="20" t="s">
        <v>97</v>
      </c>
      <c r="D20" s="46">
        <v>5068203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5068203</v>
      </c>
      <c r="O20" s="47">
        <f t="shared" si="1"/>
        <v>2.6230056536239297</v>
      </c>
      <c r="P20" s="9"/>
    </row>
    <row r="21" spans="1:16" ht="15">
      <c r="A21" s="12"/>
      <c r="B21" s="44">
        <v>529</v>
      </c>
      <c r="C21" s="20" t="s">
        <v>33</v>
      </c>
      <c r="D21" s="46">
        <v>487324</v>
      </c>
      <c r="E21" s="46">
        <v>1239763</v>
      </c>
      <c r="F21" s="46">
        <v>0</v>
      </c>
      <c r="G21" s="46">
        <v>5243013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6970100</v>
      </c>
      <c r="O21" s="47">
        <f t="shared" si="1"/>
        <v>3.6073163814322653</v>
      </c>
      <c r="P21" s="9"/>
    </row>
    <row r="22" spans="1:16" ht="15.75">
      <c r="A22" s="28" t="s">
        <v>34</v>
      </c>
      <c r="B22" s="29"/>
      <c r="C22" s="30"/>
      <c r="D22" s="31">
        <f aca="true" t="shared" si="5" ref="D22:M22">SUM(D23:D27)</f>
        <v>16675720</v>
      </c>
      <c r="E22" s="31">
        <f t="shared" si="5"/>
        <v>3367320</v>
      </c>
      <c r="F22" s="31">
        <f t="shared" si="5"/>
        <v>0</v>
      </c>
      <c r="G22" s="31">
        <f t="shared" si="5"/>
        <v>3654930</v>
      </c>
      <c r="H22" s="31">
        <f t="shared" si="5"/>
        <v>0</v>
      </c>
      <c r="I22" s="31">
        <f t="shared" si="5"/>
        <v>138562000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aca="true" t="shared" si="6" ref="N22:N27">SUM(D22:M22)</f>
        <v>162259970</v>
      </c>
      <c r="O22" s="43">
        <f t="shared" si="1"/>
        <v>83.97627693027474</v>
      </c>
      <c r="P22" s="10"/>
    </row>
    <row r="23" spans="1:16" ht="15">
      <c r="A23" s="12"/>
      <c r="B23" s="44">
        <v>534</v>
      </c>
      <c r="C23" s="20" t="s">
        <v>145</v>
      </c>
      <c r="D23" s="46">
        <v>65014</v>
      </c>
      <c r="E23" s="46">
        <v>0</v>
      </c>
      <c r="F23" s="46">
        <v>0</v>
      </c>
      <c r="G23" s="46">
        <v>0</v>
      </c>
      <c r="H23" s="46">
        <v>0</v>
      </c>
      <c r="I23" s="46">
        <v>18637000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18702014</v>
      </c>
      <c r="O23" s="47">
        <f t="shared" si="1"/>
        <v>9.679069377480317</v>
      </c>
      <c r="P23" s="9"/>
    </row>
    <row r="24" spans="1:16" ht="15">
      <c r="A24" s="12"/>
      <c r="B24" s="44">
        <v>536</v>
      </c>
      <c r="C24" s="20" t="s">
        <v>146</v>
      </c>
      <c r="D24" s="46">
        <v>1347352</v>
      </c>
      <c r="E24" s="46">
        <v>0</v>
      </c>
      <c r="F24" s="46">
        <v>0</v>
      </c>
      <c r="G24" s="46">
        <v>0</v>
      </c>
      <c r="H24" s="46">
        <v>0</v>
      </c>
      <c r="I24" s="46">
        <v>119925000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121272352</v>
      </c>
      <c r="O24" s="47">
        <f t="shared" si="1"/>
        <v>62.76348143992481</v>
      </c>
      <c r="P24" s="9"/>
    </row>
    <row r="25" spans="1:16" ht="15">
      <c r="A25" s="12"/>
      <c r="B25" s="44">
        <v>537</v>
      </c>
      <c r="C25" s="20" t="s">
        <v>147</v>
      </c>
      <c r="D25" s="46">
        <v>14560326</v>
      </c>
      <c r="E25" s="46">
        <v>1976679</v>
      </c>
      <c r="F25" s="46">
        <v>0</v>
      </c>
      <c r="G25" s="46">
        <v>3645723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20182728</v>
      </c>
      <c r="O25" s="47">
        <f t="shared" si="1"/>
        <v>10.445400401198212</v>
      </c>
      <c r="P25" s="9"/>
    </row>
    <row r="26" spans="1:16" ht="15">
      <c r="A26" s="12"/>
      <c r="B26" s="44">
        <v>538</v>
      </c>
      <c r="C26" s="20" t="s">
        <v>148</v>
      </c>
      <c r="D26" s="46">
        <v>42577</v>
      </c>
      <c r="E26" s="46">
        <v>1390641</v>
      </c>
      <c r="F26" s="46">
        <v>0</v>
      </c>
      <c r="G26" s="46">
        <v>9207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1442425</v>
      </c>
      <c r="O26" s="47">
        <f t="shared" si="1"/>
        <v>0.7465148751793281</v>
      </c>
      <c r="P26" s="9"/>
    </row>
    <row r="27" spans="1:16" ht="15">
      <c r="A27" s="12"/>
      <c r="B27" s="44">
        <v>539</v>
      </c>
      <c r="C27" s="20" t="s">
        <v>39</v>
      </c>
      <c r="D27" s="46">
        <v>660451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660451</v>
      </c>
      <c r="O27" s="47">
        <f t="shared" si="1"/>
        <v>0.34181083649206195</v>
      </c>
      <c r="P27" s="9"/>
    </row>
    <row r="28" spans="1:16" ht="15.75">
      <c r="A28" s="28" t="s">
        <v>40</v>
      </c>
      <c r="B28" s="29"/>
      <c r="C28" s="30"/>
      <c r="D28" s="31">
        <f>SUM(D29:D34)</f>
        <v>96524508</v>
      </c>
      <c r="E28" s="31">
        <f aca="true" t="shared" si="7" ref="E28:M28">SUM(E29:E34)</f>
        <v>86103749</v>
      </c>
      <c r="F28" s="31">
        <f t="shared" si="7"/>
        <v>0</v>
      </c>
      <c r="G28" s="31">
        <f t="shared" si="7"/>
        <v>165229193</v>
      </c>
      <c r="H28" s="31">
        <f t="shared" si="7"/>
        <v>0</v>
      </c>
      <c r="I28" s="31">
        <f t="shared" si="7"/>
        <v>406500000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aca="true" t="shared" si="8" ref="N28:N40">SUM(D28:M28)</f>
        <v>754357450</v>
      </c>
      <c r="O28" s="43">
        <f t="shared" si="1"/>
        <v>390.4113265004047</v>
      </c>
      <c r="P28" s="10"/>
    </row>
    <row r="29" spans="1:16" ht="15">
      <c r="A29" s="12"/>
      <c r="B29" s="44">
        <v>541</v>
      </c>
      <c r="C29" s="20" t="s">
        <v>149</v>
      </c>
      <c r="D29" s="46">
        <v>193226</v>
      </c>
      <c r="E29" s="46">
        <v>28146692</v>
      </c>
      <c r="F29" s="46">
        <v>0</v>
      </c>
      <c r="G29" s="46">
        <v>51454811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79794729</v>
      </c>
      <c r="O29" s="47">
        <f t="shared" si="1"/>
        <v>41.297088000695574</v>
      </c>
      <c r="P29" s="9"/>
    </row>
    <row r="30" spans="1:16" ht="15">
      <c r="A30" s="12"/>
      <c r="B30" s="44">
        <v>542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295587000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295587000</v>
      </c>
      <c r="O30" s="47">
        <f t="shared" si="1"/>
        <v>152.97855514819284</v>
      </c>
      <c r="P30" s="9"/>
    </row>
    <row r="31" spans="1:16" ht="15">
      <c r="A31" s="12"/>
      <c r="B31" s="44">
        <v>543</v>
      </c>
      <c r="C31" s="20" t="s">
        <v>150</v>
      </c>
      <c r="D31" s="46">
        <v>639697</v>
      </c>
      <c r="E31" s="46">
        <v>0</v>
      </c>
      <c r="F31" s="46">
        <v>0</v>
      </c>
      <c r="G31" s="46">
        <v>0</v>
      </c>
      <c r="H31" s="46">
        <v>0</v>
      </c>
      <c r="I31" s="46">
        <v>110913000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111552697</v>
      </c>
      <c r="O31" s="47">
        <f t="shared" si="1"/>
        <v>57.73315609260268</v>
      </c>
      <c r="P31" s="9"/>
    </row>
    <row r="32" spans="1:16" ht="15">
      <c r="A32" s="12"/>
      <c r="B32" s="44">
        <v>544</v>
      </c>
      <c r="C32" s="20" t="s">
        <v>151</v>
      </c>
      <c r="D32" s="46">
        <v>95679462</v>
      </c>
      <c r="E32" s="46">
        <v>57957057</v>
      </c>
      <c r="F32" s="46">
        <v>0</v>
      </c>
      <c r="G32" s="46">
        <v>111218538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264855057</v>
      </c>
      <c r="O32" s="47">
        <f t="shared" si="1"/>
        <v>137.0734976286246</v>
      </c>
      <c r="P32" s="9"/>
    </row>
    <row r="33" spans="1:16" ht="15">
      <c r="A33" s="12"/>
      <c r="B33" s="44">
        <v>545</v>
      </c>
      <c r="C33" s="20" t="s">
        <v>118</v>
      </c>
      <c r="D33" s="46">
        <v>0</v>
      </c>
      <c r="E33" s="46">
        <v>0</v>
      </c>
      <c r="F33" s="46">
        <v>0</v>
      </c>
      <c r="G33" s="46">
        <v>590409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590409</v>
      </c>
      <c r="O33" s="47">
        <f t="shared" si="1"/>
        <v>0.30556119100802603</v>
      </c>
      <c r="P33" s="9"/>
    </row>
    <row r="34" spans="1:16" ht="15">
      <c r="A34" s="12"/>
      <c r="B34" s="44">
        <v>549</v>
      </c>
      <c r="C34" s="20" t="s">
        <v>195</v>
      </c>
      <c r="D34" s="46">
        <v>12123</v>
      </c>
      <c r="E34" s="46">
        <v>0</v>
      </c>
      <c r="F34" s="46">
        <v>0</v>
      </c>
      <c r="G34" s="46">
        <v>1965435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1977558</v>
      </c>
      <c r="O34" s="47">
        <f t="shared" si="1"/>
        <v>1.0234684392809899</v>
      </c>
      <c r="P34" s="9"/>
    </row>
    <row r="35" spans="1:16" ht="15.75">
      <c r="A35" s="28" t="s">
        <v>46</v>
      </c>
      <c r="B35" s="29"/>
      <c r="C35" s="30"/>
      <c r="D35" s="31">
        <f aca="true" t="shared" si="9" ref="D35:M35">SUM(D36:D39)</f>
        <v>7174358</v>
      </c>
      <c r="E35" s="31">
        <f t="shared" si="9"/>
        <v>14689264</v>
      </c>
      <c r="F35" s="31">
        <f t="shared" si="9"/>
        <v>0</v>
      </c>
      <c r="G35" s="31">
        <f t="shared" si="9"/>
        <v>1569834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1210000</v>
      </c>
      <c r="N35" s="31">
        <f t="shared" si="8"/>
        <v>24643456</v>
      </c>
      <c r="O35" s="43">
        <f t="shared" si="1"/>
        <v>12.754012499663599</v>
      </c>
      <c r="P35" s="10"/>
    </row>
    <row r="36" spans="1:16" ht="15">
      <c r="A36" s="13"/>
      <c r="B36" s="45">
        <v>551</v>
      </c>
      <c r="C36" s="21" t="s">
        <v>152</v>
      </c>
      <c r="D36" s="46">
        <v>2364530</v>
      </c>
      <c r="E36" s="46">
        <v>0</v>
      </c>
      <c r="F36" s="46">
        <v>0</v>
      </c>
      <c r="G36" s="46">
        <v>41089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2405619</v>
      </c>
      <c r="O36" s="47">
        <f t="shared" si="1"/>
        <v>1.2450077941757944</v>
      </c>
      <c r="P36" s="9"/>
    </row>
    <row r="37" spans="1:16" ht="15">
      <c r="A37" s="13"/>
      <c r="B37" s="45">
        <v>552</v>
      </c>
      <c r="C37" s="21" t="s">
        <v>48</v>
      </c>
      <c r="D37" s="46">
        <v>3632110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3632110</v>
      </c>
      <c r="O37" s="47">
        <f aca="true" t="shared" si="10" ref="O37:O68">(N37/O$89)</f>
        <v>1.8797678515608018</v>
      </c>
      <c r="P37" s="9"/>
    </row>
    <row r="38" spans="1:16" ht="15">
      <c r="A38" s="13"/>
      <c r="B38" s="45">
        <v>553</v>
      </c>
      <c r="C38" s="21" t="s">
        <v>153</v>
      </c>
      <c r="D38" s="46">
        <v>653970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653970</v>
      </c>
      <c r="O38" s="47">
        <f t="shared" si="10"/>
        <v>0.33845664968440314</v>
      </c>
      <c r="P38" s="9"/>
    </row>
    <row r="39" spans="1:16" ht="15">
      <c r="A39" s="13"/>
      <c r="B39" s="45">
        <v>554</v>
      </c>
      <c r="C39" s="21" t="s">
        <v>50</v>
      </c>
      <c r="D39" s="46">
        <v>523748</v>
      </c>
      <c r="E39" s="46">
        <v>14689264</v>
      </c>
      <c r="F39" s="46">
        <v>0</v>
      </c>
      <c r="G39" s="46">
        <v>1528745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1210000</v>
      </c>
      <c r="N39" s="46">
        <f t="shared" si="8"/>
        <v>17951757</v>
      </c>
      <c r="O39" s="47">
        <f t="shared" si="10"/>
        <v>9.290780204242598</v>
      </c>
      <c r="P39" s="9"/>
    </row>
    <row r="40" spans="1:16" ht="15.75">
      <c r="A40" s="28" t="s">
        <v>51</v>
      </c>
      <c r="B40" s="29"/>
      <c r="C40" s="30"/>
      <c r="D40" s="31">
        <f aca="true" t="shared" si="11" ref="D40:M40">SUM(D41:D44)</f>
        <v>122605608</v>
      </c>
      <c r="E40" s="31">
        <f t="shared" si="11"/>
        <v>50709038</v>
      </c>
      <c r="F40" s="31">
        <f t="shared" si="11"/>
        <v>0</v>
      </c>
      <c r="G40" s="31">
        <f t="shared" si="11"/>
        <v>501366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78000</v>
      </c>
      <c r="N40" s="31">
        <f t="shared" si="8"/>
        <v>173894012</v>
      </c>
      <c r="O40" s="43">
        <f t="shared" si="10"/>
        <v>89.99737709940732</v>
      </c>
      <c r="P40" s="10"/>
    </row>
    <row r="41" spans="1:16" ht="15">
      <c r="A41" s="12"/>
      <c r="B41" s="44">
        <v>562</v>
      </c>
      <c r="C41" s="20" t="s">
        <v>154</v>
      </c>
      <c r="D41" s="46">
        <v>65035767</v>
      </c>
      <c r="E41" s="46">
        <v>21251341</v>
      </c>
      <c r="F41" s="46">
        <v>0</v>
      </c>
      <c r="G41" s="46">
        <v>501366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12" ref="N41:N50">SUM(D41:M41)</f>
        <v>86788474</v>
      </c>
      <c r="O41" s="47">
        <f t="shared" si="10"/>
        <v>44.916641652158255</v>
      </c>
      <c r="P41" s="9"/>
    </row>
    <row r="42" spans="1:16" ht="15">
      <c r="A42" s="12"/>
      <c r="B42" s="44">
        <v>563</v>
      </c>
      <c r="C42" s="20" t="s">
        <v>155</v>
      </c>
      <c r="D42" s="46">
        <v>4139770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4139770</v>
      </c>
      <c r="O42" s="47">
        <f t="shared" si="10"/>
        <v>2.1425029965655944</v>
      </c>
      <c r="P42" s="9"/>
    </row>
    <row r="43" spans="1:16" ht="15">
      <c r="A43" s="12"/>
      <c r="B43" s="44">
        <v>564</v>
      </c>
      <c r="C43" s="20" t="s">
        <v>156</v>
      </c>
      <c r="D43" s="46">
        <v>50373302</v>
      </c>
      <c r="E43" s="46">
        <v>26600759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78000</v>
      </c>
      <c r="N43" s="46">
        <f t="shared" si="12"/>
        <v>77052061</v>
      </c>
      <c r="O43" s="47">
        <f t="shared" si="10"/>
        <v>39.877643343484046</v>
      </c>
      <c r="P43" s="9"/>
    </row>
    <row r="44" spans="1:16" ht="15">
      <c r="A44" s="12"/>
      <c r="B44" s="44">
        <v>569</v>
      </c>
      <c r="C44" s="20" t="s">
        <v>55</v>
      </c>
      <c r="D44" s="46">
        <v>3056769</v>
      </c>
      <c r="E44" s="46">
        <v>2856938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5913707</v>
      </c>
      <c r="O44" s="47">
        <f t="shared" si="10"/>
        <v>3.060589107199417</v>
      </c>
      <c r="P44" s="9"/>
    </row>
    <row r="45" spans="1:16" ht="15.75">
      <c r="A45" s="28" t="s">
        <v>56</v>
      </c>
      <c r="B45" s="29"/>
      <c r="C45" s="30"/>
      <c r="D45" s="31">
        <f aca="true" t="shared" si="13" ref="D45:M45">SUM(D46:D50)</f>
        <v>116419556</v>
      </c>
      <c r="E45" s="31">
        <f t="shared" si="13"/>
        <v>31106781</v>
      </c>
      <c r="F45" s="31">
        <f t="shared" si="13"/>
        <v>0</v>
      </c>
      <c r="G45" s="31">
        <f t="shared" si="13"/>
        <v>173055400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320581737</v>
      </c>
      <c r="O45" s="43">
        <f t="shared" si="10"/>
        <v>165.91437016228033</v>
      </c>
      <c r="P45" s="9"/>
    </row>
    <row r="46" spans="1:16" ht="15">
      <c r="A46" s="12"/>
      <c r="B46" s="44">
        <v>571</v>
      </c>
      <c r="C46" s="20" t="s">
        <v>57</v>
      </c>
      <c r="D46" s="46">
        <v>66358615</v>
      </c>
      <c r="E46" s="46">
        <v>474405</v>
      </c>
      <c r="F46" s="46">
        <v>0</v>
      </c>
      <c r="G46" s="46">
        <v>4885931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71718951</v>
      </c>
      <c r="O46" s="47">
        <f t="shared" si="10"/>
        <v>37.11753730957059</v>
      </c>
      <c r="P46" s="9"/>
    </row>
    <row r="47" spans="1:16" ht="15">
      <c r="A47" s="12"/>
      <c r="B47" s="44">
        <v>572</v>
      </c>
      <c r="C47" s="20" t="s">
        <v>157</v>
      </c>
      <c r="D47" s="46">
        <v>43862751</v>
      </c>
      <c r="E47" s="46">
        <v>0</v>
      </c>
      <c r="F47" s="46">
        <v>0</v>
      </c>
      <c r="G47" s="46">
        <v>13349934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57212685</v>
      </c>
      <c r="O47" s="47">
        <f t="shared" si="10"/>
        <v>29.609941869732722</v>
      </c>
      <c r="P47" s="9"/>
    </row>
    <row r="48" spans="1:16" ht="15">
      <c r="A48" s="12"/>
      <c r="B48" s="44">
        <v>573</v>
      </c>
      <c r="C48" s="20" t="s">
        <v>59</v>
      </c>
      <c r="D48" s="46">
        <v>6109871</v>
      </c>
      <c r="E48" s="46">
        <v>94373</v>
      </c>
      <c r="F48" s="46">
        <v>0</v>
      </c>
      <c r="G48" s="46">
        <v>76540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6280784</v>
      </c>
      <c r="O48" s="47">
        <f t="shared" si="10"/>
        <v>3.2505667080009855</v>
      </c>
      <c r="P48" s="9"/>
    </row>
    <row r="49" spans="1:16" ht="15">
      <c r="A49" s="12"/>
      <c r="B49" s="44">
        <v>575</v>
      </c>
      <c r="C49" s="20" t="s">
        <v>158</v>
      </c>
      <c r="D49" s="46">
        <v>0</v>
      </c>
      <c r="E49" s="46">
        <v>9783035</v>
      </c>
      <c r="F49" s="46">
        <v>0</v>
      </c>
      <c r="G49" s="46">
        <v>143932534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153715569</v>
      </c>
      <c r="O49" s="47">
        <f t="shared" si="10"/>
        <v>79.55419436376546</v>
      </c>
      <c r="P49" s="9"/>
    </row>
    <row r="50" spans="1:16" ht="15">
      <c r="A50" s="12"/>
      <c r="B50" s="44">
        <v>579</v>
      </c>
      <c r="C50" s="20" t="s">
        <v>61</v>
      </c>
      <c r="D50" s="46">
        <v>88319</v>
      </c>
      <c r="E50" s="46">
        <v>20754968</v>
      </c>
      <c r="F50" s="46">
        <v>0</v>
      </c>
      <c r="G50" s="46">
        <v>10810461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31653748</v>
      </c>
      <c r="O50" s="47">
        <f t="shared" si="10"/>
        <v>16.382129911210573</v>
      </c>
      <c r="P50" s="9"/>
    </row>
    <row r="51" spans="1:16" ht="15.75">
      <c r="A51" s="28" t="s">
        <v>159</v>
      </c>
      <c r="B51" s="29"/>
      <c r="C51" s="30"/>
      <c r="D51" s="31">
        <f aca="true" t="shared" si="14" ref="D51:M51">SUM(D52:D56)</f>
        <v>93664984</v>
      </c>
      <c r="E51" s="31">
        <f t="shared" si="14"/>
        <v>328688753</v>
      </c>
      <c r="F51" s="31">
        <f t="shared" si="14"/>
        <v>136493000</v>
      </c>
      <c r="G51" s="31">
        <f t="shared" si="14"/>
        <v>23241390</v>
      </c>
      <c r="H51" s="31">
        <f t="shared" si="14"/>
        <v>0</v>
      </c>
      <c r="I51" s="31">
        <f t="shared" si="14"/>
        <v>140969000</v>
      </c>
      <c r="J51" s="31">
        <f t="shared" si="14"/>
        <v>2253000</v>
      </c>
      <c r="K51" s="31">
        <f t="shared" si="14"/>
        <v>0</v>
      </c>
      <c r="L51" s="31">
        <f t="shared" si="14"/>
        <v>0</v>
      </c>
      <c r="M51" s="31">
        <f t="shared" si="14"/>
        <v>0</v>
      </c>
      <c r="N51" s="31">
        <f>SUM(D51:M51)</f>
        <v>725310127</v>
      </c>
      <c r="O51" s="43">
        <f t="shared" si="10"/>
        <v>375.37812983254423</v>
      </c>
      <c r="P51" s="9"/>
    </row>
    <row r="52" spans="1:16" ht="15">
      <c r="A52" s="12"/>
      <c r="B52" s="44">
        <v>581</v>
      </c>
      <c r="C52" s="20" t="s">
        <v>160</v>
      </c>
      <c r="D52" s="46">
        <v>90744331</v>
      </c>
      <c r="E52" s="46">
        <v>328688753</v>
      </c>
      <c r="F52" s="46">
        <v>17214000</v>
      </c>
      <c r="G52" s="46">
        <v>23241390</v>
      </c>
      <c r="H52" s="46">
        <v>0</v>
      </c>
      <c r="I52" s="46">
        <v>3493000</v>
      </c>
      <c r="J52" s="46">
        <v>2253000</v>
      </c>
      <c r="K52" s="46">
        <v>0</v>
      </c>
      <c r="L52" s="46">
        <v>0</v>
      </c>
      <c r="M52" s="46">
        <v>0</v>
      </c>
      <c r="N52" s="46">
        <f>SUM(D52:M52)</f>
        <v>465634474</v>
      </c>
      <c r="O52" s="47">
        <f t="shared" si="10"/>
        <v>240.98518899582447</v>
      </c>
      <c r="P52" s="9"/>
    </row>
    <row r="53" spans="1:16" ht="15">
      <c r="A53" s="12"/>
      <c r="B53" s="44">
        <v>584</v>
      </c>
      <c r="C53" s="20" t="s">
        <v>186</v>
      </c>
      <c r="D53" s="46">
        <v>2920653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aca="true" t="shared" si="15" ref="N53:N64">SUM(D53:M53)</f>
        <v>2920653</v>
      </c>
      <c r="O53" s="47">
        <f t="shared" si="10"/>
        <v>1.5115592905954418</v>
      </c>
      <c r="P53" s="9"/>
    </row>
    <row r="54" spans="1:16" ht="15">
      <c r="A54" s="12"/>
      <c r="B54" s="44">
        <v>585</v>
      </c>
      <c r="C54" s="20" t="s">
        <v>113</v>
      </c>
      <c r="D54" s="46">
        <v>0</v>
      </c>
      <c r="E54" s="46">
        <v>0</v>
      </c>
      <c r="F54" s="46">
        <v>119279000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119279000</v>
      </c>
      <c r="O54" s="47">
        <f t="shared" si="10"/>
        <v>61.731838949349246</v>
      </c>
      <c r="P54" s="9"/>
    </row>
    <row r="55" spans="1:16" ht="15">
      <c r="A55" s="12"/>
      <c r="B55" s="44">
        <v>590</v>
      </c>
      <c r="C55" s="20" t="s">
        <v>161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19250000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19250000</v>
      </c>
      <c r="O55" s="47">
        <f t="shared" si="10"/>
        <v>9.962674903167976</v>
      </c>
      <c r="P55" s="9"/>
    </row>
    <row r="56" spans="1:16" ht="15">
      <c r="A56" s="12"/>
      <c r="B56" s="44">
        <v>591</v>
      </c>
      <c r="C56" s="20" t="s">
        <v>162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118226000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118226000</v>
      </c>
      <c r="O56" s="47">
        <f t="shared" si="10"/>
        <v>61.18686769360712</v>
      </c>
      <c r="P56" s="9"/>
    </row>
    <row r="57" spans="1:16" ht="15.75">
      <c r="A57" s="28" t="s">
        <v>64</v>
      </c>
      <c r="B57" s="29"/>
      <c r="C57" s="30"/>
      <c r="D57" s="31">
        <f aca="true" t="shared" si="16" ref="D57:M57">SUM(D58:D86)</f>
        <v>7364020</v>
      </c>
      <c r="E57" s="31">
        <f t="shared" si="16"/>
        <v>0</v>
      </c>
      <c r="F57" s="31">
        <f t="shared" si="16"/>
        <v>0</v>
      </c>
      <c r="G57" s="31">
        <f t="shared" si="16"/>
        <v>2047360</v>
      </c>
      <c r="H57" s="31">
        <f t="shared" si="16"/>
        <v>0</v>
      </c>
      <c r="I57" s="31">
        <f t="shared" si="16"/>
        <v>0</v>
      </c>
      <c r="J57" s="31">
        <f t="shared" si="16"/>
        <v>0</v>
      </c>
      <c r="K57" s="31">
        <f t="shared" si="16"/>
        <v>0</v>
      </c>
      <c r="L57" s="31">
        <f t="shared" si="16"/>
        <v>0</v>
      </c>
      <c r="M57" s="31">
        <f t="shared" si="16"/>
        <v>43095776</v>
      </c>
      <c r="N57" s="31">
        <f>SUM(D57:M57)</f>
        <v>52507156</v>
      </c>
      <c r="O57" s="43">
        <f t="shared" si="10"/>
        <v>27.17463508145069</v>
      </c>
      <c r="P57" s="9"/>
    </row>
    <row r="58" spans="1:16" ht="15">
      <c r="A58" s="12"/>
      <c r="B58" s="44">
        <v>601</v>
      </c>
      <c r="C58" s="20" t="s">
        <v>163</v>
      </c>
      <c r="D58" s="46">
        <v>184721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184721</v>
      </c>
      <c r="O58" s="47">
        <f t="shared" si="10"/>
        <v>0.09560079328769307</v>
      </c>
      <c r="P58" s="9"/>
    </row>
    <row r="59" spans="1:16" ht="15">
      <c r="A59" s="12"/>
      <c r="B59" s="44">
        <v>602</v>
      </c>
      <c r="C59" s="20" t="s">
        <v>164</v>
      </c>
      <c r="D59" s="46">
        <v>1914249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1914249</v>
      </c>
      <c r="O59" s="47">
        <f t="shared" si="10"/>
        <v>0.9907034010760724</v>
      </c>
      <c r="P59" s="9"/>
    </row>
    <row r="60" spans="1:16" ht="15">
      <c r="A60" s="12"/>
      <c r="B60" s="44">
        <v>603</v>
      </c>
      <c r="C60" s="20" t="s">
        <v>165</v>
      </c>
      <c r="D60" s="46">
        <v>961574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961574</v>
      </c>
      <c r="O60" s="47">
        <f t="shared" si="10"/>
        <v>0.4976545016799399</v>
      </c>
      <c r="P60" s="9"/>
    </row>
    <row r="61" spans="1:16" ht="15">
      <c r="A61" s="12"/>
      <c r="B61" s="44">
        <v>604</v>
      </c>
      <c r="C61" s="20" t="s">
        <v>166</v>
      </c>
      <c r="D61" s="46">
        <v>109529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6410583</v>
      </c>
      <c r="N61" s="46">
        <f t="shared" si="15"/>
        <v>6520112</v>
      </c>
      <c r="O61" s="47">
        <f t="shared" si="10"/>
        <v>3.3744288928958106</v>
      </c>
      <c r="P61" s="9"/>
    </row>
    <row r="62" spans="1:16" ht="15">
      <c r="A62" s="12"/>
      <c r="B62" s="44">
        <v>605</v>
      </c>
      <c r="C62" s="20" t="s">
        <v>167</v>
      </c>
      <c r="D62" s="46">
        <v>334239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334239</v>
      </c>
      <c r="O62" s="47">
        <f t="shared" si="10"/>
        <v>0.1729825712706473</v>
      </c>
      <c r="P62" s="9"/>
    </row>
    <row r="63" spans="1:16" ht="15">
      <c r="A63" s="12"/>
      <c r="B63" s="44">
        <v>607</v>
      </c>
      <c r="C63" s="20" t="s">
        <v>168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675292</v>
      </c>
      <c r="N63" s="46">
        <f t="shared" si="15"/>
        <v>675292</v>
      </c>
      <c r="O63" s="47">
        <f t="shared" si="10"/>
        <v>0.3494916706862394</v>
      </c>
      <c r="P63" s="9"/>
    </row>
    <row r="64" spans="1:16" ht="15">
      <c r="A64" s="12"/>
      <c r="B64" s="44">
        <v>608</v>
      </c>
      <c r="C64" s="20" t="s">
        <v>169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545105</v>
      </c>
      <c r="N64" s="46">
        <f t="shared" si="15"/>
        <v>545105</v>
      </c>
      <c r="O64" s="47">
        <f t="shared" si="10"/>
        <v>0.28211448847227943</v>
      </c>
      <c r="P64" s="9"/>
    </row>
    <row r="65" spans="1:16" ht="15">
      <c r="A65" s="12"/>
      <c r="B65" s="44">
        <v>614</v>
      </c>
      <c r="C65" s="20" t="s">
        <v>170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6046604</v>
      </c>
      <c r="N65" s="46">
        <f aca="true" t="shared" si="17" ref="N65:N76">SUM(D65:M65)</f>
        <v>6046604</v>
      </c>
      <c r="O65" s="47">
        <f t="shared" si="10"/>
        <v>3.1293688270231215</v>
      </c>
      <c r="P65" s="9"/>
    </row>
    <row r="66" spans="1:16" ht="15">
      <c r="A66" s="12"/>
      <c r="B66" s="44">
        <v>617</v>
      </c>
      <c r="C66" s="20" t="s">
        <v>73</v>
      </c>
      <c r="D66" s="46">
        <v>836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836</v>
      </c>
      <c r="O66" s="47">
        <f t="shared" si="10"/>
        <v>0.0004326647386518664</v>
      </c>
      <c r="P66" s="9"/>
    </row>
    <row r="67" spans="1:16" ht="15">
      <c r="A67" s="12"/>
      <c r="B67" s="44">
        <v>624</v>
      </c>
      <c r="C67" s="20" t="s">
        <v>74</v>
      </c>
      <c r="D67" s="46">
        <v>147742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147742</v>
      </c>
      <c r="O67" s="47">
        <f t="shared" si="10"/>
        <v>0.07646262418409575</v>
      </c>
      <c r="P67" s="9"/>
    </row>
    <row r="68" spans="1:16" ht="15">
      <c r="A68" s="12"/>
      <c r="B68" s="44">
        <v>634</v>
      </c>
      <c r="C68" s="20" t="s">
        <v>171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4061365</v>
      </c>
      <c r="N68" s="46">
        <f t="shared" si="17"/>
        <v>4061365</v>
      </c>
      <c r="O68" s="47">
        <f t="shared" si="10"/>
        <v>2.1019251510703794</v>
      </c>
      <c r="P68" s="9"/>
    </row>
    <row r="69" spans="1:16" ht="15">
      <c r="A69" s="12"/>
      <c r="B69" s="44">
        <v>654</v>
      </c>
      <c r="C69" s="20" t="s">
        <v>172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3726152</v>
      </c>
      <c r="N69" s="46">
        <f t="shared" si="17"/>
        <v>3726152</v>
      </c>
      <c r="O69" s="47">
        <f aca="true" t="shared" si="18" ref="O69:O87">(N69/O$89)</f>
        <v>1.9284384943267094</v>
      </c>
      <c r="P69" s="9"/>
    </row>
    <row r="70" spans="1:16" ht="15">
      <c r="A70" s="12"/>
      <c r="B70" s="44">
        <v>661</v>
      </c>
      <c r="C70" s="20" t="s">
        <v>127</v>
      </c>
      <c r="D70" s="46">
        <v>27781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27781</v>
      </c>
      <c r="O70" s="47">
        <f t="shared" si="18"/>
        <v>0.014377821895319975</v>
      </c>
      <c r="P70" s="9"/>
    </row>
    <row r="71" spans="1:16" ht="15">
      <c r="A71" s="12"/>
      <c r="B71" s="44">
        <v>671</v>
      </c>
      <c r="C71" s="20" t="s">
        <v>79</v>
      </c>
      <c r="D71" s="46">
        <v>124780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124780</v>
      </c>
      <c r="O71" s="47">
        <f t="shared" si="18"/>
        <v>0.06457883503466494</v>
      </c>
      <c r="P71" s="9"/>
    </row>
    <row r="72" spans="1:16" ht="15">
      <c r="A72" s="12"/>
      <c r="B72" s="44">
        <v>674</v>
      </c>
      <c r="C72" s="20" t="s">
        <v>173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2034385</v>
      </c>
      <c r="N72" s="46">
        <f t="shared" si="17"/>
        <v>2034385</v>
      </c>
      <c r="O72" s="47">
        <f t="shared" si="18"/>
        <v>1.052878773136695</v>
      </c>
      <c r="P72" s="9"/>
    </row>
    <row r="73" spans="1:16" ht="15">
      <c r="A73" s="12"/>
      <c r="B73" s="44">
        <v>675</v>
      </c>
      <c r="C73" s="20" t="s">
        <v>81</v>
      </c>
      <c r="D73" s="46">
        <v>427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427</v>
      </c>
      <c r="O73" s="47">
        <f t="shared" si="18"/>
        <v>0.00022099024330663508</v>
      </c>
      <c r="P73" s="9"/>
    </row>
    <row r="74" spans="1:16" ht="15">
      <c r="A74" s="12"/>
      <c r="B74" s="44">
        <v>682</v>
      </c>
      <c r="C74" s="20" t="s">
        <v>174</v>
      </c>
      <c r="D74" s="46">
        <v>419095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419095</v>
      </c>
      <c r="O74" s="47">
        <f t="shared" si="18"/>
        <v>0.21689907732691857</v>
      </c>
      <c r="P74" s="9"/>
    </row>
    <row r="75" spans="1:16" ht="15">
      <c r="A75" s="12"/>
      <c r="B75" s="44">
        <v>685</v>
      </c>
      <c r="C75" s="20" t="s">
        <v>83</v>
      </c>
      <c r="D75" s="46">
        <v>47538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47538</v>
      </c>
      <c r="O75" s="47">
        <f t="shared" si="18"/>
        <v>0.02460289036606749</v>
      </c>
      <c r="P75" s="9"/>
    </row>
    <row r="76" spans="1:16" ht="15">
      <c r="A76" s="12"/>
      <c r="B76" s="44">
        <v>694</v>
      </c>
      <c r="C76" s="20" t="s">
        <v>175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1961973</v>
      </c>
      <c r="N76" s="46">
        <f t="shared" si="17"/>
        <v>1961973</v>
      </c>
      <c r="O76" s="47">
        <f t="shared" si="18"/>
        <v>1.0154025541710745</v>
      </c>
      <c r="P76" s="9"/>
    </row>
    <row r="77" spans="1:16" ht="15">
      <c r="A77" s="12"/>
      <c r="B77" s="44">
        <v>711</v>
      </c>
      <c r="C77" s="20" t="s">
        <v>128</v>
      </c>
      <c r="D77" s="46">
        <v>0</v>
      </c>
      <c r="E77" s="46">
        <v>0</v>
      </c>
      <c r="F77" s="46">
        <v>0</v>
      </c>
      <c r="G77" s="46">
        <v>42557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aca="true" t="shared" si="19" ref="N77:N86">SUM(D77:M77)</f>
        <v>42557</v>
      </c>
      <c r="O77" s="47">
        <f t="shared" si="18"/>
        <v>0.02202501588852569</v>
      </c>
      <c r="P77" s="9"/>
    </row>
    <row r="78" spans="1:16" ht="15">
      <c r="A78" s="12"/>
      <c r="B78" s="44">
        <v>712</v>
      </c>
      <c r="C78" s="20" t="s">
        <v>129</v>
      </c>
      <c r="D78" s="46">
        <v>0</v>
      </c>
      <c r="E78" s="46">
        <v>0</v>
      </c>
      <c r="F78" s="46">
        <v>0</v>
      </c>
      <c r="G78" s="46">
        <v>41183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41183</v>
      </c>
      <c r="O78" s="47">
        <f t="shared" si="18"/>
        <v>0.021313913794138533</v>
      </c>
      <c r="P78" s="9"/>
    </row>
    <row r="79" spans="1:16" ht="15">
      <c r="A79" s="12"/>
      <c r="B79" s="44">
        <v>713</v>
      </c>
      <c r="C79" s="20" t="s">
        <v>176</v>
      </c>
      <c r="D79" s="46">
        <v>2676994</v>
      </c>
      <c r="E79" s="46">
        <v>0</v>
      </c>
      <c r="F79" s="46">
        <v>0</v>
      </c>
      <c r="G79" s="46">
        <v>395857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2227000</v>
      </c>
      <c r="N79" s="46">
        <f t="shared" si="19"/>
        <v>5299851</v>
      </c>
      <c r="O79" s="47">
        <f t="shared" si="18"/>
        <v>2.7428931193885555</v>
      </c>
      <c r="P79" s="9"/>
    </row>
    <row r="80" spans="1:16" ht="15">
      <c r="A80" s="12"/>
      <c r="B80" s="44">
        <v>714</v>
      </c>
      <c r="C80" s="20" t="s">
        <v>131</v>
      </c>
      <c r="D80" s="46">
        <v>358307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358307</v>
      </c>
      <c r="O80" s="47">
        <f t="shared" si="18"/>
        <v>0.18543876137815105</v>
      </c>
      <c r="P80" s="9"/>
    </row>
    <row r="81" spans="1:16" ht="15">
      <c r="A81" s="12"/>
      <c r="B81" s="44">
        <v>719</v>
      </c>
      <c r="C81" s="20" t="s">
        <v>183</v>
      </c>
      <c r="D81" s="46">
        <v>0</v>
      </c>
      <c r="E81" s="46">
        <v>0</v>
      </c>
      <c r="F81" s="46">
        <v>0</v>
      </c>
      <c r="G81" s="46">
        <v>1567763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1567763</v>
      </c>
      <c r="O81" s="47">
        <f t="shared" si="18"/>
        <v>0.8113824984007966</v>
      </c>
      <c r="P81" s="9"/>
    </row>
    <row r="82" spans="1:16" ht="15">
      <c r="A82" s="12"/>
      <c r="B82" s="44">
        <v>724</v>
      </c>
      <c r="C82" s="20" t="s">
        <v>177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5134311</v>
      </c>
      <c r="N82" s="46">
        <f t="shared" si="19"/>
        <v>5134311</v>
      </c>
      <c r="O82" s="47">
        <f t="shared" si="18"/>
        <v>2.6572192906368453</v>
      </c>
      <c r="P82" s="9"/>
    </row>
    <row r="83" spans="1:16" ht="15">
      <c r="A83" s="12"/>
      <c r="B83" s="44">
        <v>744</v>
      </c>
      <c r="C83" s="20" t="s">
        <v>178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3796573</v>
      </c>
      <c r="N83" s="46">
        <f t="shared" si="19"/>
        <v>3796573</v>
      </c>
      <c r="O83" s="47">
        <f t="shared" si="18"/>
        <v>1.9648842880594883</v>
      </c>
      <c r="P83" s="9"/>
    </row>
    <row r="84" spans="1:16" ht="15">
      <c r="A84" s="12"/>
      <c r="B84" s="44">
        <v>752</v>
      </c>
      <c r="C84" s="20" t="s">
        <v>179</v>
      </c>
      <c r="D84" s="46">
        <v>56208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9"/>
        <v>56208</v>
      </c>
      <c r="O84" s="47">
        <f t="shared" si="18"/>
        <v>0.029089975634143665</v>
      </c>
      <c r="P84" s="9"/>
    </row>
    <row r="85" spans="1:16" ht="15">
      <c r="A85" s="12"/>
      <c r="B85" s="44">
        <v>764</v>
      </c>
      <c r="C85" s="20" t="s">
        <v>180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6271632</v>
      </c>
      <c r="N85" s="46">
        <f t="shared" si="19"/>
        <v>6271632</v>
      </c>
      <c r="O85" s="47">
        <f t="shared" si="18"/>
        <v>3.245830167704165</v>
      </c>
      <c r="P85" s="9"/>
    </row>
    <row r="86" spans="1:16" ht="15.75" thickBot="1">
      <c r="A86" s="12"/>
      <c r="B86" s="44">
        <v>769</v>
      </c>
      <c r="C86" s="20" t="s">
        <v>93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204801</v>
      </c>
      <c r="N86" s="46">
        <f t="shared" si="19"/>
        <v>204801</v>
      </c>
      <c r="O86" s="47">
        <f t="shared" si="18"/>
        <v>0.10599302768019245</v>
      </c>
      <c r="P86" s="9"/>
    </row>
    <row r="87" spans="1:119" ht="16.5" thickBot="1">
      <c r="A87" s="14" t="s">
        <v>10</v>
      </c>
      <c r="B87" s="23"/>
      <c r="C87" s="22"/>
      <c r="D87" s="15">
        <f aca="true" t="shared" si="20" ref="D87:M87">SUM(D5,D14,D22,D28,D35,D40,D45,D51,D57)</f>
        <v>1157975741</v>
      </c>
      <c r="E87" s="15">
        <f t="shared" si="20"/>
        <v>1155031470</v>
      </c>
      <c r="F87" s="15">
        <f t="shared" si="20"/>
        <v>203498000</v>
      </c>
      <c r="G87" s="15">
        <f t="shared" si="20"/>
        <v>424910241</v>
      </c>
      <c r="H87" s="15">
        <f t="shared" si="20"/>
        <v>0</v>
      </c>
      <c r="I87" s="15">
        <f t="shared" si="20"/>
        <v>686031000</v>
      </c>
      <c r="J87" s="15">
        <f t="shared" si="20"/>
        <v>156916000</v>
      </c>
      <c r="K87" s="15">
        <f t="shared" si="20"/>
        <v>0</v>
      </c>
      <c r="L87" s="15">
        <f t="shared" si="20"/>
        <v>0</v>
      </c>
      <c r="M87" s="15">
        <f t="shared" si="20"/>
        <v>45988000</v>
      </c>
      <c r="N87" s="15">
        <f>SUM(D87:M87)</f>
        <v>3830350452</v>
      </c>
      <c r="O87" s="37">
        <f t="shared" si="18"/>
        <v>1982.3655230378447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5" ht="15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5" ht="15">
      <c r="A89" s="38"/>
      <c r="B89" s="39"/>
      <c r="C89" s="39"/>
      <c r="D89" s="40"/>
      <c r="E89" s="40"/>
      <c r="F89" s="40"/>
      <c r="G89" s="40"/>
      <c r="H89" s="40"/>
      <c r="I89" s="40"/>
      <c r="J89" s="40"/>
      <c r="K89" s="40"/>
      <c r="L89" s="48" t="s">
        <v>198</v>
      </c>
      <c r="M89" s="48"/>
      <c r="N89" s="48"/>
      <c r="O89" s="41">
        <v>1932212</v>
      </c>
    </row>
    <row r="90" spans="1:15" ht="15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</row>
    <row r="91" spans="1:15" ht="15.75" customHeight="1" thickBot="1">
      <c r="A91" s="52" t="s">
        <v>103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</sheetData>
  <sheetProtection/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264141828</v>
      </c>
      <c r="E5" s="26">
        <f t="shared" si="0"/>
        <v>0</v>
      </c>
      <c r="F5" s="26">
        <f t="shared" si="0"/>
        <v>62572000</v>
      </c>
      <c r="G5" s="26">
        <f t="shared" si="0"/>
        <v>90570872</v>
      </c>
      <c r="H5" s="26">
        <f t="shared" si="0"/>
        <v>0</v>
      </c>
      <c r="I5" s="26">
        <f t="shared" si="0"/>
        <v>0</v>
      </c>
      <c r="J5" s="26">
        <f t="shared" si="0"/>
        <v>147280000</v>
      </c>
      <c r="K5" s="26">
        <f t="shared" si="0"/>
        <v>0</v>
      </c>
      <c r="L5" s="26">
        <f t="shared" si="0"/>
        <v>0</v>
      </c>
      <c r="M5" s="26">
        <f t="shared" si="0"/>
        <v>1124000</v>
      </c>
      <c r="N5" s="27">
        <f>SUM(D5:M5)</f>
        <v>565688700</v>
      </c>
      <c r="O5" s="32">
        <f aca="true" t="shared" si="1" ref="O5:O36">(N5/O$90)</f>
        <v>294.6841706066333</v>
      </c>
      <c r="P5" s="6"/>
    </row>
    <row r="6" spans="1:16" ht="15">
      <c r="A6" s="12"/>
      <c r="B6" s="44">
        <v>511</v>
      </c>
      <c r="C6" s="20" t="s">
        <v>20</v>
      </c>
      <c r="D6" s="46">
        <v>3861275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3861275</v>
      </c>
      <c r="O6" s="47">
        <f t="shared" si="1"/>
        <v>2.011453686204317</v>
      </c>
      <c r="P6" s="9"/>
    </row>
    <row r="7" spans="1:16" ht="15">
      <c r="A7" s="12"/>
      <c r="B7" s="44">
        <v>512</v>
      </c>
      <c r="C7" s="20" t="s">
        <v>21</v>
      </c>
      <c r="D7" s="46">
        <v>10766847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10766847</v>
      </c>
      <c r="O7" s="47">
        <f t="shared" si="1"/>
        <v>5.608772772451559</v>
      </c>
      <c r="P7" s="9"/>
    </row>
    <row r="8" spans="1:16" ht="15">
      <c r="A8" s="12"/>
      <c r="B8" s="44">
        <v>513</v>
      </c>
      <c r="C8" s="20" t="s">
        <v>22</v>
      </c>
      <c r="D8" s="46">
        <v>99341667</v>
      </c>
      <c r="E8" s="46">
        <v>0</v>
      </c>
      <c r="F8" s="46">
        <v>0</v>
      </c>
      <c r="G8" s="46">
        <v>13771063</v>
      </c>
      <c r="H8" s="46">
        <v>0</v>
      </c>
      <c r="I8" s="46">
        <v>0</v>
      </c>
      <c r="J8" s="46">
        <v>966000</v>
      </c>
      <c r="K8" s="46">
        <v>0</v>
      </c>
      <c r="L8" s="46">
        <v>0</v>
      </c>
      <c r="M8" s="46">
        <v>0</v>
      </c>
      <c r="N8" s="46">
        <f t="shared" si="2"/>
        <v>114078730</v>
      </c>
      <c r="O8" s="47">
        <f t="shared" si="1"/>
        <v>59.42702396902759</v>
      </c>
      <c r="P8" s="9"/>
    </row>
    <row r="9" spans="1:16" ht="15">
      <c r="A9" s="12"/>
      <c r="B9" s="44">
        <v>514</v>
      </c>
      <c r="C9" s="20" t="s">
        <v>23</v>
      </c>
      <c r="D9" s="46">
        <v>10446816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10446816</v>
      </c>
      <c r="O9" s="47">
        <f t="shared" si="1"/>
        <v>5.4420590484485665</v>
      </c>
      <c r="P9" s="9"/>
    </row>
    <row r="10" spans="1:16" ht="15">
      <c r="A10" s="12"/>
      <c r="B10" s="44">
        <v>515</v>
      </c>
      <c r="C10" s="20" t="s">
        <v>24</v>
      </c>
      <c r="D10" s="46">
        <v>10335197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10335197</v>
      </c>
      <c r="O10" s="47">
        <f t="shared" si="1"/>
        <v>5.383913371437621</v>
      </c>
      <c r="P10" s="9"/>
    </row>
    <row r="11" spans="1:16" ht="15">
      <c r="A11" s="12"/>
      <c r="B11" s="44">
        <v>516</v>
      </c>
      <c r="C11" s="20" t="s">
        <v>96</v>
      </c>
      <c r="D11" s="46">
        <v>25557473</v>
      </c>
      <c r="E11" s="46">
        <v>0</v>
      </c>
      <c r="F11" s="46">
        <v>0</v>
      </c>
      <c r="G11" s="46">
        <v>12561002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38118475</v>
      </c>
      <c r="O11" s="47">
        <f t="shared" si="1"/>
        <v>19.857054224637483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62572000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62572000</v>
      </c>
      <c r="O12" s="47">
        <f t="shared" si="1"/>
        <v>32.59562710585921</v>
      </c>
      <c r="P12" s="9"/>
    </row>
    <row r="13" spans="1:16" ht="15">
      <c r="A13" s="12"/>
      <c r="B13" s="44">
        <v>519</v>
      </c>
      <c r="C13" s="20" t="s">
        <v>143</v>
      </c>
      <c r="D13" s="46">
        <v>103832553</v>
      </c>
      <c r="E13" s="46">
        <v>0</v>
      </c>
      <c r="F13" s="46">
        <v>0</v>
      </c>
      <c r="G13" s="46">
        <v>64238807</v>
      </c>
      <c r="H13" s="46">
        <v>0</v>
      </c>
      <c r="I13" s="46">
        <v>0</v>
      </c>
      <c r="J13" s="46">
        <v>146314000</v>
      </c>
      <c r="K13" s="46">
        <v>0</v>
      </c>
      <c r="L13" s="46">
        <v>0</v>
      </c>
      <c r="M13" s="46">
        <v>1124000</v>
      </c>
      <c r="N13" s="46">
        <f t="shared" si="2"/>
        <v>315509360</v>
      </c>
      <c r="O13" s="47">
        <f t="shared" si="1"/>
        <v>164.35826642856696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SUM(D15:D21)</f>
        <v>579102905</v>
      </c>
      <c r="E14" s="31">
        <f t="shared" si="3"/>
        <v>379784222</v>
      </c>
      <c r="F14" s="31">
        <f t="shared" si="3"/>
        <v>0</v>
      </c>
      <c r="G14" s="31">
        <f t="shared" si="3"/>
        <v>4073183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962960310</v>
      </c>
      <c r="O14" s="43">
        <f t="shared" si="1"/>
        <v>501.6348395848397</v>
      </c>
      <c r="P14" s="10"/>
    </row>
    <row r="15" spans="1:16" ht="15">
      <c r="A15" s="12"/>
      <c r="B15" s="44">
        <v>521</v>
      </c>
      <c r="C15" s="20" t="s">
        <v>28</v>
      </c>
      <c r="D15" s="46">
        <v>269680820</v>
      </c>
      <c r="E15" s="46">
        <v>265277879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534958699</v>
      </c>
      <c r="O15" s="47">
        <f t="shared" si="1"/>
        <v>278.67599356964104</v>
      </c>
      <c r="P15" s="9"/>
    </row>
    <row r="16" spans="1:16" ht="15">
      <c r="A16" s="12"/>
      <c r="B16" s="44">
        <v>522</v>
      </c>
      <c r="C16" s="20" t="s">
        <v>29</v>
      </c>
      <c r="D16" s="46">
        <v>31586075</v>
      </c>
      <c r="E16" s="46">
        <v>113375239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144961314</v>
      </c>
      <c r="O16" s="47">
        <f t="shared" si="1"/>
        <v>75.51468605637295</v>
      </c>
      <c r="P16" s="9"/>
    </row>
    <row r="17" spans="1:16" ht="15">
      <c r="A17" s="12"/>
      <c r="B17" s="44">
        <v>523</v>
      </c>
      <c r="C17" s="20" t="s">
        <v>144</v>
      </c>
      <c r="D17" s="46">
        <v>245693288</v>
      </c>
      <c r="E17" s="46">
        <v>0</v>
      </c>
      <c r="F17" s="46">
        <v>0</v>
      </c>
      <c r="G17" s="46">
        <v>285718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245979006</v>
      </c>
      <c r="O17" s="47">
        <f t="shared" si="1"/>
        <v>128.1378245132952</v>
      </c>
      <c r="P17" s="9"/>
    </row>
    <row r="18" spans="1:16" ht="15">
      <c r="A18" s="12"/>
      <c r="B18" s="44">
        <v>525</v>
      </c>
      <c r="C18" s="20" t="s">
        <v>31</v>
      </c>
      <c r="D18" s="46">
        <v>19329929</v>
      </c>
      <c r="E18" s="46">
        <v>883342</v>
      </c>
      <c r="F18" s="46">
        <v>0</v>
      </c>
      <c r="G18" s="46">
        <v>2387518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22600789</v>
      </c>
      <c r="O18" s="47">
        <f t="shared" si="1"/>
        <v>11.773427260471212</v>
      </c>
      <c r="P18" s="9"/>
    </row>
    <row r="19" spans="1:16" ht="15">
      <c r="A19" s="12"/>
      <c r="B19" s="44">
        <v>527</v>
      </c>
      <c r="C19" s="20" t="s">
        <v>32</v>
      </c>
      <c r="D19" s="46">
        <v>7157233</v>
      </c>
      <c r="E19" s="46">
        <v>247762</v>
      </c>
      <c r="F19" s="46">
        <v>0</v>
      </c>
      <c r="G19" s="46">
        <v>667710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8072705</v>
      </c>
      <c r="O19" s="47">
        <f t="shared" si="1"/>
        <v>4.2053135893947005</v>
      </c>
      <c r="P19" s="9"/>
    </row>
    <row r="20" spans="1:16" ht="15">
      <c r="A20" s="12"/>
      <c r="B20" s="44">
        <v>528</v>
      </c>
      <c r="C20" s="20" t="s">
        <v>97</v>
      </c>
      <c r="D20" s="46">
        <v>4850535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4850535</v>
      </c>
      <c r="O20" s="47">
        <f t="shared" si="1"/>
        <v>2.5267888212606087</v>
      </c>
      <c r="P20" s="9"/>
    </row>
    <row r="21" spans="1:16" ht="15">
      <c r="A21" s="12"/>
      <c r="B21" s="44">
        <v>529</v>
      </c>
      <c r="C21" s="20" t="s">
        <v>33</v>
      </c>
      <c r="D21" s="46">
        <v>805025</v>
      </c>
      <c r="E21" s="46">
        <v>0</v>
      </c>
      <c r="F21" s="46">
        <v>0</v>
      </c>
      <c r="G21" s="46">
        <v>732237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1537262</v>
      </c>
      <c r="O21" s="47">
        <f t="shared" si="1"/>
        <v>0.800805774404004</v>
      </c>
      <c r="P21" s="9"/>
    </row>
    <row r="22" spans="1:16" ht="15.75">
      <c r="A22" s="28" t="s">
        <v>34</v>
      </c>
      <c r="B22" s="29"/>
      <c r="C22" s="30"/>
      <c r="D22" s="31">
        <f aca="true" t="shared" si="5" ref="D22:M22">SUM(D23:D28)</f>
        <v>15625398</v>
      </c>
      <c r="E22" s="31">
        <f t="shared" si="5"/>
        <v>3346257</v>
      </c>
      <c r="F22" s="31">
        <f t="shared" si="5"/>
        <v>0</v>
      </c>
      <c r="G22" s="31">
        <f t="shared" si="5"/>
        <v>3019848</v>
      </c>
      <c r="H22" s="31">
        <f t="shared" si="5"/>
        <v>0</v>
      </c>
      <c r="I22" s="31">
        <f t="shared" si="5"/>
        <v>133199000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155190503</v>
      </c>
      <c r="O22" s="43">
        <f t="shared" si="1"/>
        <v>80.84337668859435</v>
      </c>
      <c r="P22" s="10"/>
    </row>
    <row r="23" spans="1:16" ht="15">
      <c r="A23" s="12"/>
      <c r="B23" s="44">
        <v>533</v>
      </c>
      <c r="C23" s="20" t="s">
        <v>194</v>
      </c>
      <c r="D23" s="46">
        <v>0</v>
      </c>
      <c r="E23" s="46">
        <v>0</v>
      </c>
      <c r="F23" s="46">
        <v>0</v>
      </c>
      <c r="G23" s="46">
        <v>200000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8">SUM(D23:M23)</f>
        <v>200000</v>
      </c>
      <c r="O23" s="47">
        <f t="shared" si="1"/>
        <v>0.10418598448462318</v>
      </c>
      <c r="P23" s="9"/>
    </row>
    <row r="24" spans="1:16" ht="15">
      <c r="A24" s="12"/>
      <c r="B24" s="44">
        <v>534</v>
      </c>
      <c r="C24" s="20" t="s">
        <v>145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16786000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16786000</v>
      </c>
      <c r="O24" s="47">
        <f t="shared" si="1"/>
        <v>8.744329677794424</v>
      </c>
      <c r="P24" s="9"/>
    </row>
    <row r="25" spans="1:16" ht="15">
      <c r="A25" s="12"/>
      <c r="B25" s="44">
        <v>536</v>
      </c>
      <c r="C25" s="20" t="s">
        <v>146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116413000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116413000</v>
      </c>
      <c r="O25" s="47">
        <f t="shared" si="1"/>
        <v>60.6430150590422</v>
      </c>
      <c r="P25" s="9"/>
    </row>
    <row r="26" spans="1:16" ht="15">
      <c r="A26" s="12"/>
      <c r="B26" s="44">
        <v>537</v>
      </c>
      <c r="C26" s="20" t="s">
        <v>147</v>
      </c>
      <c r="D26" s="46">
        <v>15062492</v>
      </c>
      <c r="E26" s="46">
        <v>2207495</v>
      </c>
      <c r="F26" s="46">
        <v>0</v>
      </c>
      <c r="G26" s="46">
        <v>2476026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19746013</v>
      </c>
      <c r="O26" s="47">
        <f t="shared" si="1"/>
        <v>10.28628902025584</v>
      </c>
      <c r="P26" s="9"/>
    </row>
    <row r="27" spans="1:16" ht="15">
      <c r="A27" s="12"/>
      <c r="B27" s="44">
        <v>538</v>
      </c>
      <c r="C27" s="20" t="s">
        <v>148</v>
      </c>
      <c r="D27" s="46">
        <v>0</v>
      </c>
      <c r="E27" s="46">
        <v>1138762</v>
      </c>
      <c r="F27" s="46">
        <v>0</v>
      </c>
      <c r="G27" s="46">
        <v>343822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1482584</v>
      </c>
      <c r="O27" s="47">
        <f t="shared" si="1"/>
        <v>0.7723223681057529</v>
      </c>
      <c r="P27" s="9"/>
    </row>
    <row r="28" spans="1:16" ht="15">
      <c r="A28" s="12"/>
      <c r="B28" s="44">
        <v>539</v>
      </c>
      <c r="C28" s="20" t="s">
        <v>39</v>
      </c>
      <c r="D28" s="46">
        <v>562906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562906</v>
      </c>
      <c r="O28" s="47">
        <f t="shared" si="1"/>
        <v>0.2932345789115065</v>
      </c>
      <c r="P28" s="9"/>
    </row>
    <row r="29" spans="1:16" ht="15.75">
      <c r="A29" s="28" t="s">
        <v>40</v>
      </c>
      <c r="B29" s="29"/>
      <c r="C29" s="30"/>
      <c r="D29" s="31">
        <f>SUM(D30:D35)</f>
        <v>139275917</v>
      </c>
      <c r="E29" s="31">
        <f aca="true" t="shared" si="7" ref="E29:M29">SUM(E30:E35)</f>
        <v>40363726</v>
      </c>
      <c r="F29" s="31">
        <f t="shared" si="7"/>
        <v>0</v>
      </c>
      <c r="G29" s="31">
        <f t="shared" si="7"/>
        <v>72083319</v>
      </c>
      <c r="H29" s="31">
        <f t="shared" si="7"/>
        <v>0</v>
      </c>
      <c r="I29" s="31">
        <f t="shared" si="7"/>
        <v>456988000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aca="true" t="shared" si="8" ref="N29:N42">SUM(D29:M29)</f>
        <v>708710962</v>
      </c>
      <c r="O29" s="43">
        <f t="shared" si="1"/>
        <v>369.18874645507185</v>
      </c>
      <c r="P29" s="10"/>
    </row>
    <row r="30" spans="1:16" ht="15">
      <c r="A30" s="12"/>
      <c r="B30" s="44">
        <v>541</v>
      </c>
      <c r="C30" s="20" t="s">
        <v>149</v>
      </c>
      <c r="D30" s="46">
        <v>146283</v>
      </c>
      <c r="E30" s="46">
        <v>27651628</v>
      </c>
      <c r="F30" s="46">
        <v>0</v>
      </c>
      <c r="G30" s="46">
        <v>53589865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81387776</v>
      </c>
      <c r="O30" s="47">
        <f t="shared" si="1"/>
        <v>42.39732783786994</v>
      </c>
      <c r="P30" s="9"/>
    </row>
    <row r="31" spans="1:16" ht="15">
      <c r="A31" s="12"/>
      <c r="B31" s="44">
        <v>542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322765000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322765000</v>
      </c>
      <c r="O31" s="47">
        <f t="shared" si="1"/>
        <v>168.13794641089703</v>
      </c>
      <c r="P31" s="9"/>
    </row>
    <row r="32" spans="1:16" ht="15">
      <c r="A32" s="12"/>
      <c r="B32" s="44">
        <v>543</v>
      </c>
      <c r="C32" s="20" t="s">
        <v>150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134223000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134223000</v>
      </c>
      <c r="O32" s="47">
        <f t="shared" si="1"/>
        <v>69.92077697739789</v>
      </c>
      <c r="P32" s="9"/>
    </row>
    <row r="33" spans="1:16" ht="15">
      <c r="A33" s="12"/>
      <c r="B33" s="44">
        <v>544</v>
      </c>
      <c r="C33" s="20" t="s">
        <v>151</v>
      </c>
      <c r="D33" s="46">
        <v>139129634</v>
      </c>
      <c r="E33" s="46">
        <v>12712098</v>
      </c>
      <c r="F33" s="46">
        <v>0</v>
      </c>
      <c r="G33" s="46">
        <v>15822548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167664280</v>
      </c>
      <c r="O33" s="47">
        <f t="shared" si="1"/>
        <v>87.34134037352759</v>
      </c>
      <c r="P33" s="9"/>
    </row>
    <row r="34" spans="1:16" ht="15">
      <c r="A34" s="12"/>
      <c r="B34" s="44">
        <v>545</v>
      </c>
      <c r="C34" s="20" t="s">
        <v>118</v>
      </c>
      <c r="D34" s="46">
        <v>0</v>
      </c>
      <c r="E34" s="46">
        <v>0</v>
      </c>
      <c r="F34" s="46">
        <v>0</v>
      </c>
      <c r="G34" s="46">
        <v>18031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18031</v>
      </c>
      <c r="O34" s="47">
        <f t="shared" si="1"/>
        <v>0.009392887431211203</v>
      </c>
      <c r="P34" s="9"/>
    </row>
    <row r="35" spans="1:16" ht="15">
      <c r="A35" s="12"/>
      <c r="B35" s="44">
        <v>549</v>
      </c>
      <c r="C35" s="20" t="s">
        <v>195</v>
      </c>
      <c r="D35" s="46">
        <v>0</v>
      </c>
      <c r="E35" s="46">
        <v>0</v>
      </c>
      <c r="F35" s="46">
        <v>0</v>
      </c>
      <c r="G35" s="46">
        <v>2652875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2652875</v>
      </c>
      <c r="O35" s="47">
        <f t="shared" si="1"/>
        <v>1.3819619679482238</v>
      </c>
      <c r="P35" s="9"/>
    </row>
    <row r="36" spans="1:16" ht="15.75">
      <c r="A36" s="28" t="s">
        <v>46</v>
      </c>
      <c r="B36" s="29"/>
      <c r="C36" s="30"/>
      <c r="D36" s="31">
        <f aca="true" t="shared" si="9" ref="D36:M36">SUM(D37:D40)</f>
        <v>6349576</v>
      </c>
      <c r="E36" s="31">
        <f t="shared" si="9"/>
        <v>10212382</v>
      </c>
      <c r="F36" s="31">
        <f t="shared" si="9"/>
        <v>0</v>
      </c>
      <c r="G36" s="31">
        <f t="shared" si="9"/>
        <v>2359849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1161000</v>
      </c>
      <c r="N36" s="31">
        <f t="shared" si="8"/>
        <v>20082807</v>
      </c>
      <c r="O36" s="43">
        <f t="shared" si="1"/>
        <v>10.46173509254841</v>
      </c>
      <c r="P36" s="10"/>
    </row>
    <row r="37" spans="1:16" ht="15">
      <c r="A37" s="13"/>
      <c r="B37" s="45">
        <v>551</v>
      </c>
      <c r="C37" s="21" t="s">
        <v>152</v>
      </c>
      <c r="D37" s="46">
        <v>2295329</v>
      </c>
      <c r="E37" s="46">
        <v>0</v>
      </c>
      <c r="F37" s="46">
        <v>0</v>
      </c>
      <c r="G37" s="46">
        <v>21938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2317267</v>
      </c>
      <c r="O37" s="47">
        <f aca="true" t="shared" si="10" ref="O37:O68">(N37/O$90)</f>
        <v>1.2071337185436466</v>
      </c>
      <c r="P37" s="9"/>
    </row>
    <row r="38" spans="1:16" ht="15">
      <c r="A38" s="13"/>
      <c r="B38" s="45">
        <v>552</v>
      </c>
      <c r="C38" s="21" t="s">
        <v>48</v>
      </c>
      <c r="D38" s="46">
        <v>3095246</v>
      </c>
      <c r="E38" s="46">
        <v>0</v>
      </c>
      <c r="F38" s="46">
        <v>0</v>
      </c>
      <c r="G38" s="46">
        <v>164745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3259991</v>
      </c>
      <c r="O38" s="47">
        <f t="shared" si="10"/>
        <v>1.6982268587300562</v>
      </c>
      <c r="P38" s="9"/>
    </row>
    <row r="39" spans="1:16" ht="15">
      <c r="A39" s="13"/>
      <c r="B39" s="45">
        <v>553</v>
      </c>
      <c r="C39" s="21" t="s">
        <v>153</v>
      </c>
      <c r="D39" s="46">
        <v>656434</v>
      </c>
      <c r="E39" s="46">
        <v>0</v>
      </c>
      <c r="F39" s="46">
        <v>0</v>
      </c>
      <c r="G39" s="46">
        <v>6270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662704</v>
      </c>
      <c r="O39" s="47">
        <f t="shared" si="10"/>
        <v>0.34522234330948864</v>
      </c>
      <c r="P39" s="9"/>
    </row>
    <row r="40" spans="1:16" ht="15">
      <c r="A40" s="13"/>
      <c r="B40" s="45">
        <v>554</v>
      </c>
      <c r="C40" s="21" t="s">
        <v>50</v>
      </c>
      <c r="D40" s="46">
        <v>302567</v>
      </c>
      <c r="E40" s="46">
        <v>10212382</v>
      </c>
      <c r="F40" s="46">
        <v>0</v>
      </c>
      <c r="G40" s="46">
        <v>2166896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1161000</v>
      </c>
      <c r="N40" s="46">
        <f t="shared" si="8"/>
        <v>13842845</v>
      </c>
      <c r="O40" s="47">
        <f t="shared" si="10"/>
        <v>7.211152171965218</v>
      </c>
      <c r="P40" s="9"/>
    </row>
    <row r="41" spans="1:16" ht="15.75">
      <c r="A41" s="28" t="s">
        <v>51</v>
      </c>
      <c r="B41" s="29"/>
      <c r="C41" s="30"/>
      <c r="D41" s="31">
        <f aca="true" t="shared" si="11" ref="D41:M41">SUM(D42:D46)</f>
        <v>114726841</v>
      </c>
      <c r="E41" s="31">
        <f t="shared" si="11"/>
        <v>48811793</v>
      </c>
      <c r="F41" s="31">
        <f t="shared" si="11"/>
        <v>0</v>
      </c>
      <c r="G41" s="31">
        <f t="shared" si="11"/>
        <v>1212943</v>
      </c>
      <c r="H41" s="31">
        <f t="shared" si="11"/>
        <v>0</v>
      </c>
      <c r="I41" s="31">
        <f t="shared" si="11"/>
        <v>0</v>
      </c>
      <c r="J41" s="31">
        <f t="shared" si="11"/>
        <v>0</v>
      </c>
      <c r="K41" s="31">
        <f t="shared" si="11"/>
        <v>0</v>
      </c>
      <c r="L41" s="31">
        <f t="shared" si="11"/>
        <v>0</v>
      </c>
      <c r="M41" s="31">
        <f t="shared" si="11"/>
        <v>6000</v>
      </c>
      <c r="N41" s="31">
        <f t="shared" si="8"/>
        <v>164757577</v>
      </c>
      <c r="O41" s="43">
        <f t="shared" si="10"/>
        <v>85.82715180523056</v>
      </c>
      <c r="P41" s="10"/>
    </row>
    <row r="42" spans="1:16" ht="15">
      <c r="A42" s="12"/>
      <c r="B42" s="44">
        <v>561</v>
      </c>
      <c r="C42" s="20" t="s">
        <v>191</v>
      </c>
      <c r="D42" s="46">
        <v>16200386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16200386</v>
      </c>
      <c r="O42" s="47">
        <f t="shared" si="10"/>
        <v>8.439265822204534</v>
      </c>
      <c r="P42" s="9"/>
    </row>
    <row r="43" spans="1:16" ht="15">
      <c r="A43" s="12"/>
      <c r="B43" s="44">
        <v>562</v>
      </c>
      <c r="C43" s="20" t="s">
        <v>154</v>
      </c>
      <c r="D43" s="46">
        <v>44396282</v>
      </c>
      <c r="E43" s="46">
        <v>8318957</v>
      </c>
      <c r="F43" s="46">
        <v>0</v>
      </c>
      <c r="G43" s="46">
        <v>1043122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12" ref="N43:N52">SUM(D43:M43)</f>
        <v>53758361</v>
      </c>
      <c r="O43" s="47">
        <f t="shared" si="10"/>
        <v>28.004338825323863</v>
      </c>
      <c r="P43" s="9"/>
    </row>
    <row r="44" spans="1:16" ht="15">
      <c r="A44" s="12"/>
      <c r="B44" s="44">
        <v>563</v>
      </c>
      <c r="C44" s="20" t="s">
        <v>155</v>
      </c>
      <c r="D44" s="46">
        <v>5434513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5434513</v>
      </c>
      <c r="O44" s="47">
        <f t="shared" si="10"/>
        <v>2.831000435497415</v>
      </c>
      <c r="P44" s="9"/>
    </row>
    <row r="45" spans="1:16" ht="15">
      <c r="A45" s="12"/>
      <c r="B45" s="44">
        <v>564</v>
      </c>
      <c r="C45" s="20" t="s">
        <v>156</v>
      </c>
      <c r="D45" s="46">
        <v>46371058</v>
      </c>
      <c r="E45" s="46">
        <v>38978239</v>
      </c>
      <c r="F45" s="46">
        <v>0</v>
      </c>
      <c r="G45" s="46">
        <v>169821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6000</v>
      </c>
      <c r="N45" s="46">
        <f t="shared" si="12"/>
        <v>85525118</v>
      </c>
      <c r="O45" s="47">
        <f t="shared" si="10"/>
        <v>44.55259308496784</v>
      </c>
      <c r="P45" s="9"/>
    </row>
    <row r="46" spans="1:16" ht="15">
      <c r="A46" s="12"/>
      <c r="B46" s="44">
        <v>569</v>
      </c>
      <c r="C46" s="20" t="s">
        <v>55</v>
      </c>
      <c r="D46" s="46">
        <v>2324602</v>
      </c>
      <c r="E46" s="46">
        <v>1514597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3839199</v>
      </c>
      <c r="O46" s="47">
        <f t="shared" si="10"/>
        <v>1.9999536372369044</v>
      </c>
      <c r="P46" s="9"/>
    </row>
    <row r="47" spans="1:16" ht="15.75">
      <c r="A47" s="28" t="s">
        <v>56</v>
      </c>
      <c r="B47" s="29"/>
      <c r="C47" s="30"/>
      <c r="D47" s="31">
        <f aca="true" t="shared" si="13" ref="D47:M47">SUM(D48:D52)</f>
        <v>122688733</v>
      </c>
      <c r="E47" s="31">
        <f t="shared" si="13"/>
        <v>40216514</v>
      </c>
      <c r="F47" s="31">
        <f t="shared" si="13"/>
        <v>0</v>
      </c>
      <c r="G47" s="31">
        <f t="shared" si="13"/>
        <v>52587304</v>
      </c>
      <c r="H47" s="31">
        <f t="shared" si="13"/>
        <v>0</v>
      </c>
      <c r="I47" s="31">
        <f t="shared" si="13"/>
        <v>0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>SUM(D47:M47)</f>
        <v>215492551</v>
      </c>
      <c r="O47" s="43">
        <f t="shared" si="10"/>
        <v>112.25651787518936</v>
      </c>
      <c r="P47" s="9"/>
    </row>
    <row r="48" spans="1:16" ht="15">
      <c r="A48" s="12"/>
      <c r="B48" s="44">
        <v>571</v>
      </c>
      <c r="C48" s="20" t="s">
        <v>57</v>
      </c>
      <c r="D48" s="46">
        <v>71941169</v>
      </c>
      <c r="E48" s="46">
        <v>0</v>
      </c>
      <c r="F48" s="46">
        <v>0</v>
      </c>
      <c r="G48" s="46">
        <v>1446997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73388166</v>
      </c>
      <c r="O48" s="47">
        <f t="shared" si="10"/>
        <v>38.230091621154756</v>
      </c>
      <c r="P48" s="9"/>
    </row>
    <row r="49" spans="1:16" ht="15">
      <c r="A49" s="12"/>
      <c r="B49" s="44">
        <v>572</v>
      </c>
      <c r="C49" s="20" t="s">
        <v>157</v>
      </c>
      <c r="D49" s="46">
        <v>45414326</v>
      </c>
      <c r="E49" s="46">
        <v>0</v>
      </c>
      <c r="F49" s="46">
        <v>0</v>
      </c>
      <c r="G49" s="46">
        <v>17220132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62634458</v>
      </c>
      <c r="O49" s="47">
        <f t="shared" si="10"/>
        <v>32.62816334695391</v>
      </c>
      <c r="P49" s="9"/>
    </row>
    <row r="50" spans="1:16" ht="15">
      <c r="A50" s="12"/>
      <c r="B50" s="44">
        <v>573</v>
      </c>
      <c r="C50" s="20" t="s">
        <v>59</v>
      </c>
      <c r="D50" s="46">
        <v>5333238</v>
      </c>
      <c r="E50" s="46">
        <v>393928</v>
      </c>
      <c r="F50" s="46">
        <v>0</v>
      </c>
      <c r="G50" s="46">
        <v>19642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5746808</v>
      </c>
      <c r="O50" s="47">
        <f t="shared" si="10"/>
        <v>2.993684245620542</v>
      </c>
      <c r="P50" s="9"/>
    </row>
    <row r="51" spans="1:16" ht="15">
      <c r="A51" s="12"/>
      <c r="B51" s="44">
        <v>575</v>
      </c>
      <c r="C51" s="20" t="s">
        <v>158</v>
      </c>
      <c r="D51" s="46">
        <v>0</v>
      </c>
      <c r="E51" s="46">
        <v>13453565</v>
      </c>
      <c r="F51" s="46">
        <v>0</v>
      </c>
      <c r="G51" s="46">
        <v>32972686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46426251</v>
      </c>
      <c r="O51" s="47">
        <f t="shared" si="10"/>
        <v>24.18482333182611</v>
      </c>
      <c r="P51" s="9"/>
    </row>
    <row r="52" spans="1:16" ht="15">
      <c r="A52" s="12"/>
      <c r="B52" s="44">
        <v>579</v>
      </c>
      <c r="C52" s="20" t="s">
        <v>61</v>
      </c>
      <c r="D52" s="46">
        <v>0</v>
      </c>
      <c r="E52" s="46">
        <v>26369021</v>
      </c>
      <c r="F52" s="46">
        <v>0</v>
      </c>
      <c r="G52" s="46">
        <v>927847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27296868</v>
      </c>
      <c r="O52" s="47">
        <f t="shared" si="10"/>
        <v>14.219755329634037</v>
      </c>
      <c r="P52" s="9"/>
    </row>
    <row r="53" spans="1:16" ht="15.75">
      <c r="A53" s="28" t="s">
        <v>159</v>
      </c>
      <c r="B53" s="29"/>
      <c r="C53" s="30"/>
      <c r="D53" s="31">
        <f aca="true" t="shared" si="14" ref="D53:M53">SUM(D54:D57)</f>
        <v>74578179</v>
      </c>
      <c r="E53" s="31">
        <f t="shared" si="14"/>
        <v>214728767</v>
      </c>
      <c r="F53" s="31">
        <f t="shared" si="14"/>
        <v>24140000</v>
      </c>
      <c r="G53" s="31">
        <f t="shared" si="14"/>
        <v>535646</v>
      </c>
      <c r="H53" s="31">
        <f t="shared" si="14"/>
        <v>0</v>
      </c>
      <c r="I53" s="31">
        <f t="shared" si="14"/>
        <v>155931000</v>
      </c>
      <c r="J53" s="31">
        <f t="shared" si="14"/>
        <v>0</v>
      </c>
      <c r="K53" s="31">
        <f t="shared" si="14"/>
        <v>0</v>
      </c>
      <c r="L53" s="31">
        <f t="shared" si="14"/>
        <v>0</v>
      </c>
      <c r="M53" s="31">
        <f t="shared" si="14"/>
        <v>0</v>
      </c>
      <c r="N53" s="31">
        <f>SUM(D53:M53)</f>
        <v>469913592</v>
      </c>
      <c r="O53" s="43">
        <f t="shared" si="10"/>
        <v>244.79205102612775</v>
      </c>
      <c r="P53" s="9"/>
    </row>
    <row r="54" spans="1:16" ht="15">
      <c r="A54" s="12"/>
      <c r="B54" s="44">
        <v>581</v>
      </c>
      <c r="C54" s="20" t="s">
        <v>160</v>
      </c>
      <c r="D54" s="46">
        <v>74319403</v>
      </c>
      <c r="E54" s="46">
        <v>214728767</v>
      </c>
      <c r="F54" s="46">
        <v>24140000</v>
      </c>
      <c r="G54" s="46">
        <v>535646</v>
      </c>
      <c r="H54" s="46">
        <v>0</v>
      </c>
      <c r="I54" s="46">
        <v>275000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313998816</v>
      </c>
      <c r="O54" s="47">
        <f t="shared" si="10"/>
        <v>163.57137885983025</v>
      </c>
      <c r="P54" s="9"/>
    </row>
    <row r="55" spans="1:16" ht="15">
      <c r="A55" s="12"/>
      <c r="B55" s="44">
        <v>584</v>
      </c>
      <c r="C55" s="20" t="s">
        <v>186</v>
      </c>
      <c r="D55" s="46">
        <v>258776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aca="true" t="shared" si="15" ref="N55:N65">SUM(D55:M55)</f>
        <v>258776</v>
      </c>
      <c r="O55" s="47">
        <f t="shared" si="10"/>
        <v>0.13480416160496425</v>
      </c>
      <c r="P55" s="9"/>
    </row>
    <row r="56" spans="1:16" ht="15">
      <c r="A56" s="12"/>
      <c r="B56" s="44">
        <v>590</v>
      </c>
      <c r="C56" s="20" t="s">
        <v>161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36887000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36887000</v>
      </c>
      <c r="O56" s="47">
        <f t="shared" si="10"/>
        <v>19.21554204842148</v>
      </c>
      <c r="P56" s="9"/>
    </row>
    <row r="57" spans="1:16" ht="15">
      <c r="A57" s="12"/>
      <c r="B57" s="44">
        <v>591</v>
      </c>
      <c r="C57" s="20" t="s">
        <v>162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118769000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118769000</v>
      </c>
      <c r="O57" s="47">
        <f t="shared" si="10"/>
        <v>61.87032595627106</v>
      </c>
      <c r="P57" s="9"/>
    </row>
    <row r="58" spans="1:16" ht="15.75">
      <c r="A58" s="28" t="s">
        <v>64</v>
      </c>
      <c r="B58" s="29"/>
      <c r="C58" s="30"/>
      <c r="D58" s="31">
        <f aca="true" t="shared" si="16" ref="D58:M58">SUM(D59:D87)</f>
        <v>7859476</v>
      </c>
      <c r="E58" s="31">
        <f t="shared" si="16"/>
        <v>0</v>
      </c>
      <c r="F58" s="31">
        <f t="shared" si="16"/>
        <v>0</v>
      </c>
      <c r="G58" s="31">
        <f t="shared" si="16"/>
        <v>2914100</v>
      </c>
      <c r="H58" s="31">
        <f t="shared" si="16"/>
        <v>0</v>
      </c>
      <c r="I58" s="31">
        <f t="shared" si="16"/>
        <v>0</v>
      </c>
      <c r="J58" s="31">
        <f t="shared" si="16"/>
        <v>0</v>
      </c>
      <c r="K58" s="31">
        <f t="shared" si="16"/>
        <v>0</v>
      </c>
      <c r="L58" s="31">
        <f t="shared" si="16"/>
        <v>0</v>
      </c>
      <c r="M58" s="31">
        <f t="shared" si="16"/>
        <v>46105000</v>
      </c>
      <c r="N58" s="31">
        <f>SUM(D58:M58)</f>
        <v>56878576</v>
      </c>
      <c r="O58" s="43">
        <f t="shared" si="10"/>
        <v>29.629752183217306</v>
      </c>
      <c r="P58" s="9"/>
    </row>
    <row r="59" spans="1:16" ht="15">
      <c r="A59" s="12"/>
      <c r="B59" s="44">
        <v>601</v>
      </c>
      <c r="C59" s="20" t="s">
        <v>163</v>
      </c>
      <c r="D59" s="46">
        <v>205943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205943</v>
      </c>
      <c r="O59" s="47">
        <f t="shared" si="10"/>
        <v>0.10728187101358377</v>
      </c>
      <c r="P59" s="9"/>
    </row>
    <row r="60" spans="1:16" ht="15">
      <c r="A60" s="12"/>
      <c r="B60" s="44">
        <v>602</v>
      </c>
      <c r="C60" s="20" t="s">
        <v>164</v>
      </c>
      <c r="D60" s="46">
        <v>1886357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1886357</v>
      </c>
      <c r="O60" s="47">
        <f t="shared" si="10"/>
        <v>0.9826598056723017</v>
      </c>
      <c r="P60" s="9"/>
    </row>
    <row r="61" spans="1:16" ht="15">
      <c r="A61" s="12"/>
      <c r="B61" s="44">
        <v>603</v>
      </c>
      <c r="C61" s="20" t="s">
        <v>165</v>
      </c>
      <c r="D61" s="46">
        <v>1031643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1031643</v>
      </c>
      <c r="O61" s="47">
        <f t="shared" si="10"/>
        <v>0.5374137079583506</v>
      </c>
      <c r="P61" s="9"/>
    </row>
    <row r="62" spans="1:16" ht="15">
      <c r="A62" s="12"/>
      <c r="B62" s="44">
        <v>604</v>
      </c>
      <c r="C62" s="20" t="s">
        <v>166</v>
      </c>
      <c r="D62" s="46">
        <v>104597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6464000</v>
      </c>
      <c r="N62" s="46">
        <f t="shared" si="15"/>
        <v>6568597</v>
      </c>
      <c r="O62" s="47">
        <f t="shared" si="10"/>
        <v>3.421778725638712</v>
      </c>
      <c r="P62" s="9"/>
    </row>
    <row r="63" spans="1:16" ht="15">
      <c r="A63" s="12"/>
      <c r="B63" s="44">
        <v>605</v>
      </c>
      <c r="C63" s="20" t="s">
        <v>167</v>
      </c>
      <c r="D63" s="46">
        <v>240848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240848</v>
      </c>
      <c r="O63" s="47">
        <f t="shared" si="10"/>
        <v>0.12546492995576264</v>
      </c>
      <c r="P63" s="9"/>
    </row>
    <row r="64" spans="1:16" ht="15">
      <c r="A64" s="12"/>
      <c r="B64" s="44">
        <v>607</v>
      </c>
      <c r="C64" s="20" t="s">
        <v>168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623000</v>
      </c>
      <c r="N64" s="46">
        <f t="shared" si="15"/>
        <v>623000</v>
      </c>
      <c r="O64" s="47">
        <f t="shared" si="10"/>
        <v>0.32453934166960124</v>
      </c>
      <c r="P64" s="9"/>
    </row>
    <row r="65" spans="1:16" ht="15">
      <c r="A65" s="12"/>
      <c r="B65" s="44">
        <v>608</v>
      </c>
      <c r="C65" s="20" t="s">
        <v>169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962000</v>
      </c>
      <c r="N65" s="46">
        <f t="shared" si="15"/>
        <v>962000</v>
      </c>
      <c r="O65" s="47">
        <f t="shared" si="10"/>
        <v>0.5011345853710375</v>
      </c>
      <c r="P65" s="9"/>
    </row>
    <row r="66" spans="1:16" ht="15">
      <c r="A66" s="12"/>
      <c r="B66" s="44">
        <v>614</v>
      </c>
      <c r="C66" s="20" t="s">
        <v>170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5919000</v>
      </c>
      <c r="N66" s="46">
        <f aca="true" t="shared" si="17" ref="N66:N77">SUM(D66:M66)</f>
        <v>5919000</v>
      </c>
      <c r="O66" s="47">
        <f t="shared" si="10"/>
        <v>3.083384210822423</v>
      </c>
      <c r="P66" s="9"/>
    </row>
    <row r="67" spans="1:16" ht="15">
      <c r="A67" s="12"/>
      <c r="B67" s="44">
        <v>617</v>
      </c>
      <c r="C67" s="20" t="s">
        <v>73</v>
      </c>
      <c r="D67" s="46">
        <v>681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681</v>
      </c>
      <c r="O67" s="47">
        <f t="shared" si="10"/>
        <v>0.00035475327717014195</v>
      </c>
      <c r="P67" s="9"/>
    </row>
    <row r="68" spans="1:16" ht="15">
      <c r="A68" s="12"/>
      <c r="B68" s="44">
        <v>624</v>
      </c>
      <c r="C68" s="20" t="s">
        <v>74</v>
      </c>
      <c r="D68" s="46">
        <v>138890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138890</v>
      </c>
      <c r="O68" s="47">
        <f t="shared" si="10"/>
        <v>0.07235195692534657</v>
      </c>
      <c r="P68" s="9"/>
    </row>
    <row r="69" spans="1:16" ht="15">
      <c r="A69" s="12"/>
      <c r="B69" s="44">
        <v>634</v>
      </c>
      <c r="C69" s="20" t="s">
        <v>171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4713000</v>
      </c>
      <c r="N69" s="46">
        <f t="shared" si="17"/>
        <v>4713000</v>
      </c>
      <c r="O69" s="47">
        <f aca="true" t="shared" si="18" ref="O69:O88">(N69/O$90)</f>
        <v>2.4551427243801456</v>
      </c>
      <c r="P69" s="9"/>
    </row>
    <row r="70" spans="1:16" ht="15">
      <c r="A70" s="12"/>
      <c r="B70" s="44">
        <v>654</v>
      </c>
      <c r="C70" s="20" t="s">
        <v>172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2893000</v>
      </c>
      <c r="N70" s="46">
        <f t="shared" si="17"/>
        <v>2893000</v>
      </c>
      <c r="O70" s="47">
        <f t="shared" si="18"/>
        <v>1.5070502655700744</v>
      </c>
      <c r="P70" s="9"/>
    </row>
    <row r="71" spans="1:16" ht="15">
      <c r="A71" s="12"/>
      <c r="B71" s="44">
        <v>661</v>
      </c>
      <c r="C71" s="20" t="s">
        <v>127</v>
      </c>
      <c r="D71" s="46">
        <v>35939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35939</v>
      </c>
      <c r="O71" s="47">
        <f t="shared" si="18"/>
        <v>0.018721700481964365</v>
      </c>
      <c r="P71" s="9"/>
    </row>
    <row r="72" spans="1:16" ht="15">
      <c r="A72" s="12"/>
      <c r="B72" s="44">
        <v>671</v>
      </c>
      <c r="C72" s="20" t="s">
        <v>79</v>
      </c>
      <c r="D72" s="46">
        <v>149696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149696</v>
      </c>
      <c r="O72" s="47">
        <f t="shared" si="18"/>
        <v>0.07798112566705076</v>
      </c>
      <c r="P72" s="9"/>
    </row>
    <row r="73" spans="1:16" ht="15">
      <c r="A73" s="12"/>
      <c r="B73" s="44">
        <v>674</v>
      </c>
      <c r="C73" s="20" t="s">
        <v>173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2088000</v>
      </c>
      <c r="N73" s="46">
        <f t="shared" si="17"/>
        <v>2088000</v>
      </c>
      <c r="O73" s="47">
        <f t="shared" si="18"/>
        <v>1.0877016780194662</v>
      </c>
      <c r="P73" s="9"/>
    </row>
    <row r="74" spans="1:16" ht="15">
      <c r="A74" s="12"/>
      <c r="B74" s="44">
        <v>675</v>
      </c>
      <c r="C74" s="20" t="s">
        <v>81</v>
      </c>
      <c r="D74" s="46">
        <v>330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330</v>
      </c>
      <c r="O74" s="47">
        <f t="shared" si="18"/>
        <v>0.00017190687439962827</v>
      </c>
      <c r="P74" s="9"/>
    </row>
    <row r="75" spans="1:16" ht="15">
      <c r="A75" s="12"/>
      <c r="B75" s="44">
        <v>682</v>
      </c>
      <c r="C75" s="20" t="s">
        <v>174</v>
      </c>
      <c r="D75" s="46">
        <v>440742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440742</v>
      </c>
      <c r="O75" s="47">
        <f t="shared" si="18"/>
        <v>0.22959569586860898</v>
      </c>
      <c r="P75" s="9"/>
    </row>
    <row r="76" spans="1:16" ht="15">
      <c r="A76" s="12"/>
      <c r="B76" s="44">
        <v>685</v>
      </c>
      <c r="C76" s="20" t="s">
        <v>83</v>
      </c>
      <c r="D76" s="46">
        <v>56868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56868</v>
      </c>
      <c r="O76" s="47">
        <f t="shared" si="18"/>
        <v>0.02962424282835776</v>
      </c>
      <c r="P76" s="9"/>
    </row>
    <row r="77" spans="1:16" ht="15">
      <c r="A77" s="12"/>
      <c r="B77" s="44">
        <v>694</v>
      </c>
      <c r="C77" s="20" t="s">
        <v>175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1945000</v>
      </c>
      <c r="N77" s="46">
        <f t="shared" si="17"/>
        <v>1945000</v>
      </c>
      <c r="O77" s="47">
        <f t="shared" si="18"/>
        <v>1.0132086991129605</v>
      </c>
      <c r="P77" s="9"/>
    </row>
    <row r="78" spans="1:16" ht="15">
      <c r="A78" s="12"/>
      <c r="B78" s="44">
        <v>711</v>
      </c>
      <c r="C78" s="20" t="s">
        <v>128</v>
      </c>
      <c r="D78" s="46">
        <v>0</v>
      </c>
      <c r="E78" s="46">
        <v>0</v>
      </c>
      <c r="F78" s="46">
        <v>0</v>
      </c>
      <c r="G78" s="46">
        <v>149164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aca="true" t="shared" si="19" ref="N78:N87">SUM(D78:M78)</f>
        <v>149164</v>
      </c>
      <c r="O78" s="47">
        <f t="shared" si="18"/>
        <v>0.07770399094832167</v>
      </c>
      <c r="P78" s="9"/>
    </row>
    <row r="79" spans="1:16" ht="15">
      <c r="A79" s="12"/>
      <c r="B79" s="44">
        <v>712</v>
      </c>
      <c r="C79" s="20" t="s">
        <v>129</v>
      </c>
      <c r="D79" s="46">
        <v>0</v>
      </c>
      <c r="E79" s="46">
        <v>0</v>
      </c>
      <c r="F79" s="46">
        <v>0</v>
      </c>
      <c r="G79" s="46">
        <v>311533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311533</v>
      </c>
      <c r="O79" s="47">
        <f t="shared" si="18"/>
        <v>0.1622868615222406</v>
      </c>
      <c r="P79" s="9"/>
    </row>
    <row r="80" spans="1:16" ht="15">
      <c r="A80" s="12"/>
      <c r="B80" s="44">
        <v>713</v>
      </c>
      <c r="C80" s="20" t="s">
        <v>176</v>
      </c>
      <c r="D80" s="46">
        <v>3112742</v>
      </c>
      <c r="E80" s="46">
        <v>0</v>
      </c>
      <c r="F80" s="46">
        <v>0</v>
      </c>
      <c r="G80" s="46">
        <v>19138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4909000</v>
      </c>
      <c r="N80" s="46">
        <f t="shared" si="19"/>
        <v>8040880</v>
      </c>
      <c r="O80" s="47">
        <f t="shared" si="18"/>
        <v>4.188734994613585</v>
      </c>
      <c r="P80" s="9"/>
    </row>
    <row r="81" spans="1:16" ht="15">
      <c r="A81" s="12"/>
      <c r="B81" s="44">
        <v>714</v>
      </c>
      <c r="C81" s="20" t="s">
        <v>131</v>
      </c>
      <c r="D81" s="46">
        <v>397560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397560</v>
      </c>
      <c r="O81" s="47">
        <f t="shared" si="18"/>
        <v>0.20710089995853398</v>
      </c>
      <c r="P81" s="9"/>
    </row>
    <row r="82" spans="1:16" ht="15">
      <c r="A82" s="12"/>
      <c r="B82" s="44">
        <v>719</v>
      </c>
      <c r="C82" s="20" t="s">
        <v>183</v>
      </c>
      <c r="D82" s="46">
        <v>0</v>
      </c>
      <c r="E82" s="46">
        <v>0</v>
      </c>
      <c r="F82" s="46">
        <v>0</v>
      </c>
      <c r="G82" s="46">
        <v>2434265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2434265</v>
      </c>
      <c r="O82" s="47">
        <f t="shared" si="18"/>
        <v>1.2680814776073064</v>
      </c>
      <c r="P82" s="9"/>
    </row>
    <row r="83" spans="1:16" ht="15">
      <c r="A83" s="12"/>
      <c r="B83" s="44">
        <v>724</v>
      </c>
      <c r="C83" s="20" t="s">
        <v>177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5078000</v>
      </c>
      <c r="N83" s="46">
        <f t="shared" si="19"/>
        <v>5078000</v>
      </c>
      <c r="O83" s="47">
        <f t="shared" si="18"/>
        <v>2.645282146064583</v>
      </c>
      <c r="P83" s="9"/>
    </row>
    <row r="84" spans="1:16" ht="15">
      <c r="A84" s="12"/>
      <c r="B84" s="44">
        <v>744</v>
      </c>
      <c r="C84" s="20" t="s">
        <v>178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3713000</v>
      </c>
      <c r="N84" s="46">
        <f t="shared" si="19"/>
        <v>3713000</v>
      </c>
      <c r="O84" s="47">
        <f t="shared" si="18"/>
        <v>1.9342128019570295</v>
      </c>
      <c r="P84" s="9"/>
    </row>
    <row r="85" spans="1:16" ht="15">
      <c r="A85" s="12"/>
      <c r="B85" s="44">
        <v>752</v>
      </c>
      <c r="C85" s="20" t="s">
        <v>179</v>
      </c>
      <c r="D85" s="46">
        <v>56640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9"/>
        <v>56640</v>
      </c>
      <c r="O85" s="47">
        <f t="shared" si="18"/>
        <v>0.02950547080604529</v>
      </c>
      <c r="P85" s="9"/>
    </row>
    <row r="86" spans="1:16" ht="15">
      <c r="A86" s="12"/>
      <c r="B86" s="44">
        <v>764</v>
      </c>
      <c r="C86" s="20" t="s">
        <v>180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6602000</v>
      </c>
      <c r="N86" s="46">
        <f t="shared" si="19"/>
        <v>6602000</v>
      </c>
      <c r="O86" s="47">
        <f t="shared" si="18"/>
        <v>3.4391793478374115</v>
      </c>
      <c r="P86" s="9"/>
    </row>
    <row r="87" spans="1:16" ht="15.75" thickBot="1">
      <c r="A87" s="12"/>
      <c r="B87" s="44">
        <v>769</v>
      </c>
      <c r="C87" s="20" t="s">
        <v>93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196000</v>
      </c>
      <c r="N87" s="46">
        <f t="shared" si="19"/>
        <v>196000</v>
      </c>
      <c r="O87" s="47">
        <f t="shared" si="18"/>
        <v>0.10210226479493073</v>
      </c>
      <c r="P87" s="9"/>
    </row>
    <row r="88" spans="1:119" ht="16.5" thickBot="1">
      <c r="A88" s="14" t="s">
        <v>10</v>
      </c>
      <c r="B88" s="23"/>
      <c r="C88" s="22"/>
      <c r="D88" s="15">
        <f aca="true" t="shared" si="20" ref="D88:M88">SUM(D5,D14,D22,D29,D36,D41,D47,D53,D58)</f>
        <v>1324348853</v>
      </c>
      <c r="E88" s="15">
        <f t="shared" si="20"/>
        <v>737463661</v>
      </c>
      <c r="F88" s="15">
        <f t="shared" si="20"/>
        <v>86712000</v>
      </c>
      <c r="G88" s="15">
        <f t="shared" si="20"/>
        <v>229357064</v>
      </c>
      <c r="H88" s="15">
        <f t="shared" si="20"/>
        <v>0</v>
      </c>
      <c r="I88" s="15">
        <f t="shared" si="20"/>
        <v>746118000</v>
      </c>
      <c r="J88" s="15">
        <f t="shared" si="20"/>
        <v>147280000</v>
      </c>
      <c r="K88" s="15">
        <f t="shared" si="20"/>
        <v>0</v>
      </c>
      <c r="L88" s="15">
        <f t="shared" si="20"/>
        <v>0</v>
      </c>
      <c r="M88" s="15">
        <f t="shared" si="20"/>
        <v>48396000</v>
      </c>
      <c r="N88" s="15">
        <f>SUM(D88:M88)</f>
        <v>3319675578</v>
      </c>
      <c r="O88" s="37">
        <f t="shared" si="18"/>
        <v>1729.3183413174527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5" ht="15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5" ht="15">
      <c r="A90" s="38"/>
      <c r="B90" s="39"/>
      <c r="C90" s="39"/>
      <c r="D90" s="40"/>
      <c r="E90" s="40"/>
      <c r="F90" s="40"/>
      <c r="G90" s="40"/>
      <c r="H90" s="40"/>
      <c r="I90" s="40"/>
      <c r="J90" s="40"/>
      <c r="K90" s="40"/>
      <c r="L90" s="48" t="s">
        <v>196</v>
      </c>
      <c r="M90" s="48"/>
      <c r="N90" s="48"/>
      <c r="O90" s="41">
        <v>1919644</v>
      </c>
    </row>
    <row r="91" spans="1:15" ht="15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</row>
    <row r="92" spans="1:15" ht="15.75" customHeight="1" thickBot="1">
      <c r="A92" s="52" t="s">
        <v>103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</sheetData>
  <sheetProtection/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239795000</v>
      </c>
      <c r="E5" s="26">
        <f t="shared" si="0"/>
        <v>27000</v>
      </c>
      <c r="F5" s="26">
        <f t="shared" si="0"/>
        <v>62832000</v>
      </c>
      <c r="G5" s="26">
        <f t="shared" si="0"/>
        <v>35002000</v>
      </c>
      <c r="H5" s="26">
        <f t="shared" si="0"/>
        <v>0</v>
      </c>
      <c r="I5" s="26">
        <f t="shared" si="0"/>
        <v>0</v>
      </c>
      <c r="J5" s="26">
        <f t="shared" si="0"/>
        <v>118578000</v>
      </c>
      <c r="K5" s="26">
        <f t="shared" si="0"/>
        <v>0</v>
      </c>
      <c r="L5" s="26">
        <f t="shared" si="0"/>
        <v>0</v>
      </c>
      <c r="M5" s="26">
        <f t="shared" si="0"/>
        <v>689000</v>
      </c>
      <c r="N5" s="27">
        <f>SUM(D5:M5)</f>
        <v>456923000</v>
      </c>
      <c r="O5" s="32">
        <f aca="true" t="shared" si="1" ref="O5:O36">(N5/O$87)</f>
        <v>240.74224331603773</v>
      </c>
      <c r="P5" s="6"/>
    </row>
    <row r="6" spans="1:16" ht="15">
      <c r="A6" s="12"/>
      <c r="B6" s="44">
        <v>511</v>
      </c>
      <c r="C6" s="20" t="s">
        <v>20</v>
      </c>
      <c r="D6" s="46">
        <v>3654000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3654000</v>
      </c>
      <c r="O6" s="47">
        <f t="shared" si="1"/>
        <v>1.9252087486880762</v>
      </c>
      <c r="P6" s="9"/>
    </row>
    <row r="7" spans="1:16" ht="15">
      <c r="A7" s="12"/>
      <c r="B7" s="44">
        <v>512</v>
      </c>
      <c r="C7" s="20" t="s">
        <v>21</v>
      </c>
      <c r="D7" s="46">
        <v>7451000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7451000</v>
      </c>
      <c r="O7" s="47">
        <f t="shared" si="1"/>
        <v>3.9257609158387674</v>
      </c>
      <c r="P7" s="9"/>
    </row>
    <row r="8" spans="1:16" ht="15">
      <c r="A8" s="12"/>
      <c r="B8" s="44">
        <v>513</v>
      </c>
      <c r="C8" s="20" t="s">
        <v>22</v>
      </c>
      <c r="D8" s="46">
        <v>90011000</v>
      </c>
      <c r="E8" s="46">
        <v>0</v>
      </c>
      <c r="F8" s="46">
        <v>0</v>
      </c>
      <c r="G8" s="46">
        <v>1783000</v>
      </c>
      <c r="H8" s="46">
        <v>0</v>
      </c>
      <c r="I8" s="46">
        <v>0</v>
      </c>
      <c r="J8" s="46">
        <v>441000</v>
      </c>
      <c r="K8" s="46">
        <v>0</v>
      </c>
      <c r="L8" s="46">
        <v>0</v>
      </c>
      <c r="M8" s="46">
        <v>0</v>
      </c>
      <c r="N8" s="46">
        <f t="shared" si="2"/>
        <v>92235000</v>
      </c>
      <c r="O8" s="47">
        <f t="shared" si="1"/>
        <v>48.59650490838662</v>
      </c>
      <c r="P8" s="9"/>
    </row>
    <row r="9" spans="1:16" ht="15">
      <c r="A9" s="12"/>
      <c r="B9" s="44">
        <v>514</v>
      </c>
      <c r="C9" s="20" t="s">
        <v>23</v>
      </c>
      <c r="D9" s="46">
        <v>9503000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9503000</v>
      </c>
      <c r="O9" s="47">
        <f t="shared" si="1"/>
        <v>5.006912626924682</v>
      </c>
      <c r="P9" s="9"/>
    </row>
    <row r="10" spans="1:16" ht="15">
      <c r="A10" s="12"/>
      <c r="B10" s="44">
        <v>515</v>
      </c>
      <c r="C10" s="20" t="s">
        <v>24</v>
      </c>
      <c r="D10" s="46">
        <v>9647000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9647000</v>
      </c>
      <c r="O10" s="47">
        <f t="shared" si="1"/>
        <v>5.082782922439483</v>
      </c>
      <c r="P10" s="9"/>
    </row>
    <row r="11" spans="1:16" ht="15">
      <c r="A11" s="12"/>
      <c r="B11" s="44">
        <v>516</v>
      </c>
      <c r="C11" s="20" t="s">
        <v>96</v>
      </c>
      <c r="D11" s="46">
        <v>23733000</v>
      </c>
      <c r="E11" s="46">
        <v>0</v>
      </c>
      <c r="F11" s="46">
        <v>0</v>
      </c>
      <c r="G11" s="46">
        <v>10684000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34417000</v>
      </c>
      <c r="O11" s="47">
        <f t="shared" si="1"/>
        <v>18.13352750508963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62832000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62832000</v>
      </c>
      <c r="O12" s="47">
        <f t="shared" si="1"/>
        <v>33.104738942958186</v>
      </c>
      <c r="P12" s="9"/>
    </row>
    <row r="13" spans="1:16" ht="15">
      <c r="A13" s="12"/>
      <c r="B13" s="44">
        <v>519</v>
      </c>
      <c r="C13" s="20" t="s">
        <v>143</v>
      </c>
      <c r="D13" s="46">
        <v>95796000</v>
      </c>
      <c r="E13" s="46">
        <v>27000</v>
      </c>
      <c r="F13" s="46">
        <v>0</v>
      </c>
      <c r="G13" s="46">
        <v>22535000</v>
      </c>
      <c r="H13" s="46">
        <v>0</v>
      </c>
      <c r="I13" s="46">
        <v>0</v>
      </c>
      <c r="J13" s="46">
        <v>118137000</v>
      </c>
      <c r="K13" s="46">
        <v>0</v>
      </c>
      <c r="L13" s="46">
        <v>0</v>
      </c>
      <c r="M13" s="46">
        <v>689000</v>
      </c>
      <c r="N13" s="46">
        <f t="shared" si="2"/>
        <v>237184000</v>
      </c>
      <c r="O13" s="47">
        <f t="shared" si="1"/>
        <v>124.96680674571228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SUM(D15:D21)</f>
        <v>542151000</v>
      </c>
      <c r="E14" s="31">
        <f t="shared" si="3"/>
        <v>355567000</v>
      </c>
      <c r="F14" s="31">
        <f t="shared" si="3"/>
        <v>0</v>
      </c>
      <c r="G14" s="31">
        <f t="shared" si="3"/>
        <v>16583000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914301000</v>
      </c>
      <c r="O14" s="43">
        <f t="shared" si="1"/>
        <v>481.72421569082013</v>
      </c>
      <c r="P14" s="10"/>
    </row>
    <row r="15" spans="1:16" ht="15">
      <c r="A15" s="12"/>
      <c r="B15" s="44">
        <v>521</v>
      </c>
      <c r="C15" s="20" t="s">
        <v>28</v>
      </c>
      <c r="D15" s="46">
        <v>252412000</v>
      </c>
      <c r="E15" s="46">
        <v>246182000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498594000</v>
      </c>
      <c r="O15" s="47">
        <f t="shared" si="1"/>
        <v>262.69773695768544</v>
      </c>
      <c r="P15" s="9"/>
    </row>
    <row r="16" spans="1:16" ht="15">
      <c r="A16" s="12"/>
      <c r="B16" s="44">
        <v>522</v>
      </c>
      <c r="C16" s="20" t="s">
        <v>29</v>
      </c>
      <c r="D16" s="46">
        <v>28722000</v>
      </c>
      <c r="E16" s="46">
        <v>108552000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137274000</v>
      </c>
      <c r="O16" s="47">
        <f t="shared" si="1"/>
        <v>72.3265204617972</v>
      </c>
      <c r="P16" s="9"/>
    </row>
    <row r="17" spans="1:16" ht="15">
      <c r="A17" s="12"/>
      <c r="B17" s="44">
        <v>523</v>
      </c>
      <c r="C17" s="20" t="s">
        <v>144</v>
      </c>
      <c r="D17" s="46">
        <v>231680000</v>
      </c>
      <c r="E17" s="46">
        <v>50000</v>
      </c>
      <c r="F17" s="46">
        <v>0</v>
      </c>
      <c r="G17" s="46">
        <v>2257000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233987000</v>
      </c>
      <c r="O17" s="47">
        <f t="shared" si="1"/>
        <v>123.28238080987326</v>
      </c>
      <c r="P17" s="9"/>
    </row>
    <row r="18" spans="1:16" ht="15">
      <c r="A18" s="12"/>
      <c r="B18" s="44">
        <v>525</v>
      </c>
      <c r="C18" s="20" t="s">
        <v>31</v>
      </c>
      <c r="D18" s="46">
        <v>17042000</v>
      </c>
      <c r="E18" s="46">
        <v>558000</v>
      </c>
      <c r="F18" s="46">
        <v>0</v>
      </c>
      <c r="G18" s="46">
        <v>514000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18114000</v>
      </c>
      <c r="O18" s="47">
        <f t="shared" si="1"/>
        <v>9.543850923299345</v>
      </c>
      <c r="P18" s="9"/>
    </row>
    <row r="19" spans="1:16" ht="15">
      <c r="A19" s="12"/>
      <c r="B19" s="44">
        <v>527</v>
      </c>
      <c r="C19" s="20" t="s">
        <v>32</v>
      </c>
      <c r="D19" s="46">
        <v>7086000</v>
      </c>
      <c r="E19" s="46">
        <v>225000</v>
      </c>
      <c r="F19" s="46">
        <v>0</v>
      </c>
      <c r="G19" s="46">
        <v>169000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7480000</v>
      </c>
      <c r="O19" s="47">
        <f t="shared" si="1"/>
        <v>3.9410403503521647</v>
      </c>
      <c r="P19" s="9"/>
    </row>
    <row r="20" spans="1:16" ht="15">
      <c r="A20" s="12"/>
      <c r="B20" s="44">
        <v>528</v>
      </c>
      <c r="C20" s="20" t="s">
        <v>97</v>
      </c>
      <c r="D20" s="46">
        <v>4307000</v>
      </c>
      <c r="E20" s="46">
        <v>0</v>
      </c>
      <c r="F20" s="46">
        <v>0</v>
      </c>
      <c r="G20" s="46">
        <v>20000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4327000</v>
      </c>
      <c r="O20" s="47">
        <f t="shared" si="1"/>
        <v>2.2797970048093337</v>
      </c>
      <c r="P20" s="9"/>
    </row>
    <row r="21" spans="1:16" ht="15">
      <c r="A21" s="12"/>
      <c r="B21" s="44">
        <v>529</v>
      </c>
      <c r="C21" s="20" t="s">
        <v>33</v>
      </c>
      <c r="D21" s="46">
        <v>902000</v>
      </c>
      <c r="E21" s="46">
        <v>0</v>
      </c>
      <c r="F21" s="46">
        <v>0</v>
      </c>
      <c r="G21" s="46">
        <v>13623000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14525000</v>
      </c>
      <c r="O21" s="47">
        <f t="shared" si="1"/>
        <v>7.652889183003368</v>
      </c>
      <c r="P21" s="9"/>
    </row>
    <row r="22" spans="1:16" ht="15.75">
      <c r="A22" s="28" t="s">
        <v>34</v>
      </c>
      <c r="B22" s="29"/>
      <c r="C22" s="30"/>
      <c r="D22" s="31">
        <f aca="true" t="shared" si="5" ref="D22:M22">SUM(D23:D27)</f>
        <v>16927000</v>
      </c>
      <c r="E22" s="31">
        <f t="shared" si="5"/>
        <v>3172000</v>
      </c>
      <c r="F22" s="31">
        <f t="shared" si="5"/>
        <v>0</v>
      </c>
      <c r="G22" s="31">
        <f t="shared" si="5"/>
        <v>1202000</v>
      </c>
      <c r="H22" s="31">
        <f t="shared" si="5"/>
        <v>0</v>
      </c>
      <c r="I22" s="31">
        <f t="shared" si="5"/>
        <v>136329000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aca="true" t="shared" si="6" ref="N22:N27">SUM(D22:M22)</f>
        <v>157630000</v>
      </c>
      <c r="O22" s="43">
        <f t="shared" si="1"/>
        <v>83.05162973609782</v>
      </c>
      <c r="P22" s="10"/>
    </row>
    <row r="23" spans="1:16" ht="15">
      <c r="A23" s="12"/>
      <c r="B23" s="44">
        <v>534</v>
      </c>
      <c r="C23" s="20" t="s">
        <v>145</v>
      </c>
      <c r="D23" s="46">
        <v>893000</v>
      </c>
      <c r="E23" s="46">
        <v>0</v>
      </c>
      <c r="F23" s="46">
        <v>0</v>
      </c>
      <c r="G23" s="46">
        <v>0</v>
      </c>
      <c r="H23" s="46">
        <v>0</v>
      </c>
      <c r="I23" s="46">
        <v>24908000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25801000</v>
      </c>
      <c r="O23" s="47">
        <f t="shared" si="1"/>
        <v>13.593954823454037</v>
      </c>
      <c r="P23" s="9"/>
    </row>
    <row r="24" spans="1:16" ht="15">
      <c r="A24" s="12"/>
      <c r="B24" s="44">
        <v>536</v>
      </c>
      <c r="C24" s="20" t="s">
        <v>146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111421000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111421000</v>
      </c>
      <c r="O24" s="47">
        <f t="shared" si="1"/>
        <v>58.70516803162948</v>
      </c>
      <c r="P24" s="9"/>
    </row>
    <row r="25" spans="1:16" ht="15">
      <c r="A25" s="12"/>
      <c r="B25" s="44">
        <v>537</v>
      </c>
      <c r="C25" s="20" t="s">
        <v>147</v>
      </c>
      <c r="D25" s="46">
        <v>15593000</v>
      </c>
      <c r="E25" s="46">
        <v>2361000</v>
      </c>
      <c r="F25" s="46">
        <v>0</v>
      </c>
      <c r="G25" s="46">
        <v>933000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18887000</v>
      </c>
      <c r="O25" s="47">
        <f t="shared" si="1"/>
        <v>9.951126884639216</v>
      </c>
      <c r="P25" s="9"/>
    </row>
    <row r="26" spans="1:16" ht="15">
      <c r="A26" s="12"/>
      <c r="B26" s="44">
        <v>538</v>
      </c>
      <c r="C26" s="20" t="s">
        <v>148</v>
      </c>
      <c r="D26" s="46">
        <v>0</v>
      </c>
      <c r="E26" s="46">
        <v>811000</v>
      </c>
      <c r="F26" s="46">
        <v>0</v>
      </c>
      <c r="G26" s="46">
        <v>269000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1080000</v>
      </c>
      <c r="O26" s="47">
        <f t="shared" si="1"/>
        <v>0.5690272163610077</v>
      </c>
      <c r="P26" s="9"/>
    </row>
    <row r="27" spans="1:16" ht="15">
      <c r="A27" s="12"/>
      <c r="B27" s="44">
        <v>539</v>
      </c>
      <c r="C27" s="20" t="s">
        <v>39</v>
      </c>
      <c r="D27" s="46">
        <v>441000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441000</v>
      </c>
      <c r="O27" s="47">
        <f t="shared" si="1"/>
        <v>0.23235278001407816</v>
      </c>
      <c r="P27" s="9"/>
    </row>
    <row r="28" spans="1:16" ht="15.75">
      <c r="A28" s="28" t="s">
        <v>40</v>
      </c>
      <c r="B28" s="29"/>
      <c r="C28" s="30"/>
      <c r="D28" s="31">
        <f aca="true" t="shared" si="7" ref="D28:M28">SUM(D29:D32)</f>
        <v>131632000</v>
      </c>
      <c r="E28" s="31">
        <f t="shared" si="7"/>
        <v>36986000</v>
      </c>
      <c r="F28" s="31">
        <f t="shared" si="7"/>
        <v>0</v>
      </c>
      <c r="G28" s="31">
        <f t="shared" si="7"/>
        <v>105945000</v>
      </c>
      <c r="H28" s="31">
        <f t="shared" si="7"/>
        <v>0</v>
      </c>
      <c r="I28" s="31">
        <f t="shared" si="7"/>
        <v>421475000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aca="true" t="shared" si="8" ref="N28:N39">SUM(D28:M28)</f>
        <v>696038000</v>
      </c>
      <c r="O28" s="43">
        <f t="shared" si="1"/>
        <v>366.7264496495214</v>
      </c>
      <c r="P28" s="10"/>
    </row>
    <row r="29" spans="1:16" ht="15">
      <c r="A29" s="12"/>
      <c r="B29" s="44">
        <v>541</v>
      </c>
      <c r="C29" s="20" t="s">
        <v>149</v>
      </c>
      <c r="D29" s="46">
        <v>149000</v>
      </c>
      <c r="E29" s="46">
        <v>26902000</v>
      </c>
      <c r="F29" s="46">
        <v>0</v>
      </c>
      <c r="G29" s="46">
        <v>43392000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70443000</v>
      </c>
      <c r="O29" s="47">
        <f t="shared" si="1"/>
        <v>37.11480018714673</v>
      </c>
      <c r="P29" s="9"/>
    </row>
    <row r="30" spans="1:16" ht="15">
      <c r="A30" s="12"/>
      <c r="B30" s="44">
        <v>542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290159000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290159000</v>
      </c>
      <c r="O30" s="47">
        <f t="shared" si="1"/>
        <v>152.8781185852719</v>
      </c>
      <c r="P30" s="9"/>
    </row>
    <row r="31" spans="1:16" ht="15">
      <c r="A31" s="12"/>
      <c r="B31" s="44">
        <v>543</v>
      </c>
      <c r="C31" s="20" t="s">
        <v>150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131316000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131316000</v>
      </c>
      <c r="O31" s="47">
        <f t="shared" si="1"/>
        <v>69.1873869848723</v>
      </c>
      <c r="P31" s="9"/>
    </row>
    <row r="32" spans="1:16" ht="15">
      <c r="A32" s="12"/>
      <c r="B32" s="44">
        <v>544</v>
      </c>
      <c r="C32" s="20" t="s">
        <v>151</v>
      </c>
      <c r="D32" s="46">
        <v>131483000</v>
      </c>
      <c r="E32" s="46">
        <v>10084000</v>
      </c>
      <c r="F32" s="46">
        <v>0</v>
      </c>
      <c r="G32" s="46">
        <v>62553000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204120000</v>
      </c>
      <c r="O32" s="47">
        <f t="shared" si="1"/>
        <v>107.54614389223046</v>
      </c>
      <c r="P32" s="9"/>
    </row>
    <row r="33" spans="1:16" ht="15.75">
      <c r="A33" s="28" t="s">
        <v>46</v>
      </c>
      <c r="B33" s="29"/>
      <c r="C33" s="30"/>
      <c r="D33" s="31">
        <f aca="true" t="shared" si="9" ref="D33:M33">SUM(D34:D37)</f>
        <v>5807000</v>
      </c>
      <c r="E33" s="31">
        <f t="shared" si="9"/>
        <v>8543000</v>
      </c>
      <c r="F33" s="31">
        <f t="shared" si="9"/>
        <v>0</v>
      </c>
      <c r="G33" s="31">
        <f t="shared" si="9"/>
        <v>3879000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1007000</v>
      </c>
      <c r="N33" s="31">
        <f t="shared" si="8"/>
        <v>19236000</v>
      </c>
      <c r="O33" s="43">
        <f t="shared" si="1"/>
        <v>10.135006975852171</v>
      </c>
      <c r="P33" s="10"/>
    </row>
    <row r="34" spans="1:16" ht="15">
      <c r="A34" s="13"/>
      <c r="B34" s="45">
        <v>551</v>
      </c>
      <c r="C34" s="21" t="s">
        <v>152</v>
      </c>
      <c r="D34" s="46">
        <v>2183000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2183000</v>
      </c>
      <c r="O34" s="47">
        <f t="shared" si="1"/>
        <v>1.1501726049222962</v>
      </c>
      <c r="P34" s="9"/>
    </row>
    <row r="35" spans="1:16" ht="15">
      <c r="A35" s="13"/>
      <c r="B35" s="45">
        <v>552</v>
      </c>
      <c r="C35" s="21" t="s">
        <v>48</v>
      </c>
      <c r="D35" s="46">
        <v>2750000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2750000</v>
      </c>
      <c r="O35" s="47">
        <f t="shared" si="1"/>
        <v>1.4489118935118253</v>
      </c>
      <c r="P35" s="9"/>
    </row>
    <row r="36" spans="1:16" ht="15">
      <c r="A36" s="13"/>
      <c r="B36" s="45">
        <v>553</v>
      </c>
      <c r="C36" s="21" t="s">
        <v>153</v>
      </c>
      <c r="D36" s="46">
        <v>594000</v>
      </c>
      <c r="E36" s="46">
        <v>0</v>
      </c>
      <c r="F36" s="46">
        <v>0</v>
      </c>
      <c r="G36" s="46">
        <v>45000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639000</v>
      </c>
      <c r="O36" s="47">
        <f t="shared" si="1"/>
        <v>0.33667443634692956</v>
      </c>
      <c r="P36" s="9"/>
    </row>
    <row r="37" spans="1:16" ht="15">
      <c r="A37" s="13"/>
      <c r="B37" s="45">
        <v>554</v>
      </c>
      <c r="C37" s="21" t="s">
        <v>50</v>
      </c>
      <c r="D37" s="46">
        <v>280000</v>
      </c>
      <c r="E37" s="46">
        <v>8543000</v>
      </c>
      <c r="F37" s="46">
        <v>0</v>
      </c>
      <c r="G37" s="46">
        <v>3834000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1007000</v>
      </c>
      <c r="N37" s="46">
        <f t="shared" si="8"/>
        <v>13664000</v>
      </c>
      <c r="O37" s="47">
        <f aca="true" t="shared" si="10" ref="O37:O68">(N37/O$87)</f>
        <v>7.19924804107112</v>
      </c>
      <c r="P37" s="9"/>
    </row>
    <row r="38" spans="1:16" ht="15.75">
      <c r="A38" s="28" t="s">
        <v>51</v>
      </c>
      <c r="B38" s="29"/>
      <c r="C38" s="30"/>
      <c r="D38" s="31">
        <f aca="true" t="shared" si="11" ref="D38:M38">SUM(D39:D43)</f>
        <v>106573000</v>
      </c>
      <c r="E38" s="31">
        <f t="shared" si="11"/>
        <v>48652000</v>
      </c>
      <c r="F38" s="31">
        <f t="shared" si="11"/>
        <v>0</v>
      </c>
      <c r="G38" s="31">
        <f t="shared" si="11"/>
        <v>7593000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96000</v>
      </c>
      <c r="N38" s="31">
        <f t="shared" si="8"/>
        <v>162914000</v>
      </c>
      <c r="O38" s="43">
        <f t="shared" si="10"/>
        <v>85.83564807984926</v>
      </c>
      <c r="P38" s="10"/>
    </row>
    <row r="39" spans="1:16" ht="15">
      <c r="A39" s="12"/>
      <c r="B39" s="44">
        <v>561</v>
      </c>
      <c r="C39" s="20" t="s">
        <v>191</v>
      </c>
      <c r="D39" s="46">
        <v>15970000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15970000</v>
      </c>
      <c r="O39" s="47">
        <f t="shared" si="10"/>
        <v>8.414226523412308</v>
      </c>
      <c r="P39" s="9"/>
    </row>
    <row r="40" spans="1:16" ht="15">
      <c r="A40" s="12"/>
      <c r="B40" s="44">
        <v>562</v>
      </c>
      <c r="C40" s="20" t="s">
        <v>154</v>
      </c>
      <c r="D40" s="46">
        <v>40837000</v>
      </c>
      <c r="E40" s="46">
        <v>14531000</v>
      </c>
      <c r="F40" s="46">
        <v>0</v>
      </c>
      <c r="G40" s="46">
        <v>7256000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2" ref="N40:N49">SUM(D40:M40)</f>
        <v>62624000</v>
      </c>
      <c r="O40" s="47">
        <f t="shared" si="10"/>
        <v>32.99514851610347</v>
      </c>
      <c r="P40" s="9"/>
    </row>
    <row r="41" spans="1:16" ht="15">
      <c r="A41" s="12"/>
      <c r="B41" s="44">
        <v>563</v>
      </c>
      <c r="C41" s="20" t="s">
        <v>155</v>
      </c>
      <c r="D41" s="46">
        <v>5818000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5818000</v>
      </c>
      <c r="O41" s="47">
        <f t="shared" si="10"/>
        <v>3.065370689618836</v>
      </c>
      <c r="P41" s="9"/>
    </row>
    <row r="42" spans="1:16" ht="15">
      <c r="A42" s="12"/>
      <c r="B42" s="44">
        <v>564</v>
      </c>
      <c r="C42" s="20" t="s">
        <v>156</v>
      </c>
      <c r="D42" s="46">
        <v>41789000</v>
      </c>
      <c r="E42" s="46">
        <v>31648000</v>
      </c>
      <c r="F42" s="46">
        <v>0</v>
      </c>
      <c r="G42" s="46">
        <v>337000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96000</v>
      </c>
      <c r="N42" s="46">
        <f t="shared" si="12"/>
        <v>73870000</v>
      </c>
      <c r="O42" s="47">
        <f t="shared" si="10"/>
        <v>38.92040784498855</v>
      </c>
      <c r="P42" s="9"/>
    </row>
    <row r="43" spans="1:16" ht="15">
      <c r="A43" s="12"/>
      <c r="B43" s="44">
        <v>569</v>
      </c>
      <c r="C43" s="20" t="s">
        <v>55</v>
      </c>
      <c r="D43" s="46">
        <v>2159000</v>
      </c>
      <c r="E43" s="46">
        <v>2473000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4632000</v>
      </c>
      <c r="O43" s="47">
        <f t="shared" si="10"/>
        <v>2.4404945057261</v>
      </c>
      <c r="P43" s="9"/>
    </row>
    <row r="44" spans="1:16" ht="15.75">
      <c r="A44" s="28" t="s">
        <v>56</v>
      </c>
      <c r="B44" s="29"/>
      <c r="C44" s="30"/>
      <c r="D44" s="31">
        <f aca="true" t="shared" si="13" ref="D44:M44">SUM(D45:D49)</f>
        <v>111125000</v>
      </c>
      <c r="E44" s="31">
        <f t="shared" si="13"/>
        <v>39496000</v>
      </c>
      <c r="F44" s="31">
        <f t="shared" si="13"/>
        <v>0</v>
      </c>
      <c r="G44" s="31">
        <f t="shared" si="13"/>
        <v>18072000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168693000</v>
      </c>
      <c r="O44" s="43">
        <f t="shared" si="10"/>
        <v>88.88047056443285</v>
      </c>
      <c r="P44" s="9"/>
    </row>
    <row r="45" spans="1:16" ht="15">
      <c r="A45" s="12"/>
      <c r="B45" s="44">
        <v>571</v>
      </c>
      <c r="C45" s="20" t="s">
        <v>57</v>
      </c>
      <c r="D45" s="46">
        <v>62562000</v>
      </c>
      <c r="E45" s="46">
        <v>41000</v>
      </c>
      <c r="F45" s="46">
        <v>0</v>
      </c>
      <c r="G45" s="46">
        <v>2698000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65301000</v>
      </c>
      <c r="O45" s="47">
        <f t="shared" si="10"/>
        <v>34.40559838480571</v>
      </c>
      <c r="P45" s="9"/>
    </row>
    <row r="46" spans="1:16" ht="15">
      <c r="A46" s="12"/>
      <c r="B46" s="44">
        <v>572</v>
      </c>
      <c r="C46" s="20" t="s">
        <v>157</v>
      </c>
      <c r="D46" s="46">
        <v>43621000</v>
      </c>
      <c r="E46" s="46">
        <v>0</v>
      </c>
      <c r="F46" s="46">
        <v>0</v>
      </c>
      <c r="G46" s="46">
        <v>12658000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56279000</v>
      </c>
      <c r="O46" s="47">
        <f t="shared" si="10"/>
        <v>29.65211361998255</v>
      </c>
      <c r="P46" s="9"/>
    </row>
    <row r="47" spans="1:16" ht="15">
      <c r="A47" s="12"/>
      <c r="B47" s="44">
        <v>573</v>
      </c>
      <c r="C47" s="20" t="s">
        <v>59</v>
      </c>
      <c r="D47" s="46">
        <v>4942000</v>
      </c>
      <c r="E47" s="46">
        <v>91000</v>
      </c>
      <c r="F47" s="46">
        <v>0</v>
      </c>
      <c r="G47" s="46">
        <v>90000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5123000</v>
      </c>
      <c r="O47" s="47">
        <f t="shared" si="10"/>
        <v>2.6991911383494838</v>
      </c>
      <c r="P47" s="9"/>
    </row>
    <row r="48" spans="1:16" ht="15">
      <c r="A48" s="12"/>
      <c r="B48" s="44">
        <v>575</v>
      </c>
      <c r="C48" s="20" t="s">
        <v>158</v>
      </c>
      <c r="D48" s="46">
        <v>0</v>
      </c>
      <c r="E48" s="46">
        <v>12817000</v>
      </c>
      <c r="F48" s="46">
        <v>0</v>
      </c>
      <c r="G48" s="46">
        <v>2626000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15443000</v>
      </c>
      <c r="O48" s="47">
        <f t="shared" si="10"/>
        <v>8.136562316910224</v>
      </c>
      <c r="P48" s="9"/>
    </row>
    <row r="49" spans="1:16" ht="15">
      <c r="A49" s="12"/>
      <c r="B49" s="44">
        <v>579</v>
      </c>
      <c r="C49" s="20" t="s">
        <v>61</v>
      </c>
      <c r="D49" s="46">
        <v>0</v>
      </c>
      <c r="E49" s="46">
        <v>26547000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26547000</v>
      </c>
      <c r="O49" s="47">
        <f t="shared" si="10"/>
        <v>13.987005104384881</v>
      </c>
      <c r="P49" s="9"/>
    </row>
    <row r="50" spans="1:16" ht="15.75">
      <c r="A50" s="28" t="s">
        <v>159</v>
      </c>
      <c r="B50" s="29"/>
      <c r="C50" s="30"/>
      <c r="D50" s="31">
        <f aca="true" t="shared" si="14" ref="D50:M50">SUM(D51:D55)</f>
        <v>108324000</v>
      </c>
      <c r="E50" s="31">
        <f t="shared" si="14"/>
        <v>173733000</v>
      </c>
      <c r="F50" s="31">
        <f t="shared" si="14"/>
        <v>86304000</v>
      </c>
      <c r="G50" s="31">
        <f t="shared" si="14"/>
        <v>1226000</v>
      </c>
      <c r="H50" s="31">
        <f t="shared" si="14"/>
        <v>0</v>
      </c>
      <c r="I50" s="31">
        <f t="shared" si="14"/>
        <v>108729000</v>
      </c>
      <c r="J50" s="31">
        <f t="shared" si="14"/>
        <v>0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478316000</v>
      </c>
      <c r="O50" s="43">
        <f t="shared" si="10"/>
        <v>252.01372409345535</v>
      </c>
      <c r="P50" s="9"/>
    </row>
    <row r="51" spans="1:16" ht="15">
      <c r="A51" s="12"/>
      <c r="B51" s="44">
        <v>581</v>
      </c>
      <c r="C51" s="20" t="s">
        <v>160</v>
      </c>
      <c r="D51" s="46">
        <v>103433000</v>
      </c>
      <c r="E51" s="46">
        <v>173733000</v>
      </c>
      <c r="F51" s="46">
        <v>16642000</v>
      </c>
      <c r="G51" s="46">
        <v>1226000</v>
      </c>
      <c r="H51" s="46">
        <v>0</v>
      </c>
      <c r="I51" s="46">
        <v>264000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295298000</v>
      </c>
      <c r="O51" s="47">
        <f t="shared" si="10"/>
        <v>155.58573975645635</v>
      </c>
      <c r="P51" s="9"/>
    </row>
    <row r="52" spans="1:16" ht="15">
      <c r="A52" s="12"/>
      <c r="B52" s="44">
        <v>584</v>
      </c>
      <c r="C52" s="20" t="s">
        <v>186</v>
      </c>
      <c r="D52" s="46">
        <v>4891000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5" ref="N52:N63">SUM(D52:M52)</f>
        <v>4891000</v>
      </c>
      <c r="O52" s="47">
        <f t="shared" si="10"/>
        <v>2.5769556622423044</v>
      </c>
      <c r="P52" s="9"/>
    </row>
    <row r="53" spans="1:16" ht="15">
      <c r="A53" s="12"/>
      <c r="B53" s="44">
        <v>585</v>
      </c>
      <c r="C53" s="20" t="s">
        <v>113</v>
      </c>
      <c r="D53" s="46">
        <v>0</v>
      </c>
      <c r="E53" s="46">
        <v>0</v>
      </c>
      <c r="F53" s="46">
        <v>69662000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69662000</v>
      </c>
      <c r="O53" s="47">
        <f t="shared" si="10"/>
        <v>36.70330920938937</v>
      </c>
      <c r="P53" s="9"/>
    </row>
    <row r="54" spans="1:16" ht="15">
      <c r="A54" s="12"/>
      <c r="B54" s="44">
        <v>590</v>
      </c>
      <c r="C54" s="20" t="s">
        <v>161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15728000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15728000</v>
      </c>
      <c r="O54" s="47">
        <f t="shared" si="10"/>
        <v>8.286722276783268</v>
      </c>
      <c r="P54" s="9"/>
    </row>
    <row r="55" spans="1:16" ht="15">
      <c r="A55" s="12"/>
      <c r="B55" s="44">
        <v>591</v>
      </c>
      <c r="C55" s="20" t="s">
        <v>162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92737000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92737000</v>
      </c>
      <c r="O55" s="47">
        <f t="shared" si="10"/>
        <v>48.86099718858405</v>
      </c>
      <c r="P55" s="9"/>
    </row>
    <row r="56" spans="1:16" ht="15.75">
      <c r="A56" s="28" t="s">
        <v>64</v>
      </c>
      <c r="B56" s="29"/>
      <c r="C56" s="30"/>
      <c r="D56" s="31">
        <f aca="true" t="shared" si="16" ref="D56:M56">SUM(D57:D84)</f>
        <v>7978000</v>
      </c>
      <c r="E56" s="31">
        <f t="shared" si="16"/>
        <v>0</v>
      </c>
      <c r="F56" s="31">
        <f t="shared" si="16"/>
        <v>0</v>
      </c>
      <c r="G56" s="31">
        <f t="shared" si="16"/>
        <v>2933000</v>
      </c>
      <c r="H56" s="31">
        <f t="shared" si="16"/>
        <v>0</v>
      </c>
      <c r="I56" s="31">
        <f t="shared" si="16"/>
        <v>0</v>
      </c>
      <c r="J56" s="31">
        <f t="shared" si="16"/>
        <v>0</v>
      </c>
      <c r="K56" s="31">
        <f t="shared" si="16"/>
        <v>0</v>
      </c>
      <c r="L56" s="31">
        <f t="shared" si="16"/>
        <v>0</v>
      </c>
      <c r="M56" s="31">
        <f t="shared" si="16"/>
        <v>43260000</v>
      </c>
      <c r="N56" s="31">
        <f>SUM(D56:M56)</f>
        <v>54171000</v>
      </c>
      <c r="O56" s="43">
        <f t="shared" si="10"/>
        <v>28.541456793974213</v>
      </c>
      <c r="P56" s="9"/>
    </row>
    <row r="57" spans="1:16" ht="15">
      <c r="A57" s="12"/>
      <c r="B57" s="44">
        <v>601</v>
      </c>
      <c r="C57" s="20" t="s">
        <v>163</v>
      </c>
      <c r="D57" s="46">
        <v>257000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257000</v>
      </c>
      <c r="O57" s="47">
        <f t="shared" si="10"/>
        <v>0.13540740241183238</v>
      </c>
      <c r="P57" s="9"/>
    </row>
    <row r="58" spans="1:16" ht="15">
      <c r="A58" s="12"/>
      <c r="B58" s="44">
        <v>602</v>
      </c>
      <c r="C58" s="20" t="s">
        <v>164</v>
      </c>
      <c r="D58" s="46">
        <v>1945000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1945000</v>
      </c>
      <c r="O58" s="47">
        <f t="shared" si="10"/>
        <v>1.024775866502</v>
      </c>
      <c r="P58" s="9"/>
    </row>
    <row r="59" spans="1:16" ht="15">
      <c r="A59" s="12"/>
      <c r="B59" s="44">
        <v>603</v>
      </c>
      <c r="C59" s="20" t="s">
        <v>165</v>
      </c>
      <c r="D59" s="46">
        <v>1278000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1278000</v>
      </c>
      <c r="O59" s="47">
        <f t="shared" si="10"/>
        <v>0.6733488726938591</v>
      </c>
      <c r="P59" s="9"/>
    </row>
    <row r="60" spans="1:16" ht="15">
      <c r="A60" s="12"/>
      <c r="B60" s="44">
        <v>604</v>
      </c>
      <c r="C60" s="20" t="s">
        <v>166</v>
      </c>
      <c r="D60" s="46">
        <v>95000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5786000</v>
      </c>
      <c r="N60" s="46">
        <f t="shared" si="15"/>
        <v>5881000</v>
      </c>
      <c r="O60" s="47">
        <f t="shared" si="10"/>
        <v>3.0985639439065613</v>
      </c>
      <c r="P60" s="9"/>
    </row>
    <row r="61" spans="1:16" ht="15">
      <c r="A61" s="12"/>
      <c r="B61" s="44">
        <v>605</v>
      </c>
      <c r="C61" s="20" t="s">
        <v>167</v>
      </c>
      <c r="D61" s="46">
        <v>290000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290000</v>
      </c>
      <c r="O61" s="47">
        <f t="shared" si="10"/>
        <v>0.1527943451339743</v>
      </c>
      <c r="P61" s="9"/>
    </row>
    <row r="62" spans="1:16" ht="15">
      <c r="A62" s="12"/>
      <c r="B62" s="44">
        <v>607</v>
      </c>
      <c r="C62" s="20" t="s">
        <v>168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647000</v>
      </c>
      <c r="N62" s="46">
        <f t="shared" si="15"/>
        <v>647000</v>
      </c>
      <c r="O62" s="47">
        <f t="shared" si="10"/>
        <v>0.3408894527644185</v>
      </c>
      <c r="P62" s="9"/>
    </row>
    <row r="63" spans="1:16" ht="15">
      <c r="A63" s="12"/>
      <c r="B63" s="44">
        <v>608</v>
      </c>
      <c r="C63" s="20" t="s">
        <v>169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854000</v>
      </c>
      <c r="N63" s="46">
        <f t="shared" si="15"/>
        <v>854000</v>
      </c>
      <c r="O63" s="47">
        <f t="shared" si="10"/>
        <v>0.449953002566945</v>
      </c>
      <c r="P63" s="9"/>
    </row>
    <row r="64" spans="1:16" ht="15">
      <c r="A64" s="12"/>
      <c r="B64" s="44">
        <v>614</v>
      </c>
      <c r="C64" s="20" t="s">
        <v>170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5574000</v>
      </c>
      <c r="N64" s="46">
        <f aca="true" t="shared" si="17" ref="N64:N75">SUM(D64:M64)</f>
        <v>5574000</v>
      </c>
      <c r="O64" s="47">
        <f t="shared" si="10"/>
        <v>2.936812688885423</v>
      </c>
      <c r="P64" s="9"/>
    </row>
    <row r="65" spans="1:16" ht="15">
      <c r="A65" s="12"/>
      <c r="B65" s="44">
        <v>617</v>
      </c>
      <c r="C65" s="20" t="s">
        <v>73</v>
      </c>
      <c r="D65" s="46">
        <v>1000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1000</v>
      </c>
      <c r="O65" s="47">
        <f t="shared" si="10"/>
        <v>0.0005268770521861183</v>
      </c>
      <c r="P65" s="9"/>
    </row>
    <row r="66" spans="1:16" ht="15">
      <c r="A66" s="12"/>
      <c r="B66" s="44">
        <v>624</v>
      </c>
      <c r="C66" s="20" t="s">
        <v>74</v>
      </c>
      <c r="D66" s="46">
        <v>158000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158000</v>
      </c>
      <c r="O66" s="47">
        <f t="shared" si="10"/>
        <v>0.08324657424540668</v>
      </c>
      <c r="P66" s="9"/>
    </row>
    <row r="67" spans="1:16" ht="15">
      <c r="A67" s="12"/>
      <c r="B67" s="44">
        <v>634</v>
      </c>
      <c r="C67" s="20" t="s">
        <v>171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4194000</v>
      </c>
      <c r="N67" s="46">
        <f t="shared" si="17"/>
        <v>4194000</v>
      </c>
      <c r="O67" s="47">
        <f t="shared" si="10"/>
        <v>2.20972235686858</v>
      </c>
      <c r="P67" s="9"/>
    </row>
    <row r="68" spans="1:16" ht="15">
      <c r="A68" s="12"/>
      <c r="B68" s="44">
        <v>654</v>
      </c>
      <c r="C68" s="20" t="s">
        <v>172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2612000</v>
      </c>
      <c r="N68" s="46">
        <f t="shared" si="17"/>
        <v>2612000</v>
      </c>
      <c r="O68" s="47">
        <f t="shared" si="10"/>
        <v>1.3762028603101408</v>
      </c>
      <c r="P68" s="9"/>
    </row>
    <row r="69" spans="1:16" ht="15">
      <c r="A69" s="12"/>
      <c r="B69" s="44">
        <v>661</v>
      </c>
      <c r="C69" s="20" t="s">
        <v>127</v>
      </c>
      <c r="D69" s="46">
        <v>28000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28000</v>
      </c>
      <c r="O69" s="47">
        <f aca="true" t="shared" si="18" ref="O69:O85">(N69/O$87)</f>
        <v>0.014752557461211312</v>
      </c>
      <c r="P69" s="9"/>
    </row>
    <row r="70" spans="1:16" ht="15">
      <c r="A70" s="12"/>
      <c r="B70" s="44">
        <v>671</v>
      </c>
      <c r="C70" s="20" t="s">
        <v>79</v>
      </c>
      <c r="D70" s="46">
        <v>168000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168000</v>
      </c>
      <c r="O70" s="47">
        <f t="shared" si="18"/>
        <v>0.08851534476726787</v>
      </c>
      <c r="P70" s="9"/>
    </row>
    <row r="71" spans="1:16" ht="15">
      <c r="A71" s="12"/>
      <c r="B71" s="44">
        <v>674</v>
      </c>
      <c r="C71" s="20" t="s">
        <v>173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1962000</v>
      </c>
      <c r="N71" s="46">
        <f t="shared" si="17"/>
        <v>1962000</v>
      </c>
      <c r="O71" s="47">
        <f t="shared" si="18"/>
        <v>1.033732776389164</v>
      </c>
      <c r="P71" s="9"/>
    </row>
    <row r="72" spans="1:16" ht="15">
      <c r="A72" s="12"/>
      <c r="B72" s="44">
        <v>675</v>
      </c>
      <c r="C72" s="20" t="s">
        <v>81</v>
      </c>
      <c r="D72" s="46">
        <v>1000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1000</v>
      </c>
      <c r="O72" s="47">
        <f t="shared" si="18"/>
        <v>0.0005268770521861183</v>
      </c>
      <c r="P72" s="9"/>
    </row>
    <row r="73" spans="1:16" ht="15">
      <c r="A73" s="12"/>
      <c r="B73" s="44">
        <v>682</v>
      </c>
      <c r="C73" s="20" t="s">
        <v>174</v>
      </c>
      <c r="D73" s="46">
        <v>447000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447000</v>
      </c>
      <c r="O73" s="47">
        <f t="shared" si="18"/>
        <v>0.23551404232719486</v>
      </c>
      <c r="P73" s="9"/>
    </row>
    <row r="74" spans="1:16" ht="15">
      <c r="A74" s="12"/>
      <c r="B74" s="44">
        <v>685</v>
      </c>
      <c r="C74" s="20" t="s">
        <v>83</v>
      </c>
      <c r="D74" s="46">
        <v>41000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41000</v>
      </c>
      <c r="O74" s="47">
        <f t="shared" si="18"/>
        <v>0.02160195913963085</v>
      </c>
      <c r="P74" s="9"/>
    </row>
    <row r="75" spans="1:16" ht="15">
      <c r="A75" s="12"/>
      <c r="B75" s="44">
        <v>694</v>
      </c>
      <c r="C75" s="20" t="s">
        <v>175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1756000</v>
      </c>
      <c r="N75" s="46">
        <f t="shared" si="17"/>
        <v>1756000</v>
      </c>
      <c r="O75" s="47">
        <f t="shared" si="18"/>
        <v>0.9251961036388237</v>
      </c>
      <c r="P75" s="9"/>
    </row>
    <row r="76" spans="1:16" ht="15">
      <c r="A76" s="12"/>
      <c r="B76" s="44">
        <v>712</v>
      </c>
      <c r="C76" s="20" t="s">
        <v>129</v>
      </c>
      <c r="D76" s="46">
        <v>0</v>
      </c>
      <c r="E76" s="46">
        <v>0</v>
      </c>
      <c r="F76" s="46">
        <v>0</v>
      </c>
      <c r="G76" s="46">
        <v>93000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aca="true" t="shared" si="19" ref="N76:N84">SUM(D76:M76)</f>
        <v>93000</v>
      </c>
      <c r="O76" s="47">
        <f t="shared" si="18"/>
        <v>0.048999565853309</v>
      </c>
      <c r="P76" s="9"/>
    </row>
    <row r="77" spans="1:16" ht="15">
      <c r="A77" s="12"/>
      <c r="B77" s="44">
        <v>713</v>
      </c>
      <c r="C77" s="20" t="s">
        <v>176</v>
      </c>
      <c r="D77" s="46">
        <v>2813000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5197000</v>
      </c>
      <c r="N77" s="46">
        <f t="shared" si="19"/>
        <v>8010000</v>
      </c>
      <c r="O77" s="47">
        <f t="shared" si="18"/>
        <v>4.220285188010807</v>
      </c>
      <c r="P77" s="9"/>
    </row>
    <row r="78" spans="1:16" ht="15">
      <c r="A78" s="12"/>
      <c r="B78" s="44">
        <v>714</v>
      </c>
      <c r="C78" s="20" t="s">
        <v>131</v>
      </c>
      <c r="D78" s="46">
        <v>404000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404000</v>
      </c>
      <c r="O78" s="47">
        <f t="shared" si="18"/>
        <v>0.21285832908319177</v>
      </c>
      <c r="P78" s="9"/>
    </row>
    <row r="79" spans="1:16" ht="15">
      <c r="A79" s="12"/>
      <c r="B79" s="44">
        <v>719</v>
      </c>
      <c r="C79" s="20" t="s">
        <v>183</v>
      </c>
      <c r="D79" s="46">
        <v>0</v>
      </c>
      <c r="E79" s="46">
        <v>0</v>
      </c>
      <c r="F79" s="46">
        <v>0</v>
      </c>
      <c r="G79" s="46">
        <v>2840000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2840000</v>
      </c>
      <c r="O79" s="47">
        <f t="shared" si="18"/>
        <v>1.4963308282085759</v>
      </c>
      <c r="P79" s="9"/>
    </row>
    <row r="80" spans="1:16" ht="15">
      <c r="A80" s="12"/>
      <c r="B80" s="44">
        <v>724</v>
      </c>
      <c r="C80" s="20" t="s">
        <v>177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4782000</v>
      </c>
      <c r="N80" s="46">
        <f t="shared" si="19"/>
        <v>4782000</v>
      </c>
      <c r="O80" s="47">
        <f t="shared" si="18"/>
        <v>2.5195260635540175</v>
      </c>
      <c r="P80" s="9"/>
    </row>
    <row r="81" spans="1:16" ht="15">
      <c r="A81" s="12"/>
      <c r="B81" s="44">
        <v>744</v>
      </c>
      <c r="C81" s="20" t="s">
        <v>178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3507000</v>
      </c>
      <c r="N81" s="46">
        <f t="shared" si="19"/>
        <v>3507000</v>
      </c>
      <c r="O81" s="47">
        <f t="shared" si="18"/>
        <v>1.8477578220167168</v>
      </c>
      <c r="P81" s="9"/>
    </row>
    <row r="82" spans="1:16" ht="15">
      <c r="A82" s="12"/>
      <c r="B82" s="44">
        <v>752</v>
      </c>
      <c r="C82" s="20" t="s">
        <v>179</v>
      </c>
      <c r="D82" s="46">
        <v>52000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52000</v>
      </c>
      <c r="O82" s="47">
        <f t="shared" si="18"/>
        <v>0.02739760671367815</v>
      </c>
      <c r="P82" s="9"/>
    </row>
    <row r="83" spans="1:16" ht="15">
      <c r="A83" s="12"/>
      <c r="B83" s="44">
        <v>764</v>
      </c>
      <c r="C83" s="20" t="s">
        <v>180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6233000</v>
      </c>
      <c r="N83" s="46">
        <f t="shared" si="19"/>
        <v>6233000</v>
      </c>
      <c r="O83" s="47">
        <f t="shared" si="18"/>
        <v>3.2840246662760753</v>
      </c>
      <c r="P83" s="9"/>
    </row>
    <row r="84" spans="1:16" ht="15.75" thickBot="1">
      <c r="A84" s="12"/>
      <c r="B84" s="44">
        <v>769</v>
      </c>
      <c r="C84" s="20" t="s">
        <v>93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156000</v>
      </c>
      <c r="N84" s="46">
        <f t="shared" si="19"/>
        <v>156000</v>
      </c>
      <c r="O84" s="47">
        <f t="shared" si="18"/>
        <v>0.08219282014103445</v>
      </c>
      <c r="P84" s="9"/>
    </row>
    <row r="85" spans="1:119" ht="16.5" thickBot="1">
      <c r="A85" s="14" t="s">
        <v>10</v>
      </c>
      <c r="B85" s="23"/>
      <c r="C85" s="22"/>
      <c r="D85" s="15">
        <f aca="true" t="shared" si="20" ref="D85:M85">SUM(D5,D14,D22,D28,D33,D38,D44,D50,D56)</f>
        <v>1270312000</v>
      </c>
      <c r="E85" s="15">
        <f t="shared" si="20"/>
        <v>666176000</v>
      </c>
      <c r="F85" s="15">
        <f t="shared" si="20"/>
        <v>149136000</v>
      </c>
      <c r="G85" s="15">
        <f t="shared" si="20"/>
        <v>192435000</v>
      </c>
      <c r="H85" s="15">
        <f t="shared" si="20"/>
        <v>0</v>
      </c>
      <c r="I85" s="15">
        <f t="shared" si="20"/>
        <v>666533000</v>
      </c>
      <c r="J85" s="15">
        <f t="shared" si="20"/>
        <v>118578000</v>
      </c>
      <c r="K85" s="15">
        <f t="shared" si="20"/>
        <v>0</v>
      </c>
      <c r="L85" s="15">
        <f t="shared" si="20"/>
        <v>0</v>
      </c>
      <c r="M85" s="15">
        <f t="shared" si="20"/>
        <v>45052000</v>
      </c>
      <c r="N85" s="15">
        <f>SUM(D85:M85)</f>
        <v>3108222000</v>
      </c>
      <c r="O85" s="37">
        <f t="shared" si="18"/>
        <v>1637.650844900041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5" ht="15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5" ht="15">
      <c r="A87" s="38"/>
      <c r="B87" s="39"/>
      <c r="C87" s="39"/>
      <c r="D87" s="40"/>
      <c r="E87" s="40"/>
      <c r="F87" s="40"/>
      <c r="G87" s="40"/>
      <c r="H87" s="40"/>
      <c r="I87" s="40"/>
      <c r="J87" s="40"/>
      <c r="K87" s="40"/>
      <c r="L87" s="48" t="s">
        <v>192</v>
      </c>
      <c r="M87" s="48"/>
      <c r="N87" s="48"/>
      <c r="O87" s="41">
        <v>1897976</v>
      </c>
    </row>
    <row r="88" spans="1:15" ht="15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5" ht="15.75" customHeight="1" thickBot="1">
      <c r="A89" s="52" t="s">
        <v>103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sheetProtection/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233585000</v>
      </c>
      <c r="E5" s="26">
        <f t="shared" si="0"/>
        <v>41000</v>
      </c>
      <c r="F5" s="26">
        <f t="shared" si="0"/>
        <v>64738000</v>
      </c>
      <c r="G5" s="26">
        <f t="shared" si="0"/>
        <v>36557000</v>
      </c>
      <c r="H5" s="26">
        <f t="shared" si="0"/>
        <v>0</v>
      </c>
      <c r="I5" s="26">
        <f t="shared" si="0"/>
        <v>0</v>
      </c>
      <c r="J5" s="26">
        <f t="shared" si="0"/>
        <v>111990000</v>
      </c>
      <c r="K5" s="26">
        <f t="shared" si="0"/>
        <v>0</v>
      </c>
      <c r="L5" s="26">
        <f t="shared" si="0"/>
        <v>0</v>
      </c>
      <c r="M5" s="26">
        <f t="shared" si="0"/>
        <v>1469000</v>
      </c>
      <c r="N5" s="27">
        <f>SUM(D5:M5)</f>
        <v>448380000</v>
      </c>
      <c r="O5" s="32">
        <f aca="true" t="shared" si="1" ref="O5:O36">(N5/O$84)</f>
        <v>239.26743757904342</v>
      </c>
      <c r="P5" s="6"/>
    </row>
    <row r="6" spans="1:16" ht="15">
      <c r="A6" s="12"/>
      <c r="B6" s="44">
        <v>511</v>
      </c>
      <c r="C6" s="20" t="s">
        <v>20</v>
      </c>
      <c r="D6" s="46">
        <v>3474000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3474000</v>
      </c>
      <c r="O6" s="47">
        <f t="shared" si="1"/>
        <v>1.8538183642214123</v>
      </c>
      <c r="P6" s="9"/>
    </row>
    <row r="7" spans="1:16" ht="15">
      <c r="A7" s="12"/>
      <c r="B7" s="44">
        <v>512</v>
      </c>
      <c r="C7" s="20" t="s">
        <v>21</v>
      </c>
      <c r="D7" s="46">
        <v>7675000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7675000</v>
      </c>
      <c r="O7" s="47">
        <f t="shared" si="1"/>
        <v>4.0955831736900805</v>
      </c>
      <c r="P7" s="9"/>
    </row>
    <row r="8" spans="1:16" ht="15">
      <c r="A8" s="12"/>
      <c r="B8" s="44">
        <v>513</v>
      </c>
      <c r="C8" s="20" t="s">
        <v>22</v>
      </c>
      <c r="D8" s="46">
        <v>88137000</v>
      </c>
      <c r="E8" s="46">
        <v>0</v>
      </c>
      <c r="F8" s="46">
        <v>0</v>
      </c>
      <c r="G8" s="46">
        <v>1398000</v>
      </c>
      <c r="H8" s="46">
        <v>0</v>
      </c>
      <c r="I8" s="46">
        <v>0</v>
      </c>
      <c r="J8" s="46">
        <v>886000</v>
      </c>
      <c r="K8" s="46">
        <v>0</v>
      </c>
      <c r="L8" s="46">
        <v>0</v>
      </c>
      <c r="M8" s="46">
        <v>0</v>
      </c>
      <c r="N8" s="46">
        <f t="shared" si="2"/>
        <v>90421000</v>
      </c>
      <c r="O8" s="47">
        <f t="shared" si="1"/>
        <v>48.251039237554494</v>
      </c>
      <c r="P8" s="9"/>
    </row>
    <row r="9" spans="1:16" ht="15">
      <c r="A9" s="12"/>
      <c r="B9" s="44">
        <v>514</v>
      </c>
      <c r="C9" s="20" t="s">
        <v>23</v>
      </c>
      <c r="D9" s="46">
        <v>8612000</v>
      </c>
      <c r="E9" s="46">
        <v>0</v>
      </c>
      <c r="F9" s="46">
        <v>0</v>
      </c>
      <c r="G9" s="46">
        <v>138000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8750000</v>
      </c>
      <c r="O9" s="47">
        <f t="shared" si="1"/>
        <v>4.669231631242763</v>
      </c>
      <c r="P9" s="9"/>
    </row>
    <row r="10" spans="1:16" ht="15">
      <c r="A10" s="12"/>
      <c r="B10" s="44">
        <v>515</v>
      </c>
      <c r="C10" s="20" t="s">
        <v>24</v>
      </c>
      <c r="D10" s="46">
        <v>9522000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9522000</v>
      </c>
      <c r="O10" s="47">
        <f t="shared" si="1"/>
        <v>5.0811912677364095</v>
      </c>
      <c r="P10" s="9"/>
    </row>
    <row r="11" spans="1:16" ht="15">
      <c r="A11" s="12"/>
      <c r="B11" s="44">
        <v>516</v>
      </c>
      <c r="C11" s="20" t="s">
        <v>96</v>
      </c>
      <c r="D11" s="46">
        <v>22646000</v>
      </c>
      <c r="E11" s="46">
        <v>0</v>
      </c>
      <c r="F11" s="46">
        <v>0</v>
      </c>
      <c r="G11" s="46">
        <v>9854000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32500000</v>
      </c>
      <c r="O11" s="47">
        <f t="shared" si="1"/>
        <v>17.342860344615975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64738000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64738000</v>
      </c>
      <c r="O12" s="47">
        <f t="shared" si="1"/>
        <v>34.54591055353074</v>
      </c>
      <c r="P12" s="9"/>
    </row>
    <row r="13" spans="1:16" ht="15">
      <c r="A13" s="12"/>
      <c r="B13" s="44">
        <v>519</v>
      </c>
      <c r="C13" s="20" t="s">
        <v>143</v>
      </c>
      <c r="D13" s="46">
        <v>93519000</v>
      </c>
      <c r="E13" s="46">
        <v>41000</v>
      </c>
      <c r="F13" s="46">
        <v>0</v>
      </c>
      <c r="G13" s="46">
        <v>25167000</v>
      </c>
      <c r="H13" s="46">
        <v>0</v>
      </c>
      <c r="I13" s="46">
        <v>0</v>
      </c>
      <c r="J13" s="46">
        <v>111104000</v>
      </c>
      <c r="K13" s="46">
        <v>0</v>
      </c>
      <c r="L13" s="46">
        <v>0</v>
      </c>
      <c r="M13" s="46">
        <v>1469000</v>
      </c>
      <c r="N13" s="46">
        <f t="shared" si="2"/>
        <v>231300000</v>
      </c>
      <c r="O13" s="47">
        <f t="shared" si="1"/>
        <v>123.42780300645154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SUM(D15:D21)</f>
        <v>503281000</v>
      </c>
      <c r="E14" s="31">
        <f t="shared" si="3"/>
        <v>354876000</v>
      </c>
      <c r="F14" s="31">
        <f t="shared" si="3"/>
        <v>0</v>
      </c>
      <c r="G14" s="31">
        <f t="shared" si="3"/>
        <v>19674000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877831000</v>
      </c>
      <c r="O14" s="43">
        <f t="shared" si="1"/>
        <v>468.43385966691034</v>
      </c>
      <c r="P14" s="10"/>
    </row>
    <row r="15" spans="1:16" ht="15">
      <c r="A15" s="12"/>
      <c r="B15" s="44">
        <v>521</v>
      </c>
      <c r="C15" s="20" t="s">
        <v>28</v>
      </c>
      <c r="D15" s="46">
        <v>232472000</v>
      </c>
      <c r="E15" s="46">
        <v>249252000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481724000</v>
      </c>
      <c r="O15" s="47">
        <f t="shared" si="1"/>
        <v>257.0606786661473</v>
      </c>
      <c r="P15" s="9"/>
    </row>
    <row r="16" spans="1:16" ht="15">
      <c r="A16" s="12"/>
      <c r="B16" s="44">
        <v>522</v>
      </c>
      <c r="C16" s="20" t="s">
        <v>29</v>
      </c>
      <c r="D16" s="46">
        <v>20872000</v>
      </c>
      <c r="E16" s="46">
        <v>104777000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125649000</v>
      </c>
      <c r="O16" s="47">
        <f t="shared" si="1"/>
        <v>67.04963259817393</v>
      </c>
      <c r="P16" s="9"/>
    </row>
    <row r="17" spans="1:16" ht="15">
      <c r="A17" s="12"/>
      <c r="B17" s="44">
        <v>523</v>
      </c>
      <c r="C17" s="20" t="s">
        <v>144</v>
      </c>
      <c r="D17" s="46">
        <v>225587000</v>
      </c>
      <c r="E17" s="46">
        <v>0</v>
      </c>
      <c r="F17" s="46">
        <v>0</v>
      </c>
      <c r="G17" s="46">
        <v>2674000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228261000</v>
      </c>
      <c r="O17" s="47">
        <f t="shared" si="1"/>
        <v>121.80611215761192</v>
      </c>
      <c r="P17" s="9"/>
    </row>
    <row r="18" spans="1:16" ht="15">
      <c r="A18" s="12"/>
      <c r="B18" s="44">
        <v>525</v>
      </c>
      <c r="C18" s="20" t="s">
        <v>31</v>
      </c>
      <c r="D18" s="46">
        <v>13860000</v>
      </c>
      <c r="E18" s="46">
        <v>778000</v>
      </c>
      <c r="F18" s="46">
        <v>0</v>
      </c>
      <c r="G18" s="46">
        <v>4688000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19326000</v>
      </c>
      <c r="O18" s="47">
        <f t="shared" si="1"/>
        <v>10.312865200616873</v>
      </c>
      <c r="P18" s="9"/>
    </row>
    <row r="19" spans="1:16" ht="15">
      <c r="A19" s="12"/>
      <c r="B19" s="44">
        <v>527</v>
      </c>
      <c r="C19" s="20" t="s">
        <v>32</v>
      </c>
      <c r="D19" s="46">
        <v>6631000</v>
      </c>
      <c r="E19" s="46">
        <v>69000</v>
      </c>
      <c r="F19" s="46">
        <v>0</v>
      </c>
      <c r="G19" s="46">
        <v>3255000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9955000</v>
      </c>
      <c r="O19" s="47">
        <f t="shared" si="1"/>
        <v>5.312251530173909</v>
      </c>
      <c r="P19" s="9"/>
    </row>
    <row r="20" spans="1:16" ht="15">
      <c r="A20" s="12"/>
      <c r="B20" s="44">
        <v>528</v>
      </c>
      <c r="C20" s="20" t="s">
        <v>97</v>
      </c>
      <c r="D20" s="46">
        <v>3158000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3158000</v>
      </c>
      <c r="O20" s="47">
        <f t="shared" si="1"/>
        <v>1.6851923990245308</v>
      </c>
      <c r="P20" s="9"/>
    </row>
    <row r="21" spans="1:16" ht="15">
      <c r="A21" s="12"/>
      <c r="B21" s="44">
        <v>529</v>
      </c>
      <c r="C21" s="20" t="s">
        <v>33</v>
      </c>
      <c r="D21" s="46">
        <v>701000</v>
      </c>
      <c r="E21" s="46">
        <v>0</v>
      </c>
      <c r="F21" s="46">
        <v>0</v>
      </c>
      <c r="G21" s="46">
        <v>9057000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9758000</v>
      </c>
      <c r="O21" s="47">
        <f t="shared" si="1"/>
        <v>5.207127115161929</v>
      </c>
      <c r="P21" s="9"/>
    </row>
    <row r="22" spans="1:16" ht="15.75">
      <c r="A22" s="28" t="s">
        <v>34</v>
      </c>
      <c r="B22" s="29"/>
      <c r="C22" s="30"/>
      <c r="D22" s="31">
        <f aca="true" t="shared" si="5" ref="D22:M22">SUM(D23:D26)</f>
        <v>15010000</v>
      </c>
      <c r="E22" s="31">
        <f t="shared" si="5"/>
        <v>3979000</v>
      </c>
      <c r="F22" s="31">
        <f t="shared" si="5"/>
        <v>0</v>
      </c>
      <c r="G22" s="31">
        <f t="shared" si="5"/>
        <v>10626000</v>
      </c>
      <c r="H22" s="31">
        <f t="shared" si="5"/>
        <v>0</v>
      </c>
      <c r="I22" s="31">
        <f t="shared" si="5"/>
        <v>126945000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156560000</v>
      </c>
      <c r="O22" s="43">
        <f t="shared" si="1"/>
        <v>83.54456047855622</v>
      </c>
      <c r="P22" s="10"/>
    </row>
    <row r="23" spans="1:16" ht="15">
      <c r="A23" s="12"/>
      <c r="B23" s="44">
        <v>534</v>
      </c>
      <c r="C23" s="20" t="s">
        <v>145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15387000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15387000</v>
      </c>
      <c r="O23" s="47">
        <f t="shared" si="1"/>
        <v>8.210910526849416</v>
      </c>
      <c r="P23" s="9"/>
    </row>
    <row r="24" spans="1:16" ht="15">
      <c r="A24" s="12"/>
      <c r="B24" s="44">
        <v>536</v>
      </c>
      <c r="C24" s="20" t="s">
        <v>146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111558000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111558000</v>
      </c>
      <c r="O24" s="47">
        <f t="shared" si="1"/>
        <v>59.53030197922058</v>
      </c>
      <c r="P24" s="9"/>
    </row>
    <row r="25" spans="1:16" ht="15">
      <c r="A25" s="12"/>
      <c r="B25" s="44">
        <v>537</v>
      </c>
      <c r="C25" s="20" t="s">
        <v>147</v>
      </c>
      <c r="D25" s="46">
        <v>15010000</v>
      </c>
      <c r="E25" s="46">
        <v>2943000</v>
      </c>
      <c r="F25" s="46">
        <v>0</v>
      </c>
      <c r="G25" s="46">
        <v>8795000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26748000</v>
      </c>
      <c r="O25" s="47">
        <f t="shared" si="1"/>
        <v>14.27344087685502</v>
      </c>
      <c r="P25" s="9"/>
    </row>
    <row r="26" spans="1:16" ht="15">
      <c r="A26" s="12"/>
      <c r="B26" s="44">
        <v>538</v>
      </c>
      <c r="C26" s="20" t="s">
        <v>148</v>
      </c>
      <c r="D26" s="46">
        <v>0</v>
      </c>
      <c r="E26" s="46">
        <v>1036000</v>
      </c>
      <c r="F26" s="46">
        <v>0</v>
      </c>
      <c r="G26" s="46">
        <v>1831000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2867000</v>
      </c>
      <c r="O26" s="47">
        <f t="shared" si="1"/>
        <v>1.5299070956312</v>
      </c>
      <c r="P26" s="9"/>
    </row>
    <row r="27" spans="1:16" ht="15.75">
      <c r="A27" s="28" t="s">
        <v>40</v>
      </c>
      <c r="B27" s="29"/>
      <c r="C27" s="30"/>
      <c r="D27" s="31">
        <f aca="true" t="shared" si="6" ref="D27:M27">SUM(D28:D31)</f>
        <v>127311000</v>
      </c>
      <c r="E27" s="31">
        <f t="shared" si="6"/>
        <v>35746000</v>
      </c>
      <c r="F27" s="31">
        <f t="shared" si="6"/>
        <v>0</v>
      </c>
      <c r="G27" s="31">
        <f t="shared" si="6"/>
        <v>57807000</v>
      </c>
      <c r="H27" s="31">
        <f t="shared" si="6"/>
        <v>0</v>
      </c>
      <c r="I27" s="31">
        <f t="shared" si="6"/>
        <v>378585000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aca="true" t="shared" si="7" ref="N27:N37">SUM(D27:M27)</f>
        <v>599449000</v>
      </c>
      <c r="O27" s="43">
        <f t="shared" si="1"/>
        <v>319.88185509906776</v>
      </c>
      <c r="P27" s="10"/>
    </row>
    <row r="28" spans="1:16" ht="15">
      <c r="A28" s="12"/>
      <c r="B28" s="44">
        <v>541</v>
      </c>
      <c r="C28" s="20" t="s">
        <v>149</v>
      </c>
      <c r="D28" s="46">
        <v>523000</v>
      </c>
      <c r="E28" s="46">
        <v>25814000</v>
      </c>
      <c r="F28" s="46">
        <v>0</v>
      </c>
      <c r="G28" s="46">
        <v>42105000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68442000</v>
      </c>
      <c r="O28" s="47">
        <f t="shared" si="1"/>
        <v>36.52246300634482</v>
      </c>
      <c r="P28" s="9"/>
    </row>
    <row r="29" spans="1:16" ht="15">
      <c r="A29" s="12"/>
      <c r="B29" s="44">
        <v>542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261719000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261719000</v>
      </c>
      <c r="O29" s="47">
        <f t="shared" si="1"/>
        <v>139.66018666253996</v>
      </c>
      <c r="P29" s="9"/>
    </row>
    <row r="30" spans="1:16" ht="15">
      <c r="A30" s="12"/>
      <c r="B30" s="44">
        <v>543</v>
      </c>
      <c r="C30" s="20" t="s">
        <v>150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116866000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116866000</v>
      </c>
      <c r="O30" s="47">
        <f t="shared" si="1"/>
        <v>62.36279129335048</v>
      </c>
      <c r="P30" s="9"/>
    </row>
    <row r="31" spans="1:16" ht="15">
      <c r="A31" s="12"/>
      <c r="B31" s="44">
        <v>544</v>
      </c>
      <c r="C31" s="20" t="s">
        <v>151</v>
      </c>
      <c r="D31" s="46">
        <v>126788000</v>
      </c>
      <c r="E31" s="46">
        <v>9932000</v>
      </c>
      <c r="F31" s="46">
        <v>0</v>
      </c>
      <c r="G31" s="46">
        <v>15702000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152422000</v>
      </c>
      <c r="O31" s="47">
        <f t="shared" si="1"/>
        <v>81.3364141368325</v>
      </c>
      <c r="P31" s="9"/>
    </row>
    <row r="32" spans="1:16" ht="15.75">
      <c r="A32" s="28" t="s">
        <v>46</v>
      </c>
      <c r="B32" s="29"/>
      <c r="C32" s="30"/>
      <c r="D32" s="31">
        <f aca="true" t="shared" si="8" ref="D32:M32">SUM(D33:D36)</f>
        <v>5646000</v>
      </c>
      <c r="E32" s="31">
        <f t="shared" si="8"/>
        <v>7371000</v>
      </c>
      <c r="F32" s="31">
        <f t="shared" si="8"/>
        <v>0</v>
      </c>
      <c r="G32" s="31">
        <f t="shared" si="8"/>
        <v>2109000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1091000</v>
      </c>
      <c r="N32" s="31">
        <f t="shared" si="7"/>
        <v>16217000</v>
      </c>
      <c r="O32" s="43">
        <f t="shared" si="1"/>
        <v>8.6538204987273</v>
      </c>
      <c r="P32" s="10"/>
    </row>
    <row r="33" spans="1:16" ht="15">
      <c r="A33" s="13"/>
      <c r="B33" s="45">
        <v>551</v>
      </c>
      <c r="C33" s="21" t="s">
        <v>152</v>
      </c>
      <c r="D33" s="46">
        <v>1811000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1811000</v>
      </c>
      <c r="O33" s="47">
        <f t="shared" si="1"/>
        <v>0.9663975410492164</v>
      </c>
      <c r="P33" s="9"/>
    </row>
    <row r="34" spans="1:16" ht="15">
      <c r="A34" s="13"/>
      <c r="B34" s="45">
        <v>552</v>
      </c>
      <c r="C34" s="21" t="s">
        <v>48</v>
      </c>
      <c r="D34" s="46">
        <v>2928000</v>
      </c>
      <c r="E34" s="46">
        <v>0</v>
      </c>
      <c r="F34" s="46">
        <v>0</v>
      </c>
      <c r="G34" s="46">
        <v>502000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3430000</v>
      </c>
      <c r="O34" s="47">
        <f t="shared" si="1"/>
        <v>1.830338799447163</v>
      </c>
      <c r="P34" s="9"/>
    </row>
    <row r="35" spans="1:16" ht="15">
      <c r="A35" s="13"/>
      <c r="B35" s="45">
        <v>553</v>
      </c>
      <c r="C35" s="21" t="s">
        <v>153</v>
      </c>
      <c r="D35" s="46">
        <v>586000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586000</v>
      </c>
      <c r="O35" s="47">
        <f t="shared" si="1"/>
        <v>0.3127051126752296</v>
      </c>
      <c r="P35" s="9"/>
    </row>
    <row r="36" spans="1:16" ht="15">
      <c r="A36" s="13"/>
      <c r="B36" s="45">
        <v>554</v>
      </c>
      <c r="C36" s="21" t="s">
        <v>50</v>
      </c>
      <c r="D36" s="46">
        <v>321000</v>
      </c>
      <c r="E36" s="46">
        <v>7371000</v>
      </c>
      <c r="F36" s="46">
        <v>0</v>
      </c>
      <c r="G36" s="46">
        <v>1607000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1091000</v>
      </c>
      <c r="N36" s="46">
        <f t="shared" si="7"/>
        <v>10390000</v>
      </c>
      <c r="O36" s="47">
        <f t="shared" si="1"/>
        <v>5.544379045555692</v>
      </c>
      <c r="P36" s="9"/>
    </row>
    <row r="37" spans="1:16" ht="15.75">
      <c r="A37" s="28" t="s">
        <v>51</v>
      </c>
      <c r="B37" s="29"/>
      <c r="C37" s="30"/>
      <c r="D37" s="31">
        <f aca="true" t="shared" si="9" ref="D37:M37">SUM(D38:D41)</f>
        <v>101945000</v>
      </c>
      <c r="E37" s="31">
        <f t="shared" si="9"/>
        <v>47478000</v>
      </c>
      <c r="F37" s="31">
        <f t="shared" si="9"/>
        <v>0</v>
      </c>
      <c r="G37" s="31">
        <f t="shared" si="9"/>
        <v>17169000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5000</v>
      </c>
      <c r="N37" s="31">
        <f t="shared" si="7"/>
        <v>166597000</v>
      </c>
      <c r="O37" s="43">
        <f aca="true" t="shared" si="10" ref="O37:O68">(N37/O$84)</f>
        <v>88.90056937944577</v>
      </c>
      <c r="P37" s="10"/>
    </row>
    <row r="38" spans="1:16" ht="15">
      <c r="A38" s="12"/>
      <c r="B38" s="44">
        <v>562</v>
      </c>
      <c r="C38" s="20" t="s">
        <v>154</v>
      </c>
      <c r="D38" s="46">
        <v>57342000</v>
      </c>
      <c r="E38" s="46">
        <v>8070000</v>
      </c>
      <c r="F38" s="46">
        <v>0</v>
      </c>
      <c r="G38" s="46">
        <v>16620000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11" ref="N38:N47">SUM(D38:M38)</f>
        <v>82032000</v>
      </c>
      <c r="O38" s="47">
        <f t="shared" si="10"/>
        <v>43.774446762755005</v>
      </c>
      <c r="P38" s="9"/>
    </row>
    <row r="39" spans="1:16" ht="15">
      <c r="A39" s="12"/>
      <c r="B39" s="44">
        <v>563</v>
      </c>
      <c r="C39" s="20" t="s">
        <v>155</v>
      </c>
      <c r="D39" s="46">
        <v>4325000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4325000</v>
      </c>
      <c r="O39" s="47">
        <f t="shared" si="10"/>
        <v>2.30793449201428</v>
      </c>
      <c r="P39" s="9"/>
    </row>
    <row r="40" spans="1:16" ht="15">
      <c r="A40" s="12"/>
      <c r="B40" s="44">
        <v>564</v>
      </c>
      <c r="C40" s="20" t="s">
        <v>156</v>
      </c>
      <c r="D40" s="46">
        <v>38377000</v>
      </c>
      <c r="E40" s="46">
        <v>38891000</v>
      </c>
      <c r="F40" s="46">
        <v>0</v>
      </c>
      <c r="G40" s="46">
        <v>549000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5000</v>
      </c>
      <c r="N40" s="46">
        <f t="shared" si="11"/>
        <v>77822000</v>
      </c>
      <c r="O40" s="47">
        <f t="shared" si="10"/>
        <v>41.52787931503706</v>
      </c>
      <c r="P40" s="9"/>
    </row>
    <row r="41" spans="1:16" ht="15">
      <c r="A41" s="12"/>
      <c r="B41" s="44">
        <v>569</v>
      </c>
      <c r="C41" s="20" t="s">
        <v>55</v>
      </c>
      <c r="D41" s="46">
        <v>1901000</v>
      </c>
      <c r="E41" s="46">
        <v>517000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2418000</v>
      </c>
      <c r="O41" s="47">
        <f t="shared" si="10"/>
        <v>1.2903088096394286</v>
      </c>
      <c r="P41" s="9"/>
    </row>
    <row r="42" spans="1:16" ht="15.75">
      <c r="A42" s="28" t="s">
        <v>56</v>
      </c>
      <c r="B42" s="29"/>
      <c r="C42" s="30"/>
      <c r="D42" s="31">
        <f aca="true" t="shared" si="12" ref="D42:M42">SUM(D43:D47)</f>
        <v>108075000</v>
      </c>
      <c r="E42" s="31">
        <f t="shared" si="12"/>
        <v>37816000</v>
      </c>
      <c r="F42" s="31">
        <f t="shared" si="12"/>
        <v>0</v>
      </c>
      <c r="G42" s="31">
        <f t="shared" si="12"/>
        <v>39088000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184979000</v>
      </c>
      <c r="O42" s="43">
        <f t="shared" si="10"/>
        <v>98.70969119036057</v>
      </c>
      <c r="P42" s="9"/>
    </row>
    <row r="43" spans="1:16" ht="15">
      <c r="A43" s="12"/>
      <c r="B43" s="44">
        <v>571</v>
      </c>
      <c r="C43" s="20" t="s">
        <v>57</v>
      </c>
      <c r="D43" s="46">
        <v>60743000</v>
      </c>
      <c r="E43" s="46">
        <v>1158000</v>
      </c>
      <c r="F43" s="46">
        <v>0</v>
      </c>
      <c r="G43" s="46">
        <v>3337000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65238000</v>
      </c>
      <c r="O43" s="47">
        <f t="shared" si="10"/>
        <v>34.812723789601755</v>
      </c>
      <c r="P43" s="9"/>
    </row>
    <row r="44" spans="1:16" ht="15">
      <c r="A44" s="12"/>
      <c r="B44" s="44">
        <v>572</v>
      </c>
      <c r="C44" s="20" t="s">
        <v>157</v>
      </c>
      <c r="D44" s="46">
        <v>42383000</v>
      </c>
      <c r="E44" s="46">
        <v>0</v>
      </c>
      <c r="F44" s="46">
        <v>0</v>
      </c>
      <c r="G44" s="46">
        <v>7132000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49515000</v>
      </c>
      <c r="O44" s="47">
        <f t="shared" si="10"/>
        <v>26.422514768112617</v>
      </c>
      <c r="P44" s="9"/>
    </row>
    <row r="45" spans="1:16" ht="15">
      <c r="A45" s="12"/>
      <c r="B45" s="44">
        <v>573</v>
      </c>
      <c r="C45" s="20" t="s">
        <v>59</v>
      </c>
      <c r="D45" s="46">
        <v>4949000</v>
      </c>
      <c r="E45" s="46">
        <v>108000</v>
      </c>
      <c r="F45" s="46">
        <v>0</v>
      </c>
      <c r="G45" s="46">
        <v>151000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5208000</v>
      </c>
      <c r="O45" s="47">
        <f t="shared" si="10"/>
        <v>2.779126666915692</v>
      </c>
      <c r="P45" s="9"/>
    </row>
    <row r="46" spans="1:16" ht="15">
      <c r="A46" s="12"/>
      <c r="B46" s="44">
        <v>575</v>
      </c>
      <c r="C46" s="20" t="s">
        <v>158</v>
      </c>
      <c r="D46" s="46">
        <v>0</v>
      </c>
      <c r="E46" s="46">
        <v>12710000</v>
      </c>
      <c r="F46" s="46">
        <v>0</v>
      </c>
      <c r="G46" s="46">
        <v>28468000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41178000</v>
      </c>
      <c r="O46" s="47">
        <f t="shared" si="10"/>
        <v>21.973670869864513</v>
      </c>
      <c r="P46" s="9"/>
    </row>
    <row r="47" spans="1:16" ht="15">
      <c r="A47" s="12"/>
      <c r="B47" s="44">
        <v>579</v>
      </c>
      <c r="C47" s="20" t="s">
        <v>61</v>
      </c>
      <c r="D47" s="46">
        <v>0</v>
      </c>
      <c r="E47" s="46">
        <v>23840000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23840000</v>
      </c>
      <c r="O47" s="47">
        <f t="shared" si="10"/>
        <v>12.721655095865996</v>
      </c>
      <c r="P47" s="9"/>
    </row>
    <row r="48" spans="1:16" ht="15.75">
      <c r="A48" s="28" t="s">
        <v>159</v>
      </c>
      <c r="B48" s="29"/>
      <c r="C48" s="30"/>
      <c r="D48" s="31">
        <f aca="true" t="shared" si="13" ref="D48:M48">SUM(D49:D53)</f>
        <v>96923000</v>
      </c>
      <c r="E48" s="31">
        <f t="shared" si="13"/>
        <v>165820000</v>
      </c>
      <c r="F48" s="31">
        <f t="shared" si="13"/>
        <v>101178000</v>
      </c>
      <c r="G48" s="31">
        <f t="shared" si="13"/>
        <v>18231000</v>
      </c>
      <c r="H48" s="31">
        <f t="shared" si="13"/>
        <v>0</v>
      </c>
      <c r="I48" s="31">
        <f t="shared" si="13"/>
        <v>108563000</v>
      </c>
      <c r="J48" s="31">
        <f t="shared" si="13"/>
        <v>8000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>SUM(D48:M48)</f>
        <v>490723000</v>
      </c>
      <c r="O48" s="43">
        <f t="shared" si="10"/>
        <v>261.8627832889534</v>
      </c>
      <c r="P48" s="9"/>
    </row>
    <row r="49" spans="1:16" ht="15">
      <c r="A49" s="12"/>
      <c r="B49" s="44">
        <v>581</v>
      </c>
      <c r="C49" s="20" t="s">
        <v>160</v>
      </c>
      <c r="D49" s="46">
        <v>91693000</v>
      </c>
      <c r="E49" s="46">
        <v>165820000</v>
      </c>
      <c r="F49" s="46">
        <v>17269000</v>
      </c>
      <c r="G49" s="46">
        <v>18231000</v>
      </c>
      <c r="H49" s="46">
        <v>0</v>
      </c>
      <c r="I49" s="46">
        <v>253000</v>
      </c>
      <c r="J49" s="46">
        <v>8000</v>
      </c>
      <c r="K49" s="46">
        <v>0</v>
      </c>
      <c r="L49" s="46">
        <v>0</v>
      </c>
      <c r="M49" s="46">
        <v>0</v>
      </c>
      <c r="N49" s="46">
        <f>SUM(D49:M49)</f>
        <v>293274000</v>
      </c>
      <c r="O49" s="47">
        <f t="shared" si="10"/>
        <v>156.4987699909817</v>
      </c>
      <c r="P49" s="9"/>
    </row>
    <row r="50" spans="1:16" ht="15">
      <c r="A50" s="12"/>
      <c r="B50" s="44">
        <v>584</v>
      </c>
      <c r="C50" s="20" t="s">
        <v>186</v>
      </c>
      <c r="D50" s="46">
        <v>5230000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4" ref="N50:N61">SUM(D50:M50)</f>
        <v>5230000</v>
      </c>
      <c r="O50" s="47">
        <f t="shared" si="10"/>
        <v>2.790866449302817</v>
      </c>
      <c r="P50" s="9"/>
    </row>
    <row r="51" spans="1:16" ht="15">
      <c r="A51" s="12"/>
      <c r="B51" s="44">
        <v>585</v>
      </c>
      <c r="C51" s="20" t="s">
        <v>113</v>
      </c>
      <c r="D51" s="46">
        <v>0</v>
      </c>
      <c r="E51" s="46">
        <v>0</v>
      </c>
      <c r="F51" s="46">
        <v>83909000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83909000</v>
      </c>
      <c r="O51" s="47">
        <f t="shared" si="10"/>
        <v>44.7760636509656</v>
      </c>
      <c r="P51" s="9"/>
    </row>
    <row r="52" spans="1:16" ht="15">
      <c r="A52" s="12"/>
      <c r="B52" s="44">
        <v>590</v>
      </c>
      <c r="C52" s="20" t="s">
        <v>161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23116000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23116000</v>
      </c>
      <c r="O52" s="47">
        <f t="shared" si="10"/>
        <v>12.335309530035167</v>
      </c>
      <c r="P52" s="9"/>
    </row>
    <row r="53" spans="1:16" ht="15">
      <c r="A53" s="12"/>
      <c r="B53" s="44">
        <v>591</v>
      </c>
      <c r="C53" s="20" t="s">
        <v>162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85194000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85194000</v>
      </c>
      <c r="O53" s="47">
        <f t="shared" si="10"/>
        <v>45.461773667668105</v>
      </c>
      <c r="P53" s="9"/>
    </row>
    <row r="54" spans="1:16" ht="15.75">
      <c r="A54" s="28" t="s">
        <v>64</v>
      </c>
      <c r="B54" s="29"/>
      <c r="C54" s="30"/>
      <c r="D54" s="31">
        <f aca="true" t="shared" si="15" ref="D54:M54">SUM(D55:D81)</f>
        <v>7192000</v>
      </c>
      <c r="E54" s="31">
        <f t="shared" si="15"/>
        <v>0</v>
      </c>
      <c r="F54" s="31">
        <f t="shared" si="15"/>
        <v>0</v>
      </c>
      <c r="G54" s="31">
        <f t="shared" si="15"/>
        <v>12727000</v>
      </c>
      <c r="H54" s="31">
        <f t="shared" si="15"/>
        <v>0</v>
      </c>
      <c r="I54" s="31">
        <f t="shared" si="15"/>
        <v>0</v>
      </c>
      <c r="J54" s="31">
        <f t="shared" si="15"/>
        <v>0</v>
      </c>
      <c r="K54" s="31">
        <f t="shared" si="15"/>
        <v>0</v>
      </c>
      <c r="L54" s="31">
        <f t="shared" si="15"/>
        <v>0</v>
      </c>
      <c r="M54" s="31">
        <f t="shared" si="15"/>
        <v>43560000</v>
      </c>
      <c r="N54" s="31">
        <f>SUM(D54:M54)</f>
        <v>63479000</v>
      </c>
      <c r="O54" s="43">
        <f t="shared" si="10"/>
        <v>33.874074825103925</v>
      </c>
      <c r="P54" s="9"/>
    </row>
    <row r="55" spans="1:16" ht="15">
      <c r="A55" s="12"/>
      <c r="B55" s="44">
        <v>601</v>
      </c>
      <c r="C55" s="20" t="s">
        <v>163</v>
      </c>
      <c r="D55" s="46">
        <v>264000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264000</v>
      </c>
      <c r="O55" s="47">
        <f t="shared" si="10"/>
        <v>0.14087738864549593</v>
      </c>
      <c r="P55" s="9"/>
    </row>
    <row r="56" spans="1:16" ht="15">
      <c r="A56" s="12"/>
      <c r="B56" s="44">
        <v>602</v>
      </c>
      <c r="C56" s="20" t="s">
        <v>164</v>
      </c>
      <c r="D56" s="46">
        <v>1884000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1884000</v>
      </c>
      <c r="O56" s="47">
        <f t="shared" si="10"/>
        <v>1.0053522735155846</v>
      </c>
      <c r="P56" s="9"/>
    </row>
    <row r="57" spans="1:16" ht="15">
      <c r="A57" s="12"/>
      <c r="B57" s="44">
        <v>603</v>
      </c>
      <c r="C57" s="20" t="s">
        <v>165</v>
      </c>
      <c r="D57" s="46">
        <v>934000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934000</v>
      </c>
      <c r="O57" s="47">
        <f t="shared" si="10"/>
        <v>0.49840712498065604</v>
      </c>
      <c r="P57" s="9"/>
    </row>
    <row r="58" spans="1:16" ht="15">
      <c r="A58" s="12"/>
      <c r="B58" s="44">
        <v>604</v>
      </c>
      <c r="C58" s="20" t="s">
        <v>166</v>
      </c>
      <c r="D58" s="46">
        <v>106000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6073000</v>
      </c>
      <c r="N58" s="46">
        <f t="shared" si="14"/>
        <v>6179000</v>
      </c>
      <c r="O58" s="47">
        <f t="shared" si="10"/>
        <v>3.2972779713656033</v>
      </c>
      <c r="P58" s="9"/>
    </row>
    <row r="59" spans="1:16" ht="15">
      <c r="A59" s="12"/>
      <c r="B59" s="44">
        <v>605</v>
      </c>
      <c r="C59" s="20" t="s">
        <v>167</v>
      </c>
      <c r="D59" s="46">
        <v>88000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88000</v>
      </c>
      <c r="O59" s="47">
        <f t="shared" si="10"/>
        <v>0.046959129548498645</v>
      </c>
      <c r="P59" s="9"/>
    </row>
    <row r="60" spans="1:16" ht="15">
      <c r="A60" s="12"/>
      <c r="B60" s="44">
        <v>607</v>
      </c>
      <c r="C60" s="20" t="s">
        <v>168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793000</v>
      </c>
      <c r="N60" s="46">
        <f t="shared" si="14"/>
        <v>793000</v>
      </c>
      <c r="O60" s="47">
        <f t="shared" si="10"/>
        <v>0.4231657924086298</v>
      </c>
      <c r="P60" s="9"/>
    </row>
    <row r="61" spans="1:16" ht="15">
      <c r="A61" s="12"/>
      <c r="B61" s="44">
        <v>608</v>
      </c>
      <c r="C61" s="20" t="s">
        <v>169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719000</v>
      </c>
      <c r="N61" s="46">
        <f t="shared" si="14"/>
        <v>719000</v>
      </c>
      <c r="O61" s="47">
        <f t="shared" si="10"/>
        <v>0.38367743347011957</v>
      </c>
      <c r="P61" s="9"/>
    </row>
    <row r="62" spans="1:16" ht="15">
      <c r="A62" s="12"/>
      <c r="B62" s="44">
        <v>614</v>
      </c>
      <c r="C62" s="20" t="s">
        <v>170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5678000</v>
      </c>
      <c r="N62" s="46">
        <f aca="true" t="shared" si="16" ref="N62:N72">SUM(D62:M62)</f>
        <v>5678000</v>
      </c>
      <c r="O62" s="47">
        <f t="shared" si="10"/>
        <v>3.0299311088224465</v>
      </c>
      <c r="P62" s="9"/>
    </row>
    <row r="63" spans="1:16" ht="15">
      <c r="A63" s="12"/>
      <c r="B63" s="44">
        <v>624</v>
      </c>
      <c r="C63" s="20" t="s">
        <v>74</v>
      </c>
      <c r="D63" s="46">
        <v>159000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159000</v>
      </c>
      <c r="O63" s="47">
        <f t="shared" si="10"/>
        <v>0.08484660907058278</v>
      </c>
      <c r="P63" s="9"/>
    </row>
    <row r="64" spans="1:16" ht="15">
      <c r="A64" s="12"/>
      <c r="B64" s="44">
        <v>634</v>
      </c>
      <c r="C64" s="20" t="s">
        <v>171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4437000</v>
      </c>
      <c r="N64" s="46">
        <f t="shared" si="16"/>
        <v>4437000</v>
      </c>
      <c r="O64" s="47">
        <f t="shared" si="10"/>
        <v>2.367700656894187</v>
      </c>
      <c r="P64" s="9"/>
    </row>
    <row r="65" spans="1:16" ht="15">
      <c r="A65" s="12"/>
      <c r="B65" s="44">
        <v>654</v>
      </c>
      <c r="C65" s="20" t="s">
        <v>172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2578000</v>
      </c>
      <c r="N65" s="46">
        <f t="shared" si="16"/>
        <v>2578000</v>
      </c>
      <c r="O65" s="47">
        <f t="shared" si="10"/>
        <v>1.3756890451821533</v>
      </c>
      <c r="P65" s="9"/>
    </row>
    <row r="66" spans="1:16" ht="15">
      <c r="A66" s="12"/>
      <c r="B66" s="44">
        <v>661</v>
      </c>
      <c r="C66" s="20" t="s">
        <v>127</v>
      </c>
      <c r="D66" s="46">
        <v>38000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38000</v>
      </c>
      <c r="O66" s="47">
        <f t="shared" si="10"/>
        <v>0.02027780594139714</v>
      </c>
      <c r="P66" s="9"/>
    </row>
    <row r="67" spans="1:16" ht="15">
      <c r="A67" s="12"/>
      <c r="B67" s="44">
        <v>671</v>
      </c>
      <c r="C67" s="20" t="s">
        <v>79</v>
      </c>
      <c r="D67" s="46">
        <v>172000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172000</v>
      </c>
      <c r="O67" s="47">
        <f t="shared" si="10"/>
        <v>0.09178375320842916</v>
      </c>
      <c r="P67" s="9"/>
    </row>
    <row r="68" spans="1:16" ht="15">
      <c r="A68" s="12"/>
      <c r="B68" s="44">
        <v>674</v>
      </c>
      <c r="C68" s="20" t="s">
        <v>173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1997000</v>
      </c>
      <c r="N68" s="46">
        <f t="shared" si="16"/>
        <v>1997000</v>
      </c>
      <c r="O68" s="47">
        <f t="shared" si="10"/>
        <v>1.065652064867634</v>
      </c>
      <c r="P68" s="9"/>
    </row>
    <row r="69" spans="1:16" ht="15">
      <c r="A69" s="12"/>
      <c r="B69" s="44">
        <v>675</v>
      </c>
      <c r="C69" s="20" t="s">
        <v>81</v>
      </c>
      <c r="D69" s="46">
        <v>1000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1000</v>
      </c>
      <c r="O69" s="47">
        <f aca="true" t="shared" si="17" ref="O69:O82">(N69/O$84)</f>
        <v>0.00053362647214203</v>
      </c>
      <c r="P69" s="9"/>
    </row>
    <row r="70" spans="1:16" ht="15">
      <c r="A70" s="12"/>
      <c r="B70" s="44">
        <v>682</v>
      </c>
      <c r="C70" s="20" t="s">
        <v>174</v>
      </c>
      <c r="D70" s="46">
        <v>543000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543000</v>
      </c>
      <c r="O70" s="47">
        <f t="shared" si="17"/>
        <v>0.2897591743731223</v>
      </c>
      <c r="P70" s="9"/>
    </row>
    <row r="71" spans="1:16" ht="15">
      <c r="A71" s="12"/>
      <c r="B71" s="44">
        <v>685</v>
      </c>
      <c r="C71" s="20" t="s">
        <v>83</v>
      </c>
      <c r="D71" s="46">
        <v>45000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45000</v>
      </c>
      <c r="O71" s="47">
        <f t="shared" si="17"/>
        <v>0.02401319124639135</v>
      </c>
      <c r="P71" s="9"/>
    </row>
    <row r="72" spans="1:16" ht="15">
      <c r="A72" s="12"/>
      <c r="B72" s="44">
        <v>694</v>
      </c>
      <c r="C72" s="20" t="s">
        <v>175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1750000</v>
      </c>
      <c r="N72" s="46">
        <f t="shared" si="16"/>
        <v>1750000</v>
      </c>
      <c r="O72" s="47">
        <f t="shared" si="17"/>
        <v>0.9338463262485526</v>
      </c>
      <c r="P72" s="9"/>
    </row>
    <row r="73" spans="1:16" ht="15">
      <c r="A73" s="12"/>
      <c r="B73" s="44">
        <v>712</v>
      </c>
      <c r="C73" s="20" t="s">
        <v>129</v>
      </c>
      <c r="D73" s="46">
        <v>0</v>
      </c>
      <c r="E73" s="46">
        <v>0</v>
      </c>
      <c r="F73" s="46">
        <v>0</v>
      </c>
      <c r="G73" s="46">
        <v>4547000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aca="true" t="shared" si="18" ref="N73:N81">SUM(D73:M73)</f>
        <v>4547000</v>
      </c>
      <c r="O73" s="47">
        <f t="shared" si="17"/>
        <v>2.4263995688298103</v>
      </c>
      <c r="P73" s="9"/>
    </row>
    <row r="74" spans="1:16" ht="15">
      <c r="A74" s="12"/>
      <c r="B74" s="44">
        <v>713</v>
      </c>
      <c r="C74" s="20" t="s">
        <v>176</v>
      </c>
      <c r="D74" s="46">
        <v>2405000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5115000</v>
      </c>
      <c r="N74" s="46">
        <f t="shared" si="18"/>
        <v>7520000</v>
      </c>
      <c r="O74" s="47">
        <f t="shared" si="17"/>
        <v>4.012871070508066</v>
      </c>
      <c r="P74" s="9"/>
    </row>
    <row r="75" spans="1:16" ht="15">
      <c r="A75" s="12"/>
      <c r="B75" s="44">
        <v>714</v>
      </c>
      <c r="C75" s="20" t="s">
        <v>131</v>
      </c>
      <c r="D75" s="46">
        <v>452000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452000</v>
      </c>
      <c r="O75" s="47">
        <f t="shared" si="17"/>
        <v>0.24119916540819758</v>
      </c>
      <c r="P75" s="9"/>
    </row>
    <row r="76" spans="1:16" ht="15">
      <c r="A76" s="12"/>
      <c r="B76" s="44">
        <v>719</v>
      </c>
      <c r="C76" s="20" t="s">
        <v>183</v>
      </c>
      <c r="D76" s="46">
        <v>0</v>
      </c>
      <c r="E76" s="46">
        <v>0</v>
      </c>
      <c r="F76" s="46">
        <v>0</v>
      </c>
      <c r="G76" s="46">
        <v>8180000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8180000</v>
      </c>
      <c r="O76" s="47">
        <f t="shared" si="17"/>
        <v>4.3650645421218055</v>
      </c>
      <c r="P76" s="9"/>
    </row>
    <row r="77" spans="1:16" ht="15">
      <c r="A77" s="12"/>
      <c r="B77" s="44">
        <v>724</v>
      </c>
      <c r="C77" s="20" t="s">
        <v>177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4725000</v>
      </c>
      <c r="N77" s="46">
        <f t="shared" si="18"/>
        <v>4725000</v>
      </c>
      <c r="O77" s="47">
        <f t="shared" si="17"/>
        <v>2.521385080871092</v>
      </c>
      <c r="P77" s="9"/>
    </row>
    <row r="78" spans="1:16" ht="15">
      <c r="A78" s="12"/>
      <c r="B78" s="44">
        <v>744</v>
      </c>
      <c r="C78" s="20" t="s">
        <v>178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3402000</v>
      </c>
      <c r="N78" s="46">
        <f t="shared" si="18"/>
        <v>3402000</v>
      </c>
      <c r="O78" s="47">
        <f t="shared" si="17"/>
        <v>1.8153972582271862</v>
      </c>
      <c r="P78" s="9"/>
    </row>
    <row r="79" spans="1:16" ht="15">
      <c r="A79" s="12"/>
      <c r="B79" s="44">
        <v>752</v>
      </c>
      <c r="C79" s="20" t="s">
        <v>179</v>
      </c>
      <c r="D79" s="46">
        <v>101000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101000</v>
      </c>
      <c r="O79" s="47">
        <f t="shared" si="17"/>
        <v>0.05389627368634503</v>
      </c>
      <c r="P79" s="9"/>
    </row>
    <row r="80" spans="1:16" ht="15">
      <c r="A80" s="12"/>
      <c r="B80" s="44">
        <v>764</v>
      </c>
      <c r="C80" s="20" t="s">
        <v>180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6120000</v>
      </c>
      <c r="N80" s="46">
        <f t="shared" si="18"/>
        <v>6120000</v>
      </c>
      <c r="O80" s="47">
        <f t="shared" si="17"/>
        <v>3.2657940095092237</v>
      </c>
      <c r="P80" s="9"/>
    </row>
    <row r="81" spans="1:16" ht="15.75" thickBot="1">
      <c r="A81" s="12"/>
      <c r="B81" s="44">
        <v>769</v>
      </c>
      <c r="C81" s="20" t="s">
        <v>93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173000</v>
      </c>
      <c r="N81" s="46">
        <f t="shared" si="18"/>
        <v>173000</v>
      </c>
      <c r="O81" s="47">
        <f t="shared" si="17"/>
        <v>0.09231737968057119</v>
      </c>
      <c r="P81" s="9"/>
    </row>
    <row r="82" spans="1:119" ht="16.5" thickBot="1">
      <c r="A82" s="14" t="s">
        <v>10</v>
      </c>
      <c r="B82" s="23"/>
      <c r="C82" s="22"/>
      <c r="D82" s="15">
        <f aca="true" t="shared" si="19" ref="D82:M82">SUM(D5,D14,D22,D27,D32,D37,D42,D48,D54)</f>
        <v>1198968000</v>
      </c>
      <c r="E82" s="15">
        <f t="shared" si="19"/>
        <v>653127000</v>
      </c>
      <c r="F82" s="15">
        <f t="shared" si="19"/>
        <v>165916000</v>
      </c>
      <c r="G82" s="15">
        <f t="shared" si="19"/>
        <v>213988000</v>
      </c>
      <c r="H82" s="15">
        <f t="shared" si="19"/>
        <v>0</v>
      </c>
      <c r="I82" s="15">
        <f t="shared" si="19"/>
        <v>614093000</v>
      </c>
      <c r="J82" s="15">
        <f t="shared" si="19"/>
        <v>111998000</v>
      </c>
      <c r="K82" s="15">
        <f t="shared" si="19"/>
        <v>0</v>
      </c>
      <c r="L82" s="15">
        <f t="shared" si="19"/>
        <v>0</v>
      </c>
      <c r="M82" s="15">
        <f t="shared" si="19"/>
        <v>46125000</v>
      </c>
      <c r="N82" s="15">
        <f>SUM(D82:M82)</f>
        <v>3004215000</v>
      </c>
      <c r="O82" s="37">
        <f t="shared" si="17"/>
        <v>1603.1286520061687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5" ht="15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5" ht="15">
      <c r="A84" s="38"/>
      <c r="B84" s="39"/>
      <c r="C84" s="39"/>
      <c r="D84" s="40"/>
      <c r="E84" s="40"/>
      <c r="F84" s="40"/>
      <c r="G84" s="40"/>
      <c r="H84" s="40"/>
      <c r="I84" s="40"/>
      <c r="J84" s="40"/>
      <c r="K84" s="40"/>
      <c r="L84" s="48" t="s">
        <v>189</v>
      </c>
      <c r="M84" s="48"/>
      <c r="N84" s="48"/>
      <c r="O84" s="41">
        <v>1873970</v>
      </c>
    </row>
    <row r="85" spans="1:15" ht="15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5" ht="15.75" customHeight="1" thickBot="1">
      <c r="A86" s="52" t="s">
        <v>103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sheetProtection/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213777000</v>
      </c>
      <c r="E5" s="26">
        <f t="shared" si="0"/>
        <v>27000</v>
      </c>
      <c r="F5" s="26">
        <f t="shared" si="0"/>
        <v>72357000</v>
      </c>
      <c r="G5" s="26">
        <f t="shared" si="0"/>
        <v>33144000</v>
      </c>
      <c r="H5" s="26">
        <f t="shared" si="0"/>
        <v>0</v>
      </c>
      <c r="I5" s="26">
        <f t="shared" si="0"/>
        <v>0</v>
      </c>
      <c r="J5" s="26">
        <f t="shared" si="0"/>
        <v>122131000</v>
      </c>
      <c r="K5" s="26">
        <f t="shared" si="0"/>
        <v>0</v>
      </c>
      <c r="L5" s="26">
        <f t="shared" si="0"/>
        <v>0</v>
      </c>
      <c r="M5" s="26">
        <f t="shared" si="0"/>
        <v>1690000</v>
      </c>
      <c r="N5" s="27">
        <f>SUM(D5:M5)</f>
        <v>443126000</v>
      </c>
      <c r="O5" s="32">
        <f aca="true" t="shared" si="1" ref="O5:O36">(N5/O$85)</f>
        <v>238.94467172783368</v>
      </c>
      <c r="P5" s="6"/>
    </row>
    <row r="6" spans="1:16" ht="15">
      <c r="A6" s="12"/>
      <c r="B6" s="44">
        <v>511</v>
      </c>
      <c r="C6" s="20" t="s">
        <v>20</v>
      </c>
      <c r="D6" s="46">
        <v>3425000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3425000</v>
      </c>
      <c r="O6" s="47">
        <f t="shared" si="1"/>
        <v>1.8468460452959887</v>
      </c>
      <c r="P6" s="9"/>
    </row>
    <row r="7" spans="1:16" ht="15">
      <c r="A7" s="12"/>
      <c r="B7" s="44">
        <v>512</v>
      </c>
      <c r="C7" s="20" t="s">
        <v>21</v>
      </c>
      <c r="D7" s="46">
        <v>7139000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7139000</v>
      </c>
      <c r="O7" s="47">
        <f t="shared" si="1"/>
        <v>3.849528151056369</v>
      </c>
      <c r="P7" s="9"/>
    </row>
    <row r="8" spans="1:16" ht="15">
      <c r="A8" s="12"/>
      <c r="B8" s="44">
        <v>513</v>
      </c>
      <c r="C8" s="20" t="s">
        <v>22</v>
      </c>
      <c r="D8" s="46">
        <v>85477000</v>
      </c>
      <c r="E8" s="46">
        <v>0</v>
      </c>
      <c r="F8" s="46">
        <v>0</v>
      </c>
      <c r="G8" s="46">
        <v>19135000</v>
      </c>
      <c r="H8" s="46">
        <v>0</v>
      </c>
      <c r="I8" s="46">
        <v>0</v>
      </c>
      <c r="J8" s="46">
        <v>933000</v>
      </c>
      <c r="K8" s="46">
        <v>0</v>
      </c>
      <c r="L8" s="46">
        <v>0</v>
      </c>
      <c r="M8" s="46">
        <v>0</v>
      </c>
      <c r="N8" s="46">
        <f t="shared" si="2"/>
        <v>105545000</v>
      </c>
      <c r="O8" s="47">
        <f t="shared" si="1"/>
        <v>56.91251557686573</v>
      </c>
      <c r="P8" s="9"/>
    </row>
    <row r="9" spans="1:16" ht="15">
      <c r="A9" s="12"/>
      <c r="B9" s="44">
        <v>514</v>
      </c>
      <c r="C9" s="20" t="s">
        <v>23</v>
      </c>
      <c r="D9" s="46">
        <v>8355000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8355000</v>
      </c>
      <c r="O9" s="47">
        <f t="shared" si="1"/>
        <v>4.505225900276784</v>
      </c>
      <c r="P9" s="9"/>
    </row>
    <row r="10" spans="1:16" ht="15">
      <c r="A10" s="12"/>
      <c r="B10" s="44">
        <v>515</v>
      </c>
      <c r="C10" s="20" t="s">
        <v>24</v>
      </c>
      <c r="D10" s="46">
        <v>10471000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10471000</v>
      </c>
      <c r="O10" s="47">
        <f t="shared" si="1"/>
        <v>5.646226259939941</v>
      </c>
      <c r="P10" s="9"/>
    </row>
    <row r="11" spans="1:16" ht="15">
      <c r="A11" s="12"/>
      <c r="B11" s="44">
        <v>516</v>
      </c>
      <c r="C11" s="20" t="s">
        <v>96</v>
      </c>
      <c r="D11" s="46">
        <v>23571000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23571000</v>
      </c>
      <c r="O11" s="47">
        <f t="shared" si="1"/>
        <v>12.710075367495401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72357000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72357000</v>
      </c>
      <c r="O12" s="47">
        <f t="shared" si="1"/>
        <v>39.01671220422828</v>
      </c>
      <c r="P12" s="9"/>
    </row>
    <row r="13" spans="1:16" ht="15">
      <c r="A13" s="12"/>
      <c r="B13" s="44">
        <v>519</v>
      </c>
      <c r="C13" s="20" t="s">
        <v>143</v>
      </c>
      <c r="D13" s="46">
        <v>75339000</v>
      </c>
      <c r="E13" s="46">
        <v>27000</v>
      </c>
      <c r="F13" s="46">
        <v>0</v>
      </c>
      <c r="G13" s="46">
        <v>14009000</v>
      </c>
      <c r="H13" s="46">
        <v>0</v>
      </c>
      <c r="I13" s="46">
        <v>0</v>
      </c>
      <c r="J13" s="46">
        <v>121198000</v>
      </c>
      <c r="K13" s="46">
        <v>0</v>
      </c>
      <c r="L13" s="46">
        <v>0</v>
      </c>
      <c r="M13" s="46">
        <v>1690000</v>
      </c>
      <c r="N13" s="46">
        <f t="shared" si="2"/>
        <v>212263000</v>
      </c>
      <c r="O13" s="47">
        <f t="shared" si="1"/>
        <v>114.45754222267517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SUM(D15:D21)</f>
        <v>481006000</v>
      </c>
      <c r="E14" s="31">
        <f t="shared" si="3"/>
        <v>339367000</v>
      </c>
      <c r="F14" s="31">
        <f t="shared" si="3"/>
        <v>0</v>
      </c>
      <c r="G14" s="31">
        <f t="shared" si="3"/>
        <v>3837000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824210000</v>
      </c>
      <c r="O14" s="43">
        <f t="shared" si="1"/>
        <v>444.4347383922356</v>
      </c>
      <c r="P14" s="10"/>
    </row>
    <row r="15" spans="1:16" ht="15">
      <c r="A15" s="12"/>
      <c r="B15" s="44">
        <v>521</v>
      </c>
      <c r="C15" s="20" t="s">
        <v>28</v>
      </c>
      <c r="D15" s="46">
        <v>223290000</v>
      </c>
      <c r="E15" s="46">
        <v>238090000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461380000</v>
      </c>
      <c r="O15" s="47">
        <f t="shared" si="1"/>
        <v>248.7876871178579</v>
      </c>
      <c r="P15" s="9"/>
    </row>
    <row r="16" spans="1:16" ht="15">
      <c r="A16" s="12"/>
      <c r="B16" s="44">
        <v>522</v>
      </c>
      <c r="C16" s="20" t="s">
        <v>29</v>
      </c>
      <c r="D16" s="46">
        <v>20861000</v>
      </c>
      <c r="E16" s="46">
        <v>99877000</v>
      </c>
      <c r="F16" s="46">
        <v>0</v>
      </c>
      <c r="G16" s="46">
        <v>22000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120760000</v>
      </c>
      <c r="O16" s="47">
        <f t="shared" si="1"/>
        <v>65.11682581896163</v>
      </c>
      <c r="P16" s="9"/>
    </row>
    <row r="17" spans="1:16" ht="15">
      <c r="A17" s="12"/>
      <c r="B17" s="44">
        <v>523</v>
      </c>
      <c r="C17" s="20" t="s">
        <v>144</v>
      </c>
      <c r="D17" s="46">
        <v>215348000</v>
      </c>
      <c r="E17" s="46">
        <v>0</v>
      </c>
      <c r="F17" s="46">
        <v>0</v>
      </c>
      <c r="G17" s="46">
        <v>1106000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216454000</v>
      </c>
      <c r="O17" s="47">
        <f t="shared" si="1"/>
        <v>116.7174347119702</v>
      </c>
      <c r="P17" s="9"/>
    </row>
    <row r="18" spans="1:16" ht="15">
      <c r="A18" s="12"/>
      <c r="B18" s="44">
        <v>525</v>
      </c>
      <c r="C18" s="20" t="s">
        <v>31</v>
      </c>
      <c r="D18" s="46">
        <v>11898000</v>
      </c>
      <c r="E18" s="46">
        <v>1053000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12951000</v>
      </c>
      <c r="O18" s="47">
        <f t="shared" si="1"/>
        <v>6.983504564271051</v>
      </c>
      <c r="P18" s="9"/>
    </row>
    <row r="19" spans="1:16" ht="15">
      <c r="A19" s="12"/>
      <c r="B19" s="44">
        <v>527</v>
      </c>
      <c r="C19" s="20" t="s">
        <v>32</v>
      </c>
      <c r="D19" s="46">
        <v>5718000</v>
      </c>
      <c r="E19" s="46">
        <v>242000</v>
      </c>
      <c r="F19" s="46">
        <v>0</v>
      </c>
      <c r="G19" s="46">
        <v>470000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6430000</v>
      </c>
      <c r="O19" s="47">
        <f t="shared" si="1"/>
        <v>3.4672175390520317</v>
      </c>
      <c r="P19" s="9"/>
    </row>
    <row r="20" spans="1:16" ht="15">
      <c r="A20" s="12"/>
      <c r="B20" s="44">
        <v>528</v>
      </c>
      <c r="C20" s="20" t="s">
        <v>97</v>
      </c>
      <c r="D20" s="46">
        <v>3044000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3044000</v>
      </c>
      <c r="O20" s="47">
        <f t="shared" si="1"/>
        <v>1.6414012735418948</v>
      </c>
      <c r="P20" s="9"/>
    </row>
    <row r="21" spans="1:16" ht="15">
      <c r="A21" s="12"/>
      <c r="B21" s="44">
        <v>529</v>
      </c>
      <c r="C21" s="20" t="s">
        <v>33</v>
      </c>
      <c r="D21" s="46">
        <v>847000</v>
      </c>
      <c r="E21" s="46">
        <v>105000</v>
      </c>
      <c r="F21" s="46">
        <v>0</v>
      </c>
      <c r="G21" s="46">
        <v>2239000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3191000</v>
      </c>
      <c r="O21" s="47">
        <f t="shared" si="1"/>
        <v>1.720667366580876</v>
      </c>
      <c r="P21" s="9"/>
    </row>
    <row r="22" spans="1:16" ht="15.75">
      <c r="A22" s="28" t="s">
        <v>34</v>
      </c>
      <c r="B22" s="29"/>
      <c r="C22" s="30"/>
      <c r="D22" s="31">
        <f aca="true" t="shared" si="5" ref="D22:M22">SUM(D23:D27)</f>
        <v>13501000</v>
      </c>
      <c r="E22" s="31">
        <f t="shared" si="5"/>
        <v>5593000</v>
      </c>
      <c r="F22" s="31">
        <f t="shared" si="5"/>
        <v>0</v>
      </c>
      <c r="G22" s="31">
        <f t="shared" si="5"/>
        <v>36542000</v>
      </c>
      <c r="H22" s="31">
        <f t="shared" si="5"/>
        <v>0</v>
      </c>
      <c r="I22" s="31">
        <f t="shared" si="5"/>
        <v>123509000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aca="true" t="shared" si="6" ref="N22:N27">SUM(D22:M22)</f>
        <v>179145000</v>
      </c>
      <c r="O22" s="43">
        <f t="shared" si="1"/>
        <v>96.5994846086277</v>
      </c>
      <c r="P22" s="10"/>
    </row>
    <row r="23" spans="1:16" ht="15">
      <c r="A23" s="12"/>
      <c r="B23" s="44">
        <v>534</v>
      </c>
      <c r="C23" s="20" t="s">
        <v>145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16726000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16726000</v>
      </c>
      <c r="O23" s="47">
        <f t="shared" si="1"/>
        <v>9.019079402516995</v>
      </c>
      <c r="P23" s="9"/>
    </row>
    <row r="24" spans="1:16" ht="15">
      <c r="A24" s="12"/>
      <c r="B24" s="44">
        <v>536</v>
      </c>
      <c r="C24" s="20" t="s">
        <v>146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106783000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106783000</v>
      </c>
      <c r="O24" s="47">
        <f t="shared" si="1"/>
        <v>57.58007627878586</v>
      </c>
      <c r="P24" s="9"/>
    </row>
    <row r="25" spans="1:16" ht="15">
      <c r="A25" s="12"/>
      <c r="B25" s="44">
        <v>537</v>
      </c>
      <c r="C25" s="20" t="s">
        <v>147</v>
      </c>
      <c r="D25" s="46">
        <v>13501000</v>
      </c>
      <c r="E25" s="46">
        <v>3138000</v>
      </c>
      <c r="F25" s="46">
        <v>0</v>
      </c>
      <c r="G25" s="46">
        <v>33716000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50355000</v>
      </c>
      <c r="O25" s="47">
        <f t="shared" si="1"/>
        <v>27.15268105427139</v>
      </c>
      <c r="P25" s="9"/>
    </row>
    <row r="26" spans="1:16" ht="15">
      <c r="A26" s="12"/>
      <c r="B26" s="44">
        <v>538</v>
      </c>
      <c r="C26" s="20" t="s">
        <v>148</v>
      </c>
      <c r="D26" s="46">
        <v>0</v>
      </c>
      <c r="E26" s="46">
        <v>2158000</v>
      </c>
      <c r="F26" s="46">
        <v>0</v>
      </c>
      <c r="G26" s="46">
        <v>2826000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4984000</v>
      </c>
      <c r="O26" s="47">
        <f t="shared" si="1"/>
        <v>2.68749801160736</v>
      </c>
      <c r="P26" s="9"/>
    </row>
    <row r="27" spans="1:16" ht="15">
      <c r="A27" s="12"/>
      <c r="B27" s="44">
        <v>539</v>
      </c>
      <c r="C27" s="20" t="s">
        <v>39</v>
      </c>
      <c r="D27" s="46">
        <v>0</v>
      </c>
      <c r="E27" s="46">
        <v>297000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297000</v>
      </c>
      <c r="O27" s="47">
        <f t="shared" si="1"/>
        <v>0.1601498614461047</v>
      </c>
      <c r="P27" s="9"/>
    </row>
    <row r="28" spans="1:16" ht="15.75">
      <c r="A28" s="28" t="s">
        <v>40</v>
      </c>
      <c r="B28" s="29"/>
      <c r="C28" s="30"/>
      <c r="D28" s="31">
        <f aca="true" t="shared" si="7" ref="D28:M28">SUM(D29:D32)</f>
        <v>121550000</v>
      </c>
      <c r="E28" s="31">
        <f t="shared" si="7"/>
        <v>31744000</v>
      </c>
      <c r="F28" s="31">
        <f t="shared" si="7"/>
        <v>0</v>
      </c>
      <c r="G28" s="31">
        <f t="shared" si="7"/>
        <v>69023000</v>
      </c>
      <c r="H28" s="31">
        <f t="shared" si="7"/>
        <v>0</v>
      </c>
      <c r="I28" s="31">
        <f t="shared" si="7"/>
        <v>340614000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aca="true" t="shared" si="8" ref="N28:N38">SUM(D28:M28)</f>
        <v>562931000</v>
      </c>
      <c r="O28" s="43">
        <f t="shared" si="1"/>
        <v>303.5465375546033</v>
      </c>
      <c r="P28" s="10"/>
    </row>
    <row r="29" spans="1:16" ht="15">
      <c r="A29" s="12"/>
      <c r="B29" s="44">
        <v>541</v>
      </c>
      <c r="C29" s="20" t="s">
        <v>149</v>
      </c>
      <c r="D29" s="46">
        <v>173000</v>
      </c>
      <c r="E29" s="46">
        <v>24011000</v>
      </c>
      <c r="F29" s="46">
        <v>0</v>
      </c>
      <c r="G29" s="46">
        <v>38986000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63170000</v>
      </c>
      <c r="O29" s="47">
        <f t="shared" si="1"/>
        <v>34.06285100185332</v>
      </c>
      <c r="P29" s="9"/>
    </row>
    <row r="30" spans="1:16" ht="15">
      <c r="A30" s="12"/>
      <c r="B30" s="44">
        <v>542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229667000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229667000</v>
      </c>
      <c r="O30" s="47">
        <f t="shared" si="1"/>
        <v>123.84221625839237</v>
      </c>
      <c r="P30" s="9"/>
    </row>
    <row r="31" spans="1:16" ht="15">
      <c r="A31" s="12"/>
      <c r="B31" s="44">
        <v>543</v>
      </c>
      <c r="C31" s="20" t="s">
        <v>150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110947000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110947000</v>
      </c>
      <c r="O31" s="47">
        <f t="shared" si="1"/>
        <v>59.82540968976761</v>
      </c>
      <c r="P31" s="9"/>
    </row>
    <row r="32" spans="1:16" ht="15">
      <c r="A32" s="12"/>
      <c r="B32" s="44">
        <v>544</v>
      </c>
      <c r="C32" s="20" t="s">
        <v>151</v>
      </c>
      <c r="D32" s="46">
        <v>121377000</v>
      </c>
      <c r="E32" s="46">
        <v>7733000</v>
      </c>
      <c r="F32" s="46">
        <v>0</v>
      </c>
      <c r="G32" s="46">
        <v>30037000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159147000</v>
      </c>
      <c r="O32" s="47">
        <f t="shared" si="1"/>
        <v>85.81606060458999</v>
      </c>
      <c r="P32" s="9"/>
    </row>
    <row r="33" spans="1:16" ht="15.75">
      <c r="A33" s="28" t="s">
        <v>46</v>
      </c>
      <c r="B33" s="29"/>
      <c r="C33" s="30"/>
      <c r="D33" s="31">
        <f aca="true" t="shared" si="9" ref="D33:M33">SUM(D34:D37)</f>
        <v>4946000</v>
      </c>
      <c r="E33" s="31">
        <f t="shared" si="9"/>
        <v>7190000</v>
      </c>
      <c r="F33" s="31">
        <f t="shared" si="9"/>
        <v>0</v>
      </c>
      <c r="G33" s="31">
        <f t="shared" si="9"/>
        <v>275000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1253000</v>
      </c>
      <c r="N33" s="31">
        <f t="shared" si="8"/>
        <v>13664000</v>
      </c>
      <c r="O33" s="43">
        <f t="shared" si="1"/>
        <v>7.367972076766246</v>
      </c>
      <c r="P33" s="10"/>
    </row>
    <row r="34" spans="1:16" ht="15">
      <c r="A34" s="13"/>
      <c r="B34" s="45">
        <v>551</v>
      </c>
      <c r="C34" s="21" t="s">
        <v>152</v>
      </c>
      <c r="D34" s="46">
        <v>1800000</v>
      </c>
      <c r="E34" s="46">
        <v>80000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1880000</v>
      </c>
      <c r="O34" s="47">
        <f t="shared" si="1"/>
        <v>1.0137432307026157</v>
      </c>
      <c r="P34" s="9"/>
    </row>
    <row r="35" spans="1:16" ht="15">
      <c r="A35" s="13"/>
      <c r="B35" s="45">
        <v>552</v>
      </c>
      <c r="C35" s="21" t="s">
        <v>48</v>
      </c>
      <c r="D35" s="46">
        <v>2343000</v>
      </c>
      <c r="E35" s="46">
        <v>0</v>
      </c>
      <c r="F35" s="46">
        <v>0</v>
      </c>
      <c r="G35" s="46">
        <v>60000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2403000</v>
      </c>
      <c r="O35" s="47">
        <f t="shared" si="1"/>
        <v>1.29575796988212</v>
      </c>
      <c r="P35" s="9"/>
    </row>
    <row r="36" spans="1:16" ht="15">
      <c r="A36" s="13"/>
      <c r="B36" s="45">
        <v>553</v>
      </c>
      <c r="C36" s="21" t="s">
        <v>153</v>
      </c>
      <c r="D36" s="46">
        <v>533000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533000</v>
      </c>
      <c r="O36" s="47">
        <f t="shared" si="1"/>
        <v>0.28740699040664586</v>
      </c>
      <c r="P36" s="9"/>
    </row>
    <row r="37" spans="1:16" ht="15">
      <c r="A37" s="13"/>
      <c r="B37" s="45">
        <v>554</v>
      </c>
      <c r="C37" s="21" t="s">
        <v>50</v>
      </c>
      <c r="D37" s="46">
        <v>270000</v>
      </c>
      <c r="E37" s="46">
        <v>7110000</v>
      </c>
      <c r="F37" s="46">
        <v>0</v>
      </c>
      <c r="G37" s="46">
        <v>215000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1253000</v>
      </c>
      <c r="N37" s="46">
        <f t="shared" si="8"/>
        <v>8848000</v>
      </c>
      <c r="O37" s="47">
        <f aca="true" t="shared" si="10" ref="O37:O68">(N37/O$85)</f>
        <v>4.771063885774864</v>
      </c>
      <c r="P37" s="9"/>
    </row>
    <row r="38" spans="1:16" ht="15.75">
      <c r="A38" s="28" t="s">
        <v>51</v>
      </c>
      <c r="B38" s="29"/>
      <c r="C38" s="30"/>
      <c r="D38" s="31">
        <f aca="true" t="shared" si="11" ref="D38:M38">SUM(D39:D42)</f>
        <v>92083000</v>
      </c>
      <c r="E38" s="31">
        <f t="shared" si="11"/>
        <v>43522000</v>
      </c>
      <c r="F38" s="31">
        <f t="shared" si="11"/>
        <v>0</v>
      </c>
      <c r="G38" s="31">
        <f t="shared" si="11"/>
        <v>15262000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5000</v>
      </c>
      <c r="N38" s="31">
        <f t="shared" si="8"/>
        <v>150872000</v>
      </c>
      <c r="O38" s="43">
        <f t="shared" si="10"/>
        <v>81.35397271413034</v>
      </c>
      <c r="P38" s="10"/>
    </row>
    <row r="39" spans="1:16" ht="15">
      <c r="A39" s="12"/>
      <c r="B39" s="44">
        <v>562</v>
      </c>
      <c r="C39" s="20" t="s">
        <v>154</v>
      </c>
      <c r="D39" s="46">
        <v>35421000</v>
      </c>
      <c r="E39" s="46">
        <v>15623000</v>
      </c>
      <c r="F39" s="46">
        <v>0</v>
      </c>
      <c r="G39" s="46">
        <v>14451000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12" ref="N39:N48">SUM(D39:M39)</f>
        <v>65495000</v>
      </c>
      <c r="O39" s="47">
        <f t="shared" si="10"/>
        <v>35.31654941216373</v>
      </c>
      <c r="P39" s="9"/>
    </row>
    <row r="40" spans="1:16" ht="15">
      <c r="A40" s="12"/>
      <c r="B40" s="44">
        <v>563</v>
      </c>
      <c r="C40" s="20" t="s">
        <v>155</v>
      </c>
      <c r="D40" s="46">
        <v>20915000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20915000</v>
      </c>
      <c r="O40" s="47">
        <f t="shared" si="10"/>
        <v>11.2778934415666</v>
      </c>
      <c r="P40" s="9"/>
    </row>
    <row r="41" spans="1:16" ht="15">
      <c r="A41" s="12"/>
      <c r="B41" s="44">
        <v>564</v>
      </c>
      <c r="C41" s="20" t="s">
        <v>156</v>
      </c>
      <c r="D41" s="46">
        <v>33893000</v>
      </c>
      <c r="E41" s="46">
        <v>27010000</v>
      </c>
      <c r="F41" s="46">
        <v>0</v>
      </c>
      <c r="G41" s="46">
        <v>56000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5000</v>
      </c>
      <c r="N41" s="46">
        <f t="shared" si="12"/>
        <v>60964000</v>
      </c>
      <c r="O41" s="47">
        <f t="shared" si="10"/>
        <v>32.87332038114589</v>
      </c>
      <c r="P41" s="9"/>
    </row>
    <row r="42" spans="1:16" ht="15">
      <c r="A42" s="12"/>
      <c r="B42" s="44">
        <v>569</v>
      </c>
      <c r="C42" s="20" t="s">
        <v>55</v>
      </c>
      <c r="D42" s="46">
        <v>1854000</v>
      </c>
      <c r="E42" s="46">
        <v>889000</v>
      </c>
      <c r="F42" s="46">
        <v>0</v>
      </c>
      <c r="G42" s="46">
        <v>755000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3498000</v>
      </c>
      <c r="O42" s="47">
        <f t="shared" si="10"/>
        <v>1.8862094792541222</v>
      </c>
      <c r="P42" s="9"/>
    </row>
    <row r="43" spans="1:16" ht="15.75">
      <c r="A43" s="28" t="s">
        <v>56</v>
      </c>
      <c r="B43" s="29"/>
      <c r="C43" s="30"/>
      <c r="D43" s="31">
        <f aca="true" t="shared" si="13" ref="D43:M43">SUM(D44:D48)</f>
        <v>103011000</v>
      </c>
      <c r="E43" s="31">
        <f t="shared" si="13"/>
        <v>35143000</v>
      </c>
      <c r="F43" s="31">
        <f t="shared" si="13"/>
        <v>0</v>
      </c>
      <c r="G43" s="31">
        <f t="shared" si="13"/>
        <v>29630000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167784000</v>
      </c>
      <c r="O43" s="43">
        <f t="shared" si="10"/>
        <v>90.47334798947217</v>
      </c>
      <c r="P43" s="9"/>
    </row>
    <row r="44" spans="1:16" ht="15">
      <c r="A44" s="12"/>
      <c r="B44" s="44">
        <v>571</v>
      </c>
      <c r="C44" s="20" t="s">
        <v>57</v>
      </c>
      <c r="D44" s="46">
        <v>57312000</v>
      </c>
      <c r="E44" s="46">
        <v>1242000</v>
      </c>
      <c r="F44" s="46">
        <v>0</v>
      </c>
      <c r="G44" s="46">
        <v>5892000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64446000</v>
      </c>
      <c r="O44" s="47">
        <f t="shared" si="10"/>
        <v>34.75090225843658</v>
      </c>
      <c r="P44" s="9"/>
    </row>
    <row r="45" spans="1:16" ht="15">
      <c r="A45" s="12"/>
      <c r="B45" s="44">
        <v>572</v>
      </c>
      <c r="C45" s="20" t="s">
        <v>157</v>
      </c>
      <c r="D45" s="46">
        <v>40713000</v>
      </c>
      <c r="E45" s="46">
        <v>0</v>
      </c>
      <c r="F45" s="46">
        <v>0</v>
      </c>
      <c r="G45" s="46">
        <v>9474000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50187000</v>
      </c>
      <c r="O45" s="47">
        <f t="shared" si="10"/>
        <v>27.062091233655412</v>
      </c>
      <c r="P45" s="9"/>
    </row>
    <row r="46" spans="1:16" ht="15">
      <c r="A46" s="12"/>
      <c r="B46" s="44">
        <v>573</v>
      </c>
      <c r="C46" s="20" t="s">
        <v>59</v>
      </c>
      <c r="D46" s="46">
        <v>4986000</v>
      </c>
      <c r="E46" s="46">
        <v>104000</v>
      </c>
      <c r="F46" s="46">
        <v>0</v>
      </c>
      <c r="G46" s="46">
        <v>122000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5212000</v>
      </c>
      <c r="O46" s="47">
        <f t="shared" si="10"/>
        <v>2.810441339586188</v>
      </c>
      <c r="P46" s="9"/>
    </row>
    <row r="47" spans="1:16" ht="15">
      <c r="A47" s="12"/>
      <c r="B47" s="44">
        <v>575</v>
      </c>
      <c r="C47" s="20" t="s">
        <v>158</v>
      </c>
      <c r="D47" s="46">
        <v>0</v>
      </c>
      <c r="E47" s="46">
        <v>10439000</v>
      </c>
      <c r="F47" s="46">
        <v>0</v>
      </c>
      <c r="G47" s="46">
        <v>14142000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24581000</v>
      </c>
      <c r="O47" s="47">
        <f t="shared" si="10"/>
        <v>13.2546927414367</v>
      </c>
      <c r="P47" s="9"/>
    </row>
    <row r="48" spans="1:16" ht="15">
      <c r="A48" s="12"/>
      <c r="B48" s="44">
        <v>579</v>
      </c>
      <c r="C48" s="20" t="s">
        <v>61</v>
      </c>
      <c r="D48" s="46">
        <v>0</v>
      </c>
      <c r="E48" s="46">
        <v>23358000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23358000</v>
      </c>
      <c r="O48" s="47">
        <f t="shared" si="10"/>
        <v>12.595220416357286</v>
      </c>
      <c r="P48" s="9"/>
    </row>
    <row r="49" spans="1:16" ht="15.75">
      <c r="A49" s="28" t="s">
        <v>159</v>
      </c>
      <c r="B49" s="29"/>
      <c r="C49" s="30"/>
      <c r="D49" s="31">
        <f aca="true" t="shared" si="14" ref="D49:M49">SUM(D50:D53)</f>
        <v>80657000</v>
      </c>
      <c r="E49" s="31">
        <f t="shared" si="14"/>
        <v>163555000</v>
      </c>
      <c r="F49" s="31">
        <f t="shared" si="14"/>
        <v>18099000</v>
      </c>
      <c r="G49" s="31">
        <f t="shared" si="14"/>
        <v>15732000</v>
      </c>
      <c r="H49" s="31">
        <f t="shared" si="14"/>
        <v>0</v>
      </c>
      <c r="I49" s="31">
        <f t="shared" si="14"/>
        <v>90960000</v>
      </c>
      <c r="J49" s="31">
        <f t="shared" si="14"/>
        <v>1500000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370503000</v>
      </c>
      <c r="O49" s="43">
        <f t="shared" si="10"/>
        <v>199.7845256409634</v>
      </c>
      <c r="P49" s="9"/>
    </row>
    <row r="50" spans="1:16" ht="15">
      <c r="A50" s="12"/>
      <c r="B50" s="44">
        <v>581</v>
      </c>
      <c r="C50" s="20" t="s">
        <v>160</v>
      </c>
      <c r="D50" s="46">
        <v>75427000</v>
      </c>
      <c r="E50" s="46">
        <v>163555000</v>
      </c>
      <c r="F50" s="46">
        <v>18099000</v>
      </c>
      <c r="G50" s="46">
        <v>15732000</v>
      </c>
      <c r="H50" s="46">
        <v>0</v>
      </c>
      <c r="I50" s="46">
        <v>236000</v>
      </c>
      <c r="J50" s="46">
        <v>1500000</v>
      </c>
      <c r="K50" s="46">
        <v>0</v>
      </c>
      <c r="L50" s="46">
        <v>0</v>
      </c>
      <c r="M50" s="46">
        <v>0</v>
      </c>
      <c r="N50" s="46">
        <f>SUM(D50:M50)</f>
        <v>274549000</v>
      </c>
      <c r="O50" s="47">
        <f t="shared" si="10"/>
        <v>148.04371821604917</v>
      </c>
      <c r="P50" s="9"/>
    </row>
    <row r="51" spans="1:16" ht="15">
      <c r="A51" s="12"/>
      <c r="B51" s="44">
        <v>584</v>
      </c>
      <c r="C51" s="20" t="s">
        <v>186</v>
      </c>
      <c r="D51" s="46">
        <v>5230000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aca="true" t="shared" si="15" ref="N51:N61">SUM(D51:M51)</f>
        <v>5230000</v>
      </c>
      <c r="O51" s="47">
        <f t="shared" si="10"/>
        <v>2.8201473917950426</v>
      </c>
      <c r="P51" s="9"/>
    </row>
    <row r="52" spans="1:16" ht="15">
      <c r="A52" s="12"/>
      <c r="B52" s="44">
        <v>590</v>
      </c>
      <c r="C52" s="20" t="s">
        <v>161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12317000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12317000</v>
      </c>
      <c r="O52" s="47">
        <f t="shared" si="10"/>
        <v>6.641635836470275</v>
      </c>
      <c r="P52" s="9"/>
    </row>
    <row r="53" spans="1:16" ht="15">
      <c r="A53" s="12"/>
      <c r="B53" s="44">
        <v>591</v>
      </c>
      <c r="C53" s="20" t="s">
        <v>162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78407000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78407000</v>
      </c>
      <c r="O53" s="47">
        <f t="shared" si="10"/>
        <v>42.27902419664893</v>
      </c>
      <c r="P53" s="9"/>
    </row>
    <row r="54" spans="1:16" ht="15.75">
      <c r="A54" s="28" t="s">
        <v>64</v>
      </c>
      <c r="B54" s="29"/>
      <c r="C54" s="30"/>
      <c r="D54" s="31">
        <f aca="true" t="shared" si="16" ref="D54:M54">SUM(D55:D82)</f>
        <v>7595000</v>
      </c>
      <c r="E54" s="31">
        <f t="shared" si="16"/>
        <v>0</v>
      </c>
      <c r="F54" s="31">
        <f t="shared" si="16"/>
        <v>0</v>
      </c>
      <c r="G54" s="31">
        <f t="shared" si="16"/>
        <v>18490000</v>
      </c>
      <c r="H54" s="31">
        <f t="shared" si="16"/>
        <v>0</v>
      </c>
      <c r="I54" s="31">
        <f t="shared" si="16"/>
        <v>0</v>
      </c>
      <c r="J54" s="31">
        <f t="shared" si="16"/>
        <v>0</v>
      </c>
      <c r="K54" s="31">
        <f t="shared" si="16"/>
        <v>0</v>
      </c>
      <c r="L54" s="31">
        <f t="shared" si="16"/>
        <v>0</v>
      </c>
      <c r="M54" s="31">
        <f t="shared" si="16"/>
        <v>44476000</v>
      </c>
      <c r="N54" s="31">
        <f>SUM(D54:M54)</f>
        <v>70561000</v>
      </c>
      <c r="O54" s="43">
        <f t="shared" si="10"/>
        <v>38.048263883833656</v>
      </c>
      <c r="P54" s="9"/>
    </row>
    <row r="55" spans="1:16" ht="15">
      <c r="A55" s="12"/>
      <c r="B55" s="44">
        <v>601</v>
      </c>
      <c r="C55" s="20" t="s">
        <v>163</v>
      </c>
      <c r="D55" s="46">
        <v>239000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239000</v>
      </c>
      <c r="O55" s="47">
        <f t="shared" si="10"/>
        <v>0.1288748043286836</v>
      </c>
      <c r="P55" s="9"/>
    </row>
    <row r="56" spans="1:16" ht="15">
      <c r="A56" s="12"/>
      <c r="B56" s="44">
        <v>602</v>
      </c>
      <c r="C56" s="20" t="s">
        <v>164</v>
      </c>
      <c r="D56" s="46">
        <v>2130000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2130000</v>
      </c>
      <c r="O56" s="47">
        <f t="shared" si="10"/>
        <v>1.148549511381155</v>
      </c>
      <c r="P56" s="9"/>
    </row>
    <row r="57" spans="1:16" ht="15">
      <c r="A57" s="12"/>
      <c r="B57" s="44">
        <v>603</v>
      </c>
      <c r="C57" s="20" t="s">
        <v>165</v>
      </c>
      <c r="D57" s="46">
        <v>1236000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1236000</v>
      </c>
      <c r="O57" s="47">
        <f t="shared" si="10"/>
        <v>0.6664822516746984</v>
      </c>
      <c r="P57" s="9"/>
    </row>
    <row r="58" spans="1:16" ht="15">
      <c r="A58" s="12"/>
      <c r="B58" s="44">
        <v>604</v>
      </c>
      <c r="C58" s="20" t="s">
        <v>166</v>
      </c>
      <c r="D58" s="46">
        <v>97000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5979000</v>
      </c>
      <c r="N58" s="46">
        <f t="shared" si="15"/>
        <v>6076000</v>
      </c>
      <c r="O58" s="47">
        <f t="shared" si="10"/>
        <v>3.2763318456112196</v>
      </c>
      <c r="P58" s="9"/>
    </row>
    <row r="59" spans="1:16" ht="15">
      <c r="A59" s="12"/>
      <c r="B59" s="44">
        <v>605</v>
      </c>
      <c r="C59" s="20" t="s">
        <v>167</v>
      </c>
      <c r="D59" s="46">
        <v>41000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41000</v>
      </c>
      <c r="O59" s="47">
        <f t="shared" si="10"/>
        <v>0.02210823003128045</v>
      </c>
      <c r="P59" s="9"/>
    </row>
    <row r="60" spans="1:16" ht="15">
      <c r="A60" s="12"/>
      <c r="B60" s="44">
        <v>607</v>
      </c>
      <c r="C60" s="20" t="s">
        <v>168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824000</v>
      </c>
      <c r="N60" s="46">
        <f t="shared" si="15"/>
        <v>824000</v>
      </c>
      <c r="O60" s="47">
        <f t="shared" si="10"/>
        <v>0.4443215011164656</v>
      </c>
      <c r="P60" s="9"/>
    </row>
    <row r="61" spans="1:16" ht="15">
      <c r="A61" s="12"/>
      <c r="B61" s="44">
        <v>608</v>
      </c>
      <c r="C61" s="20" t="s">
        <v>169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703000</v>
      </c>
      <c r="N61" s="46">
        <f t="shared" si="15"/>
        <v>703000</v>
      </c>
      <c r="O61" s="47">
        <f t="shared" si="10"/>
        <v>0.3790752612680526</v>
      </c>
      <c r="P61" s="9"/>
    </row>
    <row r="62" spans="1:16" ht="15">
      <c r="A62" s="12"/>
      <c r="B62" s="44">
        <v>614</v>
      </c>
      <c r="C62" s="20" t="s">
        <v>170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5654000</v>
      </c>
      <c r="N62" s="46">
        <f aca="true" t="shared" si="17" ref="N62:N73">SUM(D62:M62)</f>
        <v>5654000</v>
      </c>
      <c r="O62" s="47">
        <f t="shared" si="10"/>
        <v>3.048778843825845</v>
      </c>
      <c r="P62" s="9"/>
    </row>
    <row r="63" spans="1:16" ht="15">
      <c r="A63" s="12"/>
      <c r="B63" s="44">
        <v>617</v>
      </c>
      <c r="C63" s="20" t="s">
        <v>73</v>
      </c>
      <c r="D63" s="46">
        <v>1000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1000</v>
      </c>
      <c r="O63" s="47">
        <f t="shared" si="10"/>
        <v>0.0005392251227141573</v>
      </c>
      <c r="P63" s="9"/>
    </row>
    <row r="64" spans="1:16" ht="15">
      <c r="A64" s="12"/>
      <c r="B64" s="44">
        <v>624</v>
      </c>
      <c r="C64" s="20" t="s">
        <v>74</v>
      </c>
      <c r="D64" s="46">
        <v>161000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161000</v>
      </c>
      <c r="O64" s="47">
        <f t="shared" si="10"/>
        <v>0.08681524475697933</v>
      </c>
      <c r="P64" s="9"/>
    </row>
    <row r="65" spans="1:16" ht="15">
      <c r="A65" s="12"/>
      <c r="B65" s="44">
        <v>634</v>
      </c>
      <c r="C65" s="20" t="s">
        <v>171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4928000</v>
      </c>
      <c r="N65" s="46">
        <f t="shared" si="17"/>
        <v>4928000</v>
      </c>
      <c r="O65" s="47">
        <f t="shared" si="10"/>
        <v>2.6573014047353674</v>
      </c>
      <c r="P65" s="9"/>
    </row>
    <row r="66" spans="1:16" ht="15">
      <c r="A66" s="12"/>
      <c r="B66" s="44">
        <v>654</v>
      </c>
      <c r="C66" s="20" t="s">
        <v>172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2482000</v>
      </c>
      <c r="N66" s="46">
        <f t="shared" si="17"/>
        <v>2482000</v>
      </c>
      <c r="O66" s="47">
        <f t="shared" si="10"/>
        <v>1.3383567545765385</v>
      </c>
      <c r="P66" s="9"/>
    </row>
    <row r="67" spans="1:16" ht="15">
      <c r="A67" s="12"/>
      <c r="B67" s="44">
        <v>661</v>
      </c>
      <c r="C67" s="20" t="s">
        <v>127</v>
      </c>
      <c r="D67" s="46">
        <v>46000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46000</v>
      </c>
      <c r="O67" s="47">
        <f t="shared" si="10"/>
        <v>0.024804355644851235</v>
      </c>
      <c r="P67" s="9"/>
    </row>
    <row r="68" spans="1:16" ht="15">
      <c r="A68" s="12"/>
      <c r="B68" s="44">
        <v>671</v>
      </c>
      <c r="C68" s="20" t="s">
        <v>79</v>
      </c>
      <c r="D68" s="46">
        <v>168000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168000</v>
      </c>
      <c r="O68" s="47">
        <f t="shared" si="10"/>
        <v>0.09058982061597842</v>
      </c>
      <c r="P68" s="9"/>
    </row>
    <row r="69" spans="1:16" ht="15">
      <c r="A69" s="12"/>
      <c r="B69" s="44">
        <v>674</v>
      </c>
      <c r="C69" s="20" t="s">
        <v>173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2075000</v>
      </c>
      <c r="N69" s="46">
        <f t="shared" si="17"/>
        <v>2075000</v>
      </c>
      <c r="O69" s="47">
        <f aca="true" t="shared" si="18" ref="O69:O83">(N69/O$85)</f>
        <v>1.1188921296318763</v>
      </c>
      <c r="P69" s="9"/>
    </row>
    <row r="70" spans="1:16" ht="15">
      <c r="A70" s="12"/>
      <c r="B70" s="44">
        <v>675</v>
      </c>
      <c r="C70" s="20" t="s">
        <v>81</v>
      </c>
      <c r="D70" s="46">
        <v>1000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1000</v>
      </c>
      <c r="O70" s="47">
        <f t="shared" si="18"/>
        <v>0.0005392251227141573</v>
      </c>
      <c r="P70" s="9"/>
    </row>
    <row r="71" spans="1:16" ht="15">
      <c r="A71" s="12"/>
      <c r="B71" s="44">
        <v>682</v>
      </c>
      <c r="C71" s="20" t="s">
        <v>174</v>
      </c>
      <c r="D71" s="46">
        <v>587000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587000</v>
      </c>
      <c r="O71" s="47">
        <f t="shared" si="18"/>
        <v>0.31652514703321033</v>
      </c>
      <c r="P71" s="9"/>
    </row>
    <row r="72" spans="1:16" ht="15">
      <c r="A72" s="12"/>
      <c r="B72" s="44">
        <v>685</v>
      </c>
      <c r="C72" s="20" t="s">
        <v>83</v>
      </c>
      <c r="D72" s="46">
        <v>57000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57000</v>
      </c>
      <c r="O72" s="47">
        <f t="shared" si="18"/>
        <v>0.030735831994706968</v>
      </c>
      <c r="P72" s="9"/>
    </row>
    <row r="73" spans="1:16" ht="15">
      <c r="A73" s="12"/>
      <c r="B73" s="44">
        <v>694</v>
      </c>
      <c r="C73" s="20" t="s">
        <v>175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1654000</v>
      </c>
      <c r="N73" s="46">
        <f t="shared" si="17"/>
        <v>1654000</v>
      </c>
      <c r="O73" s="47">
        <f t="shared" si="18"/>
        <v>0.8918783529692161</v>
      </c>
      <c r="P73" s="9"/>
    </row>
    <row r="74" spans="1:16" ht="15">
      <c r="A74" s="12"/>
      <c r="B74" s="44">
        <v>712</v>
      </c>
      <c r="C74" s="20" t="s">
        <v>129</v>
      </c>
      <c r="D74" s="46">
        <v>0</v>
      </c>
      <c r="E74" s="46">
        <v>0</v>
      </c>
      <c r="F74" s="46">
        <v>0</v>
      </c>
      <c r="G74" s="46">
        <v>1015000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aca="true" t="shared" si="19" ref="N74:N82">SUM(D74:M74)</f>
        <v>1015000</v>
      </c>
      <c r="O74" s="47">
        <f t="shared" si="18"/>
        <v>0.5473134995548696</v>
      </c>
      <c r="P74" s="9"/>
    </row>
    <row r="75" spans="1:16" ht="15">
      <c r="A75" s="12"/>
      <c r="B75" s="44">
        <v>713</v>
      </c>
      <c r="C75" s="20" t="s">
        <v>176</v>
      </c>
      <c r="D75" s="46">
        <v>2269000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5736000</v>
      </c>
      <c r="N75" s="46">
        <f t="shared" si="19"/>
        <v>8005000</v>
      </c>
      <c r="O75" s="47">
        <f t="shared" si="18"/>
        <v>4.316497107326829</v>
      </c>
      <c r="P75" s="9"/>
    </row>
    <row r="76" spans="1:16" ht="15">
      <c r="A76" s="12"/>
      <c r="B76" s="44">
        <v>714</v>
      </c>
      <c r="C76" s="20" t="s">
        <v>131</v>
      </c>
      <c r="D76" s="46">
        <v>453000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453000</v>
      </c>
      <c r="O76" s="47">
        <f t="shared" si="18"/>
        <v>0.24426898058951327</v>
      </c>
      <c r="P76" s="9"/>
    </row>
    <row r="77" spans="1:16" ht="15">
      <c r="A77" s="12"/>
      <c r="B77" s="44">
        <v>719</v>
      </c>
      <c r="C77" s="20" t="s">
        <v>183</v>
      </c>
      <c r="D77" s="46">
        <v>0</v>
      </c>
      <c r="E77" s="46">
        <v>0</v>
      </c>
      <c r="F77" s="46">
        <v>0</v>
      </c>
      <c r="G77" s="46">
        <v>17475000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17475000</v>
      </c>
      <c r="O77" s="47">
        <f t="shared" si="18"/>
        <v>9.422959019429898</v>
      </c>
      <c r="P77" s="9"/>
    </row>
    <row r="78" spans="1:16" ht="15">
      <c r="A78" s="12"/>
      <c r="B78" s="44">
        <v>724</v>
      </c>
      <c r="C78" s="20" t="s">
        <v>177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4626000</v>
      </c>
      <c r="N78" s="46">
        <f t="shared" si="19"/>
        <v>4626000</v>
      </c>
      <c r="O78" s="47">
        <f t="shared" si="18"/>
        <v>2.4944554176756917</v>
      </c>
      <c r="P78" s="9"/>
    </row>
    <row r="79" spans="1:16" ht="15">
      <c r="A79" s="12"/>
      <c r="B79" s="44">
        <v>744</v>
      </c>
      <c r="C79" s="20" t="s">
        <v>178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3243000</v>
      </c>
      <c r="N79" s="46">
        <f t="shared" si="19"/>
        <v>3243000</v>
      </c>
      <c r="O79" s="47">
        <f t="shared" si="18"/>
        <v>1.7487070729620122</v>
      </c>
      <c r="P79" s="9"/>
    </row>
    <row r="80" spans="1:16" ht="15">
      <c r="A80" s="12"/>
      <c r="B80" s="44">
        <v>752</v>
      </c>
      <c r="C80" s="20" t="s">
        <v>179</v>
      </c>
      <c r="D80" s="46">
        <v>109000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109000</v>
      </c>
      <c r="O80" s="47">
        <f t="shared" si="18"/>
        <v>0.058775538375843144</v>
      </c>
      <c r="P80" s="9"/>
    </row>
    <row r="81" spans="1:16" ht="15">
      <c r="A81" s="12"/>
      <c r="B81" s="44">
        <v>764</v>
      </c>
      <c r="C81" s="20" t="s">
        <v>180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6352000</v>
      </c>
      <c r="N81" s="46">
        <f t="shared" si="19"/>
        <v>6352000</v>
      </c>
      <c r="O81" s="47">
        <f t="shared" si="18"/>
        <v>3.425157979480327</v>
      </c>
      <c r="P81" s="9"/>
    </row>
    <row r="82" spans="1:16" ht="15.75" thickBot="1">
      <c r="A82" s="12"/>
      <c r="B82" s="44">
        <v>769</v>
      </c>
      <c r="C82" s="20" t="s">
        <v>93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220000</v>
      </c>
      <c r="N82" s="46">
        <f t="shared" si="19"/>
        <v>220000</v>
      </c>
      <c r="O82" s="47">
        <f t="shared" si="18"/>
        <v>0.11862952699711461</v>
      </c>
      <c r="P82" s="9"/>
    </row>
    <row r="83" spans="1:119" ht="16.5" thickBot="1">
      <c r="A83" s="14" t="s">
        <v>10</v>
      </c>
      <c r="B83" s="23"/>
      <c r="C83" s="22"/>
      <c r="D83" s="15">
        <f aca="true" t="shared" si="20" ref="D83:M83">SUM(D5,D14,D22,D28,D33,D38,D43,D49,D54)</f>
        <v>1118126000</v>
      </c>
      <c r="E83" s="15">
        <f t="shared" si="20"/>
        <v>626141000</v>
      </c>
      <c r="F83" s="15">
        <f t="shared" si="20"/>
        <v>90456000</v>
      </c>
      <c r="G83" s="15">
        <f t="shared" si="20"/>
        <v>221935000</v>
      </c>
      <c r="H83" s="15">
        <f t="shared" si="20"/>
        <v>0</v>
      </c>
      <c r="I83" s="15">
        <f t="shared" si="20"/>
        <v>555083000</v>
      </c>
      <c r="J83" s="15">
        <f t="shared" si="20"/>
        <v>123631000</v>
      </c>
      <c r="K83" s="15">
        <f t="shared" si="20"/>
        <v>0</v>
      </c>
      <c r="L83" s="15">
        <f t="shared" si="20"/>
        <v>0</v>
      </c>
      <c r="M83" s="15">
        <f t="shared" si="20"/>
        <v>47424000</v>
      </c>
      <c r="N83" s="15">
        <f>SUM(D83:M83)</f>
        <v>2782796000</v>
      </c>
      <c r="O83" s="37">
        <f t="shared" si="18"/>
        <v>1500.553514588466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5" ht="15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5" ht="15">
      <c r="A85" s="38"/>
      <c r="B85" s="39"/>
      <c r="C85" s="39"/>
      <c r="D85" s="40"/>
      <c r="E85" s="40"/>
      <c r="F85" s="40"/>
      <c r="G85" s="40"/>
      <c r="H85" s="40"/>
      <c r="I85" s="40"/>
      <c r="J85" s="40"/>
      <c r="K85" s="40"/>
      <c r="L85" s="48" t="s">
        <v>187</v>
      </c>
      <c r="M85" s="48"/>
      <c r="N85" s="48"/>
      <c r="O85" s="41">
        <v>1854513</v>
      </c>
    </row>
    <row r="86" spans="1:15" ht="15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5" ht="15.75" customHeight="1" thickBot="1">
      <c r="A87" s="52" t="s">
        <v>103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sheetProtection/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205928000</v>
      </c>
      <c r="E5" s="26">
        <f t="shared" si="0"/>
        <v>43000</v>
      </c>
      <c r="F5" s="26">
        <f t="shared" si="0"/>
        <v>67591000</v>
      </c>
      <c r="G5" s="26">
        <f t="shared" si="0"/>
        <v>32734000</v>
      </c>
      <c r="H5" s="26">
        <f t="shared" si="0"/>
        <v>0</v>
      </c>
      <c r="I5" s="26">
        <f t="shared" si="0"/>
        <v>0</v>
      </c>
      <c r="J5" s="26">
        <f t="shared" si="0"/>
        <v>115674000</v>
      </c>
      <c r="K5" s="26">
        <f t="shared" si="0"/>
        <v>0</v>
      </c>
      <c r="L5" s="26">
        <f t="shared" si="0"/>
        <v>0</v>
      </c>
      <c r="M5" s="26">
        <f t="shared" si="0"/>
        <v>2007000</v>
      </c>
      <c r="N5" s="27">
        <f>SUM(D5:M5)</f>
        <v>423977000</v>
      </c>
      <c r="O5" s="32">
        <f aca="true" t="shared" si="1" ref="O5:O36">(N5/O$83)</f>
        <v>232.01524379065617</v>
      </c>
      <c r="P5" s="6"/>
    </row>
    <row r="6" spans="1:16" ht="15">
      <c r="A6" s="12"/>
      <c r="B6" s="44">
        <v>511</v>
      </c>
      <c r="C6" s="20" t="s">
        <v>20</v>
      </c>
      <c r="D6" s="46">
        <v>3465000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3465000</v>
      </c>
      <c r="O6" s="47">
        <f t="shared" si="1"/>
        <v>1.8961708293955182</v>
      </c>
      <c r="P6" s="9"/>
    </row>
    <row r="7" spans="1:16" ht="15">
      <c r="A7" s="12"/>
      <c r="B7" s="44">
        <v>512</v>
      </c>
      <c r="C7" s="20" t="s">
        <v>21</v>
      </c>
      <c r="D7" s="46">
        <v>7614000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7614000</v>
      </c>
      <c r="O7" s="47">
        <f t="shared" si="1"/>
        <v>4.166650705632749</v>
      </c>
      <c r="P7" s="9"/>
    </row>
    <row r="8" spans="1:16" ht="15">
      <c r="A8" s="12"/>
      <c r="B8" s="44">
        <v>513</v>
      </c>
      <c r="C8" s="20" t="s">
        <v>22</v>
      </c>
      <c r="D8" s="46">
        <v>73929000</v>
      </c>
      <c r="E8" s="46">
        <v>43000</v>
      </c>
      <c r="F8" s="46">
        <v>0</v>
      </c>
      <c r="G8" s="46">
        <v>19036000</v>
      </c>
      <c r="H8" s="46">
        <v>0</v>
      </c>
      <c r="I8" s="46">
        <v>0</v>
      </c>
      <c r="J8" s="46">
        <v>808000</v>
      </c>
      <c r="K8" s="46">
        <v>0</v>
      </c>
      <c r="L8" s="46">
        <v>0</v>
      </c>
      <c r="M8" s="46">
        <v>0</v>
      </c>
      <c r="N8" s="46">
        <f t="shared" si="2"/>
        <v>93816000</v>
      </c>
      <c r="O8" s="47">
        <f t="shared" si="1"/>
        <v>51.33944084576333</v>
      </c>
      <c r="P8" s="9"/>
    </row>
    <row r="9" spans="1:16" ht="15">
      <c r="A9" s="12"/>
      <c r="B9" s="44">
        <v>514</v>
      </c>
      <c r="C9" s="20" t="s">
        <v>23</v>
      </c>
      <c r="D9" s="46">
        <v>7815000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7815000</v>
      </c>
      <c r="O9" s="47">
        <f t="shared" si="1"/>
        <v>4.276645030801148</v>
      </c>
      <c r="P9" s="9"/>
    </row>
    <row r="10" spans="1:16" ht="15">
      <c r="A10" s="12"/>
      <c r="B10" s="44">
        <v>515</v>
      </c>
      <c r="C10" s="20" t="s">
        <v>24</v>
      </c>
      <c r="D10" s="46">
        <v>12991000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12991000</v>
      </c>
      <c r="O10" s="47">
        <f t="shared" si="1"/>
        <v>7.109135712749546</v>
      </c>
      <c r="P10" s="9"/>
    </row>
    <row r="11" spans="1:16" ht="15">
      <c r="A11" s="12"/>
      <c r="B11" s="44">
        <v>516</v>
      </c>
      <c r="C11" s="20" t="s">
        <v>96</v>
      </c>
      <c r="D11" s="46">
        <v>23829000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23829000</v>
      </c>
      <c r="O11" s="47">
        <f t="shared" si="1"/>
        <v>13.040073504665456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67591000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67591000</v>
      </c>
      <c r="O12" s="47">
        <f t="shared" si="1"/>
        <v>36.98819120625468</v>
      </c>
      <c r="P12" s="9"/>
    </row>
    <row r="13" spans="1:16" ht="15">
      <c r="A13" s="12"/>
      <c r="B13" s="44">
        <v>519</v>
      </c>
      <c r="C13" s="20" t="s">
        <v>143</v>
      </c>
      <c r="D13" s="46">
        <v>76285000</v>
      </c>
      <c r="E13" s="46">
        <v>0</v>
      </c>
      <c r="F13" s="46">
        <v>0</v>
      </c>
      <c r="G13" s="46">
        <v>13698000</v>
      </c>
      <c r="H13" s="46">
        <v>0</v>
      </c>
      <c r="I13" s="46">
        <v>0</v>
      </c>
      <c r="J13" s="46">
        <v>114866000</v>
      </c>
      <c r="K13" s="46">
        <v>0</v>
      </c>
      <c r="L13" s="46">
        <v>0</v>
      </c>
      <c r="M13" s="46">
        <v>2007000</v>
      </c>
      <c r="N13" s="46">
        <f t="shared" si="2"/>
        <v>206856000</v>
      </c>
      <c r="O13" s="47">
        <f t="shared" si="1"/>
        <v>113.19893595539375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SUM(D15:D21)</f>
        <v>463521000</v>
      </c>
      <c r="E14" s="31">
        <f t="shared" si="3"/>
        <v>339789000</v>
      </c>
      <c r="F14" s="31">
        <f t="shared" si="3"/>
        <v>0</v>
      </c>
      <c r="G14" s="31">
        <f t="shared" si="3"/>
        <v>3064000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806374000</v>
      </c>
      <c r="O14" s="43">
        <f t="shared" si="1"/>
        <v>441.2764376285661</v>
      </c>
      <c r="P14" s="10"/>
    </row>
    <row r="15" spans="1:16" ht="15">
      <c r="A15" s="12"/>
      <c r="B15" s="44">
        <v>521</v>
      </c>
      <c r="C15" s="20" t="s">
        <v>28</v>
      </c>
      <c r="D15" s="46">
        <v>192338000</v>
      </c>
      <c r="E15" s="46">
        <v>236898000</v>
      </c>
      <c r="F15" s="46">
        <v>0</v>
      </c>
      <c r="G15" s="46">
        <v>52000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429288000</v>
      </c>
      <c r="O15" s="47">
        <f t="shared" si="1"/>
        <v>234.92161125816543</v>
      </c>
      <c r="P15" s="9"/>
    </row>
    <row r="16" spans="1:16" ht="15">
      <c r="A16" s="12"/>
      <c r="B16" s="44">
        <v>522</v>
      </c>
      <c r="C16" s="20" t="s">
        <v>29</v>
      </c>
      <c r="D16" s="46">
        <v>21305000</v>
      </c>
      <c r="E16" s="46">
        <v>93874000</v>
      </c>
      <c r="F16" s="46">
        <v>0</v>
      </c>
      <c r="G16" s="46">
        <v>137000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115316000</v>
      </c>
      <c r="O16" s="47">
        <f t="shared" si="1"/>
        <v>63.10500299064173</v>
      </c>
      <c r="P16" s="9"/>
    </row>
    <row r="17" spans="1:16" ht="15">
      <c r="A17" s="12"/>
      <c r="B17" s="44">
        <v>523</v>
      </c>
      <c r="C17" s="20" t="s">
        <v>144</v>
      </c>
      <c r="D17" s="46">
        <v>228615000</v>
      </c>
      <c r="E17" s="46">
        <v>0</v>
      </c>
      <c r="F17" s="46">
        <v>0</v>
      </c>
      <c r="G17" s="46">
        <v>352000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228967000</v>
      </c>
      <c r="O17" s="47">
        <f t="shared" si="1"/>
        <v>125.29885895936613</v>
      </c>
      <c r="P17" s="9"/>
    </row>
    <row r="18" spans="1:16" ht="15">
      <c r="A18" s="12"/>
      <c r="B18" s="44">
        <v>525</v>
      </c>
      <c r="C18" s="20" t="s">
        <v>31</v>
      </c>
      <c r="D18" s="46">
        <v>12470000</v>
      </c>
      <c r="E18" s="46">
        <v>8804000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21274000</v>
      </c>
      <c r="O18" s="47">
        <f t="shared" si="1"/>
        <v>11.641886933495023</v>
      </c>
      <c r="P18" s="9"/>
    </row>
    <row r="19" spans="1:16" ht="15">
      <c r="A19" s="12"/>
      <c r="B19" s="44">
        <v>527</v>
      </c>
      <c r="C19" s="20" t="s">
        <v>32</v>
      </c>
      <c r="D19" s="46">
        <v>5627000</v>
      </c>
      <c r="E19" s="46">
        <v>108000</v>
      </c>
      <c r="F19" s="46">
        <v>0</v>
      </c>
      <c r="G19" s="46">
        <v>116000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5851000</v>
      </c>
      <c r="O19" s="47">
        <f t="shared" si="1"/>
        <v>3.201874609752721</v>
      </c>
      <c r="P19" s="9"/>
    </row>
    <row r="20" spans="1:16" ht="15">
      <c r="A20" s="12"/>
      <c r="B20" s="44">
        <v>528</v>
      </c>
      <c r="C20" s="20" t="s">
        <v>97</v>
      </c>
      <c r="D20" s="46">
        <v>2080000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2080000</v>
      </c>
      <c r="O20" s="47">
        <f t="shared" si="1"/>
        <v>1.13824973308591</v>
      </c>
      <c r="P20" s="9"/>
    </row>
    <row r="21" spans="1:16" ht="15">
      <c r="A21" s="12"/>
      <c r="B21" s="44">
        <v>529</v>
      </c>
      <c r="C21" s="20" t="s">
        <v>33</v>
      </c>
      <c r="D21" s="46">
        <v>1086000</v>
      </c>
      <c r="E21" s="46">
        <v>105000</v>
      </c>
      <c r="F21" s="46">
        <v>0</v>
      </c>
      <c r="G21" s="46">
        <v>2407000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3598000</v>
      </c>
      <c r="O21" s="47">
        <f t="shared" si="1"/>
        <v>1.9689531440591845</v>
      </c>
      <c r="P21" s="9"/>
    </row>
    <row r="22" spans="1:16" ht="15.75">
      <c r="A22" s="28" t="s">
        <v>34</v>
      </c>
      <c r="B22" s="29"/>
      <c r="C22" s="30"/>
      <c r="D22" s="31">
        <f aca="true" t="shared" si="5" ref="D22:M22">SUM(D23:D26)</f>
        <v>12001000</v>
      </c>
      <c r="E22" s="31">
        <f t="shared" si="5"/>
        <v>4820000</v>
      </c>
      <c r="F22" s="31">
        <f t="shared" si="5"/>
        <v>0</v>
      </c>
      <c r="G22" s="31">
        <f t="shared" si="5"/>
        <v>4499000</v>
      </c>
      <c r="H22" s="31">
        <f t="shared" si="5"/>
        <v>0</v>
      </c>
      <c r="I22" s="31">
        <f t="shared" si="5"/>
        <v>117922000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139242000</v>
      </c>
      <c r="O22" s="43">
        <f t="shared" si="1"/>
        <v>76.19815833382128</v>
      </c>
      <c r="P22" s="10"/>
    </row>
    <row r="23" spans="1:16" ht="15">
      <c r="A23" s="12"/>
      <c r="B23" s="44">
        <v>534</v>
      </c>
      <c r="C23" s="20" t="s">
        <v>145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14158000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14158000</v>
      </c>
      <c r="O23" s="47">
        <f t="shared" si="1"/>
        <v>7.747759481264573</v>
      </c>
      <c r="P23" s="9"/>
    </row>
    <row r="24" spans="1:16" ht="15">
      <c r="A24" s="12"/>
      <c r="B24" s="44">
        <v>536</v>
      </c>
      <c r="C24" s="20" t="s">
        <v>146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103764000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103764000</v>
      </c>
      <c r="O24" s="47">
        <f t="shared" si="1"/>
        <v>56.78333908842613</v>
      </c>
      <c r="P24" s="9"/>
    </row>
    <row r="25" spans="1:16" ht="15">
      <c r="A25" s="12"/>
      <c r="B25" s="44">
        <v>537</v>
      </c>
      <c r="C25" s="20" t="s">
        <v>147</v>
      </c>
      <c r="D25" s="46">
        <v>12001000</v>
      </c>
      <c r="E25" s="46">
        <v>3406000</v>
      </c>
      <c r="F25" s="46">
        <v>0</v>
      </c>
      <c r="G25" s="46">
        <v>3036000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18443000</v>
      </c>
      <c r="O25" s="47">
        <f t="shared" si="1"/>
        <v>10.092663378511268</v>
      </c>
      <c r="P25" s="9"/>
    </row>
    <row r="26" spans="1:16" ht="15">
      <c r="A26" s="12"/>
      <c r="B26" s="44">
        <v>538</v>
      </c>
      <c r="C26" s="20" t="s">
        <v>148</v>
      </c>
      <c r="D26" s="46">
        <v>0</v>
      </c>
      <c r="E26" s="46">
        <v>1414000</v>
      </c>
      <c r="F26" s="46">
        <v>0</v>
      </c>
      <c r="G26" s="46">
        <v>1463000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2877000</v>
      </c>
      <c r="O26" s="47">
        <f t="shared" si="1"/>
        <v>1.574396385619309</v>
      </c>
      <c r="P26" s="9"/>
    </row>
    <row r="27" spans="1:16" ht="15.75">
      <c r="A27" s="28" t="s">
        <v>40</v>
      </c>
      <c r="B27" s="29"/>
      <c r="C27" s="30"/>
      <c r="D27" s="31">
        <f aca="true" t="shared" si="6" ref="D27:M27">SUM(D28:D31)</f>
        <v>121366000</v>
      </c>
      <c r="E27" s="31">
        <f t="shared" si="6"/>
        <v>62335000</v>
      </c>
      <c r="F27" s="31">
        <f t="shared" si="6"/>
        <v>0</v>
      </c>
      <c r="G27" s="31">
        <f t="shared" si="6"/>
        <v>78919000</v>
      </c>
      <c r="H27" s="31">
        <f t="shared" si="6"/>
        <v>0</v>
      </c>
      <c r="I27" s="31">
        <f t="shared" si="6"/>
        <v>310907000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aca="true" t="shared" si="7" ref="N27:N37">SUM(D27:M27)</f>
        <v>573527000</v>
      </c>
      <c r="O27" s="43">
        <f t="shared" si="1"/>
        <v>313.85430512863593</v>
      </c>
      <c r="P27" s="10"/>
    </row>
    <row r="28" spans="1:16" ht="15">
      <c r="A28" s="12"/>
      <c r="B28" s="44">
        <v>541</v>
      </c>
      <c r="C28" s="20" t="s">
        <v>149</v>
      </c>
      <c r="D28" s="46">
        <v>0</v>
      </c>
      <c r="E28" s="46">
        <v>22851000</v>
      </c>
      <c r="F28" s="46">
        <v>0</v>
      </c>
      <c r="G28" s="46">
        <v>39621000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62472000</v>
      </c>
      <c r="O28" s="47">
        <f t="shared" si="1"/>
        <v>34.186892944876426</v>
      </c>
      <c r="P28" s="9"/>
    </row>
    <row r="29" spans="1:16" ht="15">
      <c r="A29" s="12"/>
      <c r="B29" s="44">
        <v>542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203314000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203314000</v>
      </c>
      <c r="O29" s="47">
        <f t="shared" si="1"/>
        <v>111.26062799645611</v>
      </c>
      <c r="P29" s="9"/>
    </row>
    <row r="30" spans="1:16" ht="15">
      <c r="A30" s="12"/>
      <c r="B30" s="44">
        <v>543</v>
      </c>
      <c r="C30" s="20" t="s">
        <v>150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107593000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107593000</v>
      </c>
      <c r="O30" s="47">
        <f t="shared" si="1"/>
        <v>58.87870362111169</v>
      </c>
      <c r="P30" s="9"/>
    </row>
    <row r="31" spans="1:16" ht="15">
      <c r="A31" s="12"/>
      <c r="B31" s="44">
        <v>544</v>
      </c>
      <c r="C31" s="20" t="s">
        <v>151</v>
      </c>
      <c r="D31" s="46">
        <v>121366000</v>
      </c>
      <c r="E31" s="46">
        <v>39484000</v>
      </c>
      <c r="F31" s="46">
        <v>0</v>
      </c>
      <c r="G31" s="46">
        <v>39298000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200148000</v>
      </c>
      <c r="O31" s="47">
        <f t="shared" si="1"/>
        <v>109.52808056619169</v>
      </c>
      <c r="P31" s="9"/>
    </row>
    <row r="32" spans="1:16" ht="15.75">
      <c r="A32" s="28" t="s">
        <v>46</v>
      </c>
      <c r="B32" s="29"/>
      <c r="C32" s="30"/>
      <c r="D32" s="31">
        <f aca="true" t="shared" si="8" ref="D32:M32">SUM(D33:D36)</f>
        <v>4712000</v>
      </c>
      <c r="E32" s="31">
        <f t="shared" si="8"/>
        <v>11023000</v>
      </c>
      <c r="F32" s="31">
        <f t="shared" si="8"/>
        <v>0</v>
      </c>
      <c r="G32" s="31">
        <f t="shared" si="8"/>
        <v>807000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1165000</v>
      </c>
      <c r="N32" s="31">
        <f t="shared" si="7"/>
        <v>17707000</v>
      </c>
      <c r="O32" s="43">
        <f t="shared" si="1"/>
        <v>9.689898088342407</v>
      </c>
      <c r="P32" s="10"/>
    </row>
    <row r="33" spans="1:16" ht="15">
      <c r="A33" s="13"/>
      <c r="B33" s="45">
        <v>551</v>
      </c>
      <c r="C33" s="21" t="s">
        <v>152</v>
      </c>
      <c r="D33" s="46">
        <v>1635000</v>
      </c>
      <c r="E33" s="46">
        <v>4000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1639000</v>
      </c>
      <c r="O33" s="47">
        <f t="shared" si="1"/>
        <v>0.8969189002537531</v>
      </c>
      <c r="P33" s="9"/>
    </row>
    <row r="34" spans="1:16" ht="15">
      <c r="A34" s="13"/>
      <c r="B34" s="45">
        <v>552</v>
      </c>
      <c r="C34" s="21" t="s">
        <v>48</v>
      </c>
      <c r="D34" s="46">
        <v>2376000</v>
      </c>
      <c r="E34" s="46">
        <v>0</v>
      </c>
      <c r="F34" s="46">
        <v>0</v>
      </c>
      <c r="G34" s="46">
        <v>744000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3120000</v>
      </c>
      <c r="O34" s="47">
        <f t="shared" si="1"/>
        <v>1.707374599628865</v>
      </c>
      <c r="P34" s="9"/>
    </row>
    <row r="35" spans="1:16" ht="15">
      <c r="A35" s="13"/>
      <c r="B35" s="45">
        <v>553</v>
      </c>
      <c r="C35" s="21" t="s">
        <v>153</v>
      </c>
      <c r="D35" s="46">
        <v>533000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533000</v>
      </c>
      <c r="O35" s="47">
        <f t="shared" si="1"/>
        <v>0.2916764941032644</v>
      </c>
      <c r="P35" s="9"/>
    </row>
    <row r="36" spans="1:16" ht="15">
      <c r="A36" s="13"/>
      <c r="B36" s="45">
        <v>554</v>
      </c>
      <c r="C36" s="21" t="s">
        <v>50</v>
      </c>
      <c r="D36" s="46">
        <v>168000</v>
      </c>
      <c r="E36" s="46">
        <v>11019000</v>
      </c>
      <c r="F36" s="46">
        <v>0</v>
      </c>
      <c r="G36" s="46">
        <v>63000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1165000</v>
      </c>
      <c r="N36" s="46">
        <f t="shared" si="7"/>
        <v>12415000</v>
      </c>
      <c r="O36" s="47">
        <f t="shared" si="1"/>
        <v>6.793928094356525</v>
      </c>
      <c r="P36" s="9"/>
    </row>
    <row r="37" spans="1:16" ht="15.75">
      <c r="A37" s="28" t="s">
        <v>51</v>
      </c>
      <c r="B37" s="29"/>
      <c r="C37" s="30"/>
      <c r="D37" s="31">
        <f aca="true" t="shared" si="9" ref="D37:M37">SUM(D38:D41)</f>
        <v>89505000</v>
      </c>
      <c r="E37" s="31">
        <f t="shared" si="9"/>
        <v>43883000</v>
      </c>
      <c r="F37" s="31">
        <f t="shared" si="9"/>
        <v>0</v>
      </c>
      <c r="G37" s="31">
        <f t="shared" si="9"/>
        <v>3447000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5000</v>
      </c>
      <c r="N37" s="31">
        <f t="shared" si="7"/>
        <v>136840000</v>
      </c>
      <c r="O37" s="43">
        <f aca="true" t="shared" si="10" ref="O37:O68">(N37/O$83)</f>
        <v>74.8836987862865</v>
      </c>
      <c r="P37" s="10"/>
    </row>
    <row r="38" spans="1:16" ht="15">
      <c r="A38" s="12"/>
      <c r="B38" s="44">
        <v>562</v>
      </c>
      <c r="C38" s="20" t="s">
        <v>154</v>
      </c>
      <c r="D38" s="46">
        <v>50026000</v>
      </c>
      <c r="E38" s="46">
        <v>22913000</v>
      </c>
      <c r="F38" s="46">
        <v>0</v>
      </c>
      <c r="G38" s="46">
        <v>3199000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11" ref="N38:N47">SUM(D38:M38)</f>
        <v>76138000</v>
      </c>
      <c r="O38" s="47">
        <f t="shared" si="10"/>
        <v>41.665412585430296</v>
      </c>
      <c r="P38" s="9"/>
    </row>
    <row r="39" spans="1:16" ht="15">
      <c r="A39" s="12"/>
      <c r="B39" s="44">
        <v>563</v>
      </c>
      <c r="C39" s="20" t="s">
        <v>155</v>
      </c>
      <c r="D39" s="46">
        <v>4443000</v>
      </c>
      <c r="E39" s="46">
        <v>659000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5102000</v>
      </c>
      <c r="O39" s="47">
        <f t="shared" si="10"/>
        <v>2.7919952587520735</v>
      </c>
      <c r="P39" s="9"/>
    </row>
    <row r="40" spans="1:16" ht="15">
      <c r="A40" s="12"/>
      <c r="B40" s="44">
        <v>564</v>
      </c>
      <c r="C40" s="20" t="s">
        <v>156</v>
      </c>
      <c r="D40" s="46">
        <v>33316000</v>
      </c>
      <c r="E40" s="46">
        <v>19708000</v>
      </c>
      <c r="F40" s="46">
        <v>0</v>
      </c>
      <c r="G40" s="46">
        <v>8000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5000</v>
      </c>
      <c r="N40" s="46">
        <f t="shared" si="11"/>
        <v>53037000</v>
      </c>
      <c r="O40" s="47">
        <f t="shared" si="10"/>
        <v>29.023726487344906</v>
      </c>
      <c r="P40" s="9"/>
    </row>
    <row r="41" spans="1:16" ht="15">
      <c r="A41" s="12"/>
      <c r="B41" s="44">
        <v>569</v>
      </c>
      <c r="C41" s="20" t="s">
        <v>55</v>
      </c>
      <c r="D41" s="46">
        <v>1720000</v>
      </c>
      <c r="E41" s="46">
        <v>603000</v>
      </c>
      <c r="F41" s="46">
        <v>0</v>
      </c>
      <c r="G41" s="46">
        <v>240000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2563000</v>
      </c>
      <c r="O41" s="47">
        <f t="shared" si="10"/>
        <v>1.4025644547592246</v>
      </c>
      <c r="P41" s="9"/>
    </row>
    <row r="42" spans="1:16" ht="15.75">
      <c r="A42" s="28" t="s">
        <v>56</v>
      </c>
      <c r="B42" s="29"/>
      <c r="C42" s="30"/>
      <c r="D42" s="31">
        <f aca="true" t="shared" si="12" ref="D42:M42">SUM(D43:D47)</f>
        <v>99724000</v>
      </c>
      <c r="E42" s="31">
        <f t="shared" si="12"/>
        <v>35507000</v>
      </c>
      <c r="F42" s="31">
        <f t="shared" si="12"/>
        <v>0</v>
      </c>
      <c r="G42" s="31">
        <f t="shared" si="12"/>
        <v>16249000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151480000</v>
      </c>
      <c r="O42" s="43">
        <f t="shared" si="10"/>
        <v>82.89522575377579</v>
      </c>
      <c r="P42" s="9"/>
    </row>
    <row r="43" spans="1:16" ht="15">
      <c r="A43" s="12"/>
      <c r="B43" s="44">
        <v>571</v>
      </c>
      <c r="C43" s="20" t="s">
        <v>57</v>
      </c>
      <c r="D43" s="46">
        <v>57215000</v>
      </c>
      <c r="E43" s="46">
        <v>1227000</v>
      </c>
      <c r="F43" s="46">
        <v>0</v>
      </c>
      <c r="G43" s="46">
        <v>1512000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59954000</v>
      </c>
      <c r="O43" s="47">
        <f t="shared" si="10"/>
        <v>32.80895408530416</v>
      </c>
      <c r="P43" s="9"/>
    </row>
    <row r="44" spans="1:16" ht="15">
      <c r="A44" s="12"/>
      <c r="B44" s="44">
        <v>572</v>
      </c>
      <c r="C44" s="20" t="s">
        <v>157</v>
      </c>
      <c r="D44" s="46">
        <v>38418000</v>
      </c>
      <c r="E44" s="46">
        <v>774000</v>
      </c>
      <c r="F44" s="46">
        <v>0</v>
      </c>
      <c r="G44" s="46">
        <v>9005000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48197000</v>
      </c>
      <c r="O44" s="47">
        <f t="shared" si="10"/>
        <v>26.37510691612577</v>
      </c>
      <c r="P44" s="9"/>
    </row>
    <row r="45" spans="1:16" ht="15">
      <c r="A45" s="12"/>
      <c r="B45" s="44">
        <v>573</v>
      </c>
      <c r="C45" s="20" t="s">
        <v>59</v>
      </c>
      <c r="D45" s="46">
        <v>4091000</v>
      </c>
      <c r="E45" s="46">
        <v>224000</v>
      </c>
      <c r="F45" s="46">
        <v>0</v>
      </c>
      <c r="G45" s="46">
        <v>1494000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5809000</v>
      </c>
      <c r="O45" s="47">
        <f t="shared" si="10"/>
        <v>3.178890720911563</v>
      </c>
      <c r="P45" s="9"/>
    </row>
    <row r="46" spans="1:16" ht="15">
      <c r="A46" s="12"/>
      <c r="B46" s="44">
        <v>575</v>
      </c>
      <c r="C46" s="20" t="s">
        <v>158</v>
      </c>
      <c r="D46" s="46">
        <v>0</v>
      </c>
      <c r="E46" s="46">
        <v>11509000</v>
      </c>
      <c r="F46" s="46">
        <v>0</v>
      </c>
      <c r="G46" s="46">
        <v>4238000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15747000</v>
      </c>
      <c r="O46" s="47">
        <f t="shared" si="10"/>
        <v>8.617316609088377</v>
      </c>
      <c r="P46" s="9"/>
    </row>
    <row r="47" spans="1:16" ht="15">
      <c r="A47" s="12"/>
      <c r="B47" s="44">
        <v>579</v>
      </c>
      <c r="C47" s="20" t="s">
        <v>61</v>
      </c>
      <c r="D47" s="46">
        <v>0</v>
      </c>
      <c r="E47" s="46">
        <v>21773000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21773000</v>
      </c>
      <c r="O47" s="47">
        <f t="shared" si="10"/>
        <v>11.914957422345921</v>
      </c>
      <c r="P47" s="9"/>
    </row>
    <row r="48" spans="1:16" ht="15.75">
      <c r="A48" s="28" t="s">
        <v>159</v>
      </c>
      <c r="B48" s="29"/>
      <c r="C48" s="30"/>
      <c r="D48" s="31">
        <f aca="true" t="shared" si="13" ref="D48:M48">SUM(D49:D51)</f>
        <v>67988000</v>
      </c>
      <c r="E48" s="31">
        <f t="shared" si="13"/>
        <v>152471000</v>
      </c>
      <c r="F48" s="31">
        <f t="shared" si="13"/>
        <v>15466000</v>
      </c>
      <c r="G48" s="31">
        <f t="shared" si="13"/>
        <v>35673000</v>
      </c>
      <c r="H48" s="31">
        <f t="shared" si="13"/>
        <v>0</v>
      </c>
      <c r="I48" s="31">
        <f t="shared" si="13"/>
        <v>199814000</v>
      </c>
      <c r="J48" s="31">
        <f t="shared" si="13"/>
        <v>0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>SUM(D48:M48)</f>
        <v>471412000</v>
      </c>
      <c r="O48" s="43">
        <f t="shared" si="10"/>
        <v>257.9733572949495</v>
      </c>
      <c r="P48" s="9"/>
    </row>
    <row r="49" spans="1:16" ht="15">
      <c r="A49" s="12"/>
      <c r="B49" s="44">
        <v>581</v>
      </c>
      <c r="C49" s="20" t="s">
        <v>160</v>
      </c>
      <c r="D49" s="46">
        <v>67988000</v>
      </c>
      <c r="E49" s="46">
        <v>152471000</v>
      </c>
      <c r="F49" s="46">
        <v>15466000</v>
      </c>
      <c r="G49" s="46">
        <v>35673000</v>
      </c>
      <c r="H49" s="46">
        <v>0</v>
      </c>
      <c r="I49" s="46">
        <v>66378000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337976000</v>
      </c>
      <c r="O49" s="47">
        <f t="shared" si="10"/>
        <v>184.95244797569399</v>
      </c>
      <c r="P49" s="9"/>
    </row>
    <row r="50" spans="1:16" ht="15">
      <c r="A50" s="12"/>
      <c r="B50" s="44">
        <v>590</v>
      </c>
      <c r="C50" s="20" t="s">
        <v>161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51361000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4" ref="N50:N59">SUM(D50:M50)</f>
        <v>51361000</v>
      </c>
      <c r="O50" s="47">
        <f t="shared" si="10"/>
        <v>28.10655987549299</v>
      </c>
      <c r="P50" s="9"/>
    </row>
    <row r="51" spans="1:16" ht="15">
      <c r="A51" s="12"/>
      <c r="B51" s="44">
        <v>591</v>
      </c>
      <c r="C51" s="20" t="s">
        <v>162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82075000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82075000</v>
      </c>
      <c r="O51" s="47">
        <f t="shared" si="10"/>
        <v>44.914349443762525</v>
      </c>
      <c r="P51" s="9"/>
    </row>
    <row r="52" spans="1:16" ht="15.75">
      <c r="A52" s="28" t="s">
        <v>64</v>
      </c>
      <c r="B52" s="29"/>
      <c r="C52" s="30"/>
      <c r="D52" s="31">
        <f aca="true" t="shared" si="15" ref="D52:M52">SUM(D53:D80)</f>
        <v>9254000</v>
      </c>
      <c r="E52" s="31">
        <f t="shared" si="15"/>
        <v>0</v>
      </c>
      <c r="F52" s="31">
        <f t="shared" si="15"/>
        <v>0</v>
      </c>
      <c r="G52" s="31">
        <f t="shared" si="15"/>
        <v>59225000</v>
      </c>
      <c r="H52" s="31">
        <f t="shared" si="15"/>
        <v>0</v>
      </c>
      <c r="I52" s="31">
        <f t="shared" si="15"/>
        <v>0</v>
      </c>
      <c r="J52" s="31">
        <f t="shared" si="15"/>
        <v>0</v>
      </c>
      <c r="K52" s="31">
        <f t="shared" si="15"/>
        <v>0</v>
      </c>
      <c r="L52" s="31">
        <f t="shared" si="15"/>
        <v>0</v>
      </c>
      <c r="M52" s="31">
        <f t="shared" si="15"/>
        <v>44829000</v>
      </c>
      <c r="N52" s="31">
        <f>SUM(D52:M52)</f>
        <v>113308000</v>
      </c>
      <c r="O52" s="43">
        <f t="shared" si="10"/>
        <v>62.00615420985494</v>
      </c>
      <c r="P52" s="9"/>
    </row>
    <row r="53" spans="1:16" ht="15">
      <c r="A53" s="12"/>
      <c r="B53" s="44">
        <v>601</v>
      </c>
      <c r="C53" s="20" t="s">
        <v>163</v>
      </c>
      <c r="D53" s="46">
        <v>244000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244000</v>
      </c>
      <c r="O53" s="47">
        <f t="shared" si="10"/>
        <v>0.1335254494581548</v>
      </c>
      <c r="P53" s="9"/>
    </row>
    <row r="54" spans="1:16" ht="15">
      <c r="A54" s="12"/>
      <c r="B54" s="44">
        <v>602</v>
      </c>
      <c r="C54" s="20" t="s">
        <v>164</v>
      </c>
      <c r="D54" s="46">
        <v>1685000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1685000</v>
      </c>
      <c r="O54" s="47">
        <f t="shared" si="10"/>
        <v>0.9220917308893068</v>
      </c>
      <c r="P54" s="9"/>
    </row>
    <row r="55" spans="1:16" ht="15">
      <c r="A55" s="12"/>
      <c r="B55" s="44">
        <v>603</v>
      </c>
      <c r="C55" s="20" t="s">
        <v>165</v>
      </c>
      <c r="D55" s="46">
        <v>1174000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1174000</v>
      </c>
      <c r="O55" s="47">
        <f t="shared" si="10"/>
        <v>0.6424544166552203</v>
      </c>
      <c r="P55" s="9"/>
    </row>
    <row r="56" spans="1:16" ht="15">
      <c r="A56" s="12"/>
      <c r="B56" s="44">
        <v>604</v>
      </c>
      <c r="C56" s="20" t="s">
        <v>166</v>
      </c>
      <c r="D56" s="46">
        <v>104000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5336000</v>
      </c>
      <c r="N56" s="46">
        <f t="shared" si="14"/>
        <v>5440000</v>
      </c>
      <c r="O56" s="47">
        <f t="shared" si="10"/>
        <v>2.976960840378534</v>
      </c>
      <c r="P56" s="9"/>
    </row>
    <row r="57" spans="1:16" ht="15">
      <c r="A57" s="12"/>
      <c r="B57" s="44">
        <v>605</v>
      </c>
      <c r="C57" s="20" t="s">
        <v>167</v>
      </c>
      <c r="D57" s="46">
        <v>188000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188000</v>
      </c>
      <c r="O57" s="47">
        <f t="shared" si="10"/>
        <v>0.10288026433661109</v>
      </c>
      <c r="P57" s="9"/>
    </row>
    <row r="58" spans="1:16" ht="15">
      <c r="A58" s="12"/>
      <c r="B58" s="44">
        <v>607</v>
      </c>
      <c r="C58" s="20" t="s">
        <v>168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811000</v>
      </c>
      <c r="N58" s="46">
        <f t="shared" si="14"/>
        <v>811000</v>
      </c>
      <c r="O58" s="47">
        <f t="shared" si="10"/>
        <v>0.4438079488137851</v>
      </c>
      <c r="P58" s="9"/>
    </row>
    <row r="59" spans="1:16" ht="15">
      <c r="A59" s="12"/>
      <c r="B59" s="44">
        <v>608</v>
      </c>
      <c r="C59" s="20" t="s">
        <v>169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724000</v>
      </c>
      <c r="N59" s="46">
        <f t="shared" si="14"/>
        <v>724000</v>
      </c>
      <c r="O59" s="47">
        <f t="shared" si="10"/>
        <v>0.3961984647856725</v>
      </c>
      <c r="P59" s="9"/>
    </row>
    <row r="60" spans="1:16" ht="15">
      <c r="A60" s="12"/>
      <c r="B60" s="44">
        <v>614</v>
      </c>
      <c r="C60" s="20" t="s">
        <v>170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5712000</v>
      </c>
      <c r="N60" s="46">
        <f aca="true" t="shared" si="16" ref="N60:N71">SUM(D60:M60)</f>
        <v>5712000</v>
      </c>
      <c r="O60" s="47">
        <f t="shared" si="10"/>
        <v>3.1258088823974606</v>
      </c>
      <c r="P60" s="9"/>
    </row>
    <row r="61" spans="1:16" ht="15">
      <c r="A61" s="12"/>
      <c r="B61" s="44">
        <v>617</v>
      </c>
      <c r="C61" s="20" t="s">
        <v>73</v>
      </c>
      <c r="D61" s="46">
        <v>1000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1000</v>
      </c>
      <c r="O61" s="47">
        <f t="shared" si="10"/>
        <v>0.0005472354485989952</v>
      </c>
      <c r="P61" s="9"/>
    </row>
    <row r="62" spans="1:16" ht="15">
      <c r="A62" s="12"/>
      <c r="B62" s="44">
        <v>624</v>
      </c>
      <c r="C62" s="20" t="s">
        <v>74</v>
      </c>
      <c r="D62" s="46">
        <v>149000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149000</v>
      </c>
      <c r="O62" s="47">
        <f t="shared" si="10"/>
        <v>0.08153808184125028</v>
      </c>
      <c r="P62" s="9"/>
    </row>
    <row r="63" spans="1:16" ht="15">
      <c r="A63" s="12"/>
      <c r="B63" s="44">
        <v>634</v>
      </c>
      <c r="C63" s="20" t="s">
        <v>171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5558000</v>
      </c>
      <c r="N63" s="46">
        <f t="shared" si="16"/>
        <v>5558000</v>
      </c>
      <c r="O63" s="47">
        <f t="shared" si="10"/>
        <v>3.0415346233132152</v>
      </c>
      <c r="P63" s="9"/>
    </row>
    <row r="64" spans="1:16" ht="15">
      <c r="A64" s="12"/>
      <c r="B64" s="44">
        <v>654</v>
      </c>
      <c r="C64" s="20" t="s">
        <v>172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2311000</v>
      </c>
      <c r="N64" s="46">
        <f t="shared" si="16"/>
        <v>2311000</v>
      </c>
      <c r="O64" s="47">
        <f t="shared" si="10"/>
        <v>1.2646611217122778</v>
      </c>
      <c r="P64" s="9"/>
    </row>
    <row r="65" spans="1:16" ht="15">
      <c r="A65" s="12"/>
      <c r="B65" s="44">
        <v>661</v>
      </c>
      <c r="C65" s="20" t="s">
        <v>127</v>
      </c>
      <c r="D65" s="46">
        <v>48000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48000</v>
      </c>
      <c r="O65" s="47">
        <f t="shared" si="10"/>
        <v>0.02626730153275177</v>
      </c>
      <c r="P65" s="9"/>
    </row>
    <row r="66" spans="1:16" ht="15">
      <c r="A66" s="12"/>
      <c r="B66" s="44">
        <v>671</v>
      </c>
      <c r="C66" s="20" t="s">
        <v>79</v>
      </c>
      <c r="D66" s="46">
        <v>169000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169000</v>
      </c>
      <c r="O66" s="47">
        <f t="shared" si="10"/>
        <v>0.09248279081323019</v>
      </c>
      <c r="P66" s="9"/>
    </row>
    <row r="67" spans="1:16" ht="15">
      <c r="A67" s="12"/>
      <c r="B67" s="44">
        <v>674</v>
      </c>
      <c r="C67" s="20" t="s">
        <v>173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2050000</v>
      </c>
      <c r="N67" s="46">
        <f t="shared" si="16"/>
        <v>2050000</v>
      </c>
      <c r="O67" s="47">
        <f t="shared" si="10"/>
        <v>1.1218326696279401</v>
      </c>
      <c r="P67" s="9"/>
    </row>
    <row r="68" spans="1:16" ht="15">
      <c r="A68" s="12"/>
      <c r="B68" s="44">
        <v>675</v>
      </c>
      <c r="C68" s="20" t="s">
        <v>81</v>
      </c>
      <c r="D68" s="46">
        <v>1000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1000</v>
      </c>
      <c r="O68" s="47">
        <f t="shared" si="10"/>
        <v>0.0005472354485989952</v>
      </c>
      <c r="P68" s="9"/>
    </row>
    <row r="69" spans="1:16" ht="15">
      <c r="A69" s="12"/>
      <c r="B69" s="44">
        <v>682</v>
      </c>
      <c r="C69" s="20" t="s">
        <v>174</v>
      </c>
      <c r="D69" s="46">
        <v>525000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525000</v>
      </c>
      <c r="O69" s="47">
        <f aca="true" t="shared" si="17" ref="O69:O81">(N69/O$83)</f>
        <v>0.2872986105144725</v>
      </c>
      <c r="P69" s="9"/>
    </row>
    <row r="70" spans="1:16" ht="15">
      <c r="A70" s="12"/>
      <c r="B70" s="44">
        <v>685</v>
      </c>
      <c r="C70" s="20" t="s">
        <v>83</v>
      </c>
      <c r="D70" s="46">
        <v>76000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76000</v>
      </c>
      <c r="O70" s="47">
        <f t="shared" si="17"/>
        <v>0.041589894093523636</v>
      </c>
      <c r="P70" s="9"/>
    </row>
    <row r="71" spans="1:16" ht="15">
      <c r="A71" s="12"/>
      <c r="B71" s="44">
        <v>694</v>
      </c>
      <c r="C71" s="20" t="s">
        <v>175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1806000</v>
      </c>
      <c r="N71" s="46">
        <f t="shared" si="16"/>
        <v>1806000</v>
      </c>
      <c r="O71" s="47">
        <f t="shared" si="17"/>
        <v>0.9883072201697852</v>
      </c>
      <c r="P71" s="9"/>
    </row>
    <row r="72" spans="1:16" ht="15">
      <c r="A72" s="12"/>
      <c r="B72" s="44">
        <v>712</v>
      </c>
      <c r="C72" s="20" t="s">
        <v>129</v>
      </c>
      <c r="D72" s="46">
        <v>2136000</v>
      </c>
      <c r="E72" s="46">
        <v>0</v>
      </c>
      <c r="F72" s="46">
        <v>0</v>
      </c>
      <c r="G72" s="46">
        <v>872000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aca="true" t="shared" si="18" ref="N72:N80">SUM(D72:M72)</f>
        <v>3008000</v>
      </c>
      <c r="O72" s="47">
        <f t="shared" si="17"/>
        <v>1.6460842293857774</v>
      </c>
      <c r="P72" s="9"/>
    </row>
    <row r="73" spans="1:16" ht="15">
      <c r="A73" s="12"/>
      <c r="B73" s="44">
        <v>713</v>
      </c>
      <c r="C73" s="20" t="s">
        <v>176</v>
      </c>
      <c r="D73" s="46">
        <v>2140000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5428000</v>
      </c>
      <c r="N73" s="46">
        <f t="shared" si="18"/>
        <v>7568000</v>
      </c>
      <c r="O73" s="47">
        <f t="shared" si="17"/>
        <v>4.141477874997196</v>
      </c>
      <c r="P73" s="9"/>
    </row>
    <row r="74" spans="1:16" ht="15">
      <c r="A74" s="12"/>
      <c r="B74" s="44">
        <v>714</v>
      </c>
      <c r="C74" s="20" t="s">
        <v>131</v>
      </c>
      <c r="D74" s="46">
        <v>441000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441000</v>
      </c>
      <c r="O74" s="47">
        <f t="shared" si="17"/>
        <v>0.24133083283215687</v>
      </c>
      <c r="P74" s="9"/>
    </row>
    <row r="75" spans="1:16" ht="15">
      <c r="A75" s="12"/>
      <c r="B75" s="44">
        <v>719</v>
      </c>
      <c r="C75" s="20" t="s">
        <v>183</v>
      </c>
      <c r="D75" s="46">
        <v>0</v>
      </c>
      <c r="E75" s="46">
        <v>0</v>
      </c>
      <c r="F75" s="46">
        <v>0</v>
      </c>
      <c r="G75" s="46">
        <v>58353000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58353000</v>
      </c>
      <c r="O75" s="47">
        <f t="shared" si="17"/>
        <v>31.932830132097166</v>
      </c>
      <c r="P75" s="9"/>
    </row>
    <row r="76" spans="1:16" ht="15">
      <c r="A76" s="12"/>
      <c r="B76" s="44">
        <v>724</v>
      </c>
      <c r="C76" s="20" t="s">
        <v>177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4762000</v>
      </c>
      <c r="N76" s="46">
        <f t="shared" si="18"/>
        <v>4762000</v>
      </c>
      <c r="O76" s="47">
        <f t="shared" si="17"/>
        <v>2.605935206228415</v>
      </c>
      <c r="P76" s="9"/>
    </row>
    <row r="77" spans="1:16" ht="15">
      <c r="A77" s="12"/>
      <c r="B77" s="44">
        <v>744</v>
      </c>
      <c r="C77" s="20" t="s">
        <v>178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3359000</v>
      </c>
      <c r="N77" s="46">
        <f t="shared" si="18"/>
        <v>3359000</v>
      </c>
      <c r="O77" s="47">
        <f t="shared" si="17"/>
        <v>1.8381638718440247</v>
      </c>
      <c r="P77" s="9"/>
    </row>
    <row r="78" spans="1:16" ht="15">
      <c r="A78" s="12"/>
      <c r="B78" s="44">
        <v>752</v>
      </c>
      <c r="C78" s="20" t="s">
        <v>179</v>
      </c>
      <c r="D78" s="46">
        <v>173000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173000</v>
      </c>
      <c r="O78" s="47">
        <f t="shared" si="17"/>
        <v>0.09467173260762617</v>
      </c>
      <c r="P78" s="9"/>
    </row>
    <row r="79" spans="1:16" ht="15">
      <c r="A79" s="12"/>
      <c r="B79" s="44">
        <v>764</v>
      </c>
      <c r="C79" s="20" t="s">
        <v>180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6736000</v>
      </c>
      <c r="N79" s="46">
        <f t="shared" si="18"/>
        <v>6736000</v>
      </c>
      <c r="O79" s="47">
        <f t="shared" si="17"/>
        <v>3.6861779817628313</v>
      </c>
      <c r="P79" s="9"/>
    </row>
    <row r="80" spans="1:16" ht="15.75" thickBot="1">
      <c r="A80" s="12"/>
      <c r="B80" s="44">
        <v>769</v>
      </c>
      <c r="C80" s="20" t="s">
        <v>93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236000</v>
      </c>
      <c r="N80" s="46">
        <f t="shared" si="18"/>
        <v>236000</v>
      </c>
      <c r="O80" s="47">
        <f t="shared" si="17"/>
        <v>0.12914756586936285</v>
      </c>
      <c r="P80" s="9"/>
    </row>
    <row r="81" spans="1:119" ht="16.5" thickBot="1">
      <c r="A81" s="14" t="s">
        <v>10</v>
      </c>
      <c r="B81" s="23"/>
      <c r="C81" s="22"/>
      <c r="D81" s="15">
        <f aca="true" t="shared" si="19" ref="D81:M81">SUM(D5,D14,D22,D27,D32,D37,D42,D48,D52)</f>
        <v>1073999000</v>
      </c>
      <c r="E81" s="15">
        <f t="shared" si="19"/>
        <v>649871000</v>
      </c>
      <c r="F81" s="15">
        <f t="shared" si="19"/>
        <v>83057000</v>
      </c>
      <c r="G81" s="15">
        <f t="shared" si="19"/>
        <v>234617000</v>
      </c>
      <c r="H81" s="15">
        <f t="shared" si="19"/>
        <v>0</v>
      </c>
      <c r="I81" s="15">
        <f t="shared" si="19"/>
        <v>628643000</v>
      </c>
      <c r="J81" s="15">
        <f t="shared" si="19"/>
        <v>115674000</v>
      </c>
      <c r="K81" s="15">
        <f t="shared" si="19"/>
        <v>0</v>
      </c>
      <c r="L81" s="15">
        <f t="shared" si="19"/>
        <v>0</v>
      </c>
      <c r="M81" s="15">
        <f t="shared" si="19"/>
        <v>48006000</v>
      </c>
      <c r="N81" s="15">
        <f>SUM(D81:M81)</f>
        <v>2833867000</v>
      </c>
      <c r="O81" s="37">
        <f t="shared" si="17"/>
        <v>1550.7924790148886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5" ht="15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5" ht="15">
      <c r="A83" s="38"/>
      <c r="B83" s="39"/>
      <c r="C83" s="39"/>
      <c r="D83" s="40"/>
      <c r="E83" s="40"/>
      <c r="F83" s="40"/>
      <c r="G83" s="40"/>
      <c r="H83" s="40"/>
      <c r="I83" s="40"/>
      <c r="J83" s="40"/>
      <c r="K83" s="40"/>
      <c r="L83" s="48" t="s">
        <v>184</v>
      </c>
      <c r="M83" s="48"/>
      <c r="N83" s="48"/>
      <c r="O83" s="41">
        <v>1827367</v>
      </c>
    </row>
    <row r="84" spans="1:15" ht="15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5" ht="15.75" customHeight="1" thickBot="1">
      <c r="A85" s="52" t="s">
        <v>103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sheetProtection/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200872000</v>
      </c>
      <c r="E5" s="26">
        <f t="shared" si="0"/>
        <v>29000</v>
      </c>
      <c r="F5" s="26">
        <f t="shared" si="0"/>
        <v>69882000</v>
      </c>
      <c r="G5" s="26">
        <f t="shared" si="0"/>
        <v>17614000</v>
      </c>
      <c r="H5" s="26">
        <f t="shared" si="0"/>
        <v>0</v>
      </c>
      <c r="I5" s="26">
        <f t="shared" si="0"/>
        <v>0</v>
      </c>
      <c r="J5" s="26">
        <f t="shared" si="0"/>
        <v>112119000</v>
      </c>
      <c r="K5" s="26">
        <f t="shared" si="0"/>
        <v>0</v>
      </c>
      <c r="L5" s="26">
        <f t="shared" si="0"/>
        <v>0</v>
      </c>
      <c r="M5" s="26">
        <f t="shared" si="0"/>
        <v>2473000</v>
      </c>
      <c r="N5" s="27">
        <f>SUM(D5:M5)</f>
        <v>402989000</v>
      </c>
      <c r="O5" s="32">
        <f aca="true" t="shared" si="1" ref="O5:O36">(N5/O$84)</f>
        <v>223.3983756332796</v>
      </c>
      <c r="P5" s="6"/>
    </row>
    <row r="6" spans="1:16" ht="15">
      <c r="A6" s="12"/>
      <c r="B6" s="44">
        <v>511</v>
      </c>
      <c r="C6" s="20" t="s">
        <v>20</v>
      </c>
      <c r="D6" s="46">
        <v>3369000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3369000</v>
      </c>
      <c r="O6" s="47">
        <f t="shared" si="1"/>
        <v>1.867617050362464</v>
      </c>
      <c r="P6" s="9"/>
    </row>
    <row r="7" spans="1:16" ht="15">
      <c r="A7" s="12"/>
      <c r="B7" s="44">
        <v>512</v>
      </c>
      <c r="C7" s="20" t="s">
        <v>21</v>
      </c>
      <c r="D7" s="46">
        <v>6981000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6981000</v>
      </c>
      <c r="O7" s="47">
        <f t="shared" si="1"/>
        <v>3.869942009076985</v>
      </c>
      <c r="P7" s="9"/>
    </row>
    <row r="8" spans="1:16" ht="15">
      <c r="A8" s="12"/>
      <c r="B8" s="44">
        <v>513</v>
      </c>
      <c r="C8" s="20" t="s">
        <v>22</v>
      </c>
      <c r="D8" s="46">
        <v>81154000</v>
      </c>
      <c r="E8" s="46">
        <v>29000</v>
      </c>
      <c r="F8" s="46">
        <v>0</v>
      </c>
      <c r="G8" s="46">
        <v>8236000</v>
      </c>
      <c r="H8" s="46">
        <v>0</v>
      </c>
      <c r="I8" s="46">
        <v>0</v>
      </c>
      <c r="J8" s="46">
        <v>838000</v>
      </c>
      <c r="K8" s="46">
        <v>0</v>
      </c>
      <c r="L8" s="46">
        <v>0</v>
      </c>
      <c r="M8" s="46">
        <v>0</v>
      </c>
      <c r="N8" s="46">
        <f t="shared" si="2"/>
        <v>90257000</v>
      </c>
      <c r="O8" s="47">
        <f t="shared" si="1"/>
        <v>50.03428676597356</v>
      </c>
      <c r="P8" s="9"/>
    </row>
    <row r="9" spans="1:16" ht="15">
      <c r="A9" s="12"/>
      <c r="B9" s="44">
        <v>514</v>
      </c>
      <c r="C9" s="20" t="s">
        <v>23</v>
      </c>
      <c r="D9" s="46">
        <v>7292000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7292000</v>
      </c>
      <c r="O9" s="47">
        <f t="shared" si="1"/>
        <v>4.042345957626325</v>
      </c>
      <c r="P9" s="9"/>
    </row>
    <row r="10" spans="1:16" ht="15">
      <c r="A10" s="12"/>
      <c r="B10" s="44">
        <v>515</v>
      </c>
      <c r="C10" s="20" t="s">
        <v>24</v>
      </c>
      <c r="D10" s="46">
        <v>13563000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13563000</v>
      </c>
      <c r="O10" s="47">
        <f t="shared" si="1"/>
        <v>7.518696958761087</v>
      </c>
      <c r="P10" s="9"/>
    </row>
    <row r="11" spans="1:16" ht="15">
      <c r="A11" s="12"/>
      <c r="B11" s="44">
        <v>516</v>
      </c>
      <c r="C11" s="20" t="s">
        <v>96</v>
      </c>
      <c r="D11" s="46">
        <v>21823000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21823000</v>
      </c>
      <c r="O11" s="47">
        <f t="shared" si="1"/>
        <v>12.097657135666386</v>
      </c>
      <c r="P11" s="9"/>
    </row>
    <row r="12" spans="1:16" ht="15">
      <c r="A12" s="12"/>
      <c r="B12" s="44">
        <v>517</v>
      </c>
      <c r="C12" s="20" t="s">
        <v>25</v>
      </c>
      <c r="D12" s="46">
        <v>170000</v>
      </c>
      <c r="E12" s="46">
        <v>0</v>
      </c>
      <c r="F12" s="46">
        <v>69882000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70052000</v>
      </c>
      <c r="O12" s="47">
        <f t="shared" si="1"/>
        <v>38.83357364558959</v>
      </c>
      <c r="P12" s="9"/>
    </row>
    <row r="13" spans="1:16" ht="15">
      <c r="A13" s="12"/>
      <c r="B13" s="44">
        <v>519</v>
      </c>
      <c r="C13" s="20" t="s">
        <v>143</v>
      </c>
      <c r="D13" s="46">
        <v>66520000</v>
      </c>
      <c r="E13" s="46">
        <v>0</v>
      </c>
      <c r="F13" s="46">
        <v>0</v>
      </c>
      <c r="G13" s="46">
        <v>9378000</v>
      </c>
      <c r="H13" s="46">
        <v>0</v>
      </c>
      <c r="I13" s="46">
        <v>0</v>
      </c>
      <c r="J13" s="46">
        <v>111281000</v>
      </c>
      <c r="K13" s="46">
        <v>0</v>
      </c>
      <c r="L13" s="46">
        <v>0</v>
      </c>
      <c r="M13" s="46">
        <v>2473000</v>
      </c>
      <c r="N13" s="46">
        <f t="shared" si="2"/>
        <v>189652000</v>
      </c>
      <c r="O13" s="47">
        <f t="shared" si="1"/>
        <v>105.13425611022322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SUM(D15:D21)</f>
        <v>445363000</v>
      </c>
      <c r="E14" s="31">
        <f t="shared" si="3"/>
        <v>314212000</v>
      </c>
      <c r="F14" s="31">
        <f t="shared" si="3"/>
        <v>0</v>
      </c>
      <c r="G14" s="31">
        <f t="shared" si="3"/>
        <v>3195000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762770000</v>
      </c>
      <c r="O14" s="43">
        <f t="shared" si="1"/>
        <v>422.84424384237957</v>
      </c>
      <c r="P14" s="10"/>
    </row>
    <row r="15" spans="1:16" ht="15">
      <c r="A15" s="12"/>
      <c r="B15" s="44">
        <v>521</v>
      </c>
      <c r="C15" s="20" t="s">
        <v>28</v>
      </c>
      <c r="D15" s="46">
        <v>182088000</v>
      </c>
      <c r="E15" s="46">
        <v>217826000</v>
      </c>
      <c r="F15" s="46">
        <v>0</v>
      </c>
      <c r="G15" s="46">
        <v>58000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399972000</v>
      </c>
      <c r="O15" s="47">
        <f t="shared" si="1"/>
        <v>221.72589102629132</v>
      </c>
      <c r="P15" s="9"/>
    </row>
    <row r="16" spans="1:16" ht="15">
      <c r="A16" s="12"/>
      <c r="B16" s="44">
        <v>522</v>
      </c>
      <c r="C16" s="20" t="s">
        <v>29</v>
      </c>
      <c r="D16" s="46">
        <v>19931000</v>
      </c>
      <c r="E16" s="46">
        <v>90602000</v>
      </c>
      <c r="F16" s="46">
        <v>0</v>
      </c>
      <c r="G16" s="46">
        <v>5000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110538000</v>
      </c>
      <c r="O16" s="47">
        <f t="shared" si="1"/>
        <v>61.277130754813314</v>
      </c>
      <c r="P16" s="9"/>
    </row>
    <row r="17" spans="1:16" ht="15">
      <c r="A17" s="12"/>
      <c r="B17" s="44">
        <v>523</v>
      </c>
      <c r="C17" s="20" t="s">
        <v>144</v>
      </c>
      <c r="D17" s="46">
        <v>218875000</v>
      </c>
      <c r="E17" s="46">
        <v>0</v>
      </c>
      <c r="F17" s="46">
        <v>0</v>
      </c>
      <c r="G17" s="46">
        <v>1808000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220683000</v>
      </c>
      <c r="O17" s="47">
        <f t="shared" si="1"/>
        <v>122.33640057142762</v>
      </c>
      <c r="P17" s="9"/>
    </row>
    <row r="18" spans="1:16" ht="15">
      <c r="A18" s="12"/>
      <c r="B18" s="44">
        <v>525</v>
      </c>
      <c r="C18" s="20" t="s">
        <v>31</v>
      </c>
      <c r="D18" s="46">
        <v>16103000</v>
      </c>
      <c r="E18" s="46">
        <v>4381000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20484000</v>
      </c>
      <c r="O18" s="47">
        <f t="shared" si="1"/>
        <v>11.355377755899292</v>
      </c>
      <c r="P18" s="9"/>
    </row>
    <row r="19" spans="1:16" ht="15">
      <c r="A19" s="12"/>
      <c r="B19" s="44">
        <v>527</v>
      </c>
      <c r="C19" s="20" t="s">
        <v>32</v>
      </c>
      <c r="D19" s="46">
        <v>5292000</v>
      </c>
      <c r="E19" s="46">
        <v>353000</v>
      </c>
      <c r="F19" s="46">
        <v>0</v>
      </c>
      <c r="G19" s="46">
        <v>405000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6050000</v>
      </c>
      <c r="O19" s="47">
        <f t="shared" si="1"/>
        <v>3.3538388704935906</v>
      </c>
      <c r="P19" s="9"/>
    </row>
    <row r="20" spans="1:16" ht="15">
      <c r="A20" s="12"/>
      <c r="B20" s="44">
        <v>528</v>
      </c>
      <c r="C20" s="20" t="s">
        <v>97</v>
      </c>
      <c r="D20" s="46">
        <v>1935000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1935000</v>
      </c>
      <c r="O20" s="47">
        <f t="shared" si="1"/>
        <v>1.072674085025636</v>
      </c>
      <c r="P20" s="9"/>
    </row>
    <row r="21" spans="1:16" ht="15">
      <c r="A21" s="12"/>
      <c r="B21" s="44">
        <v>529</v>
      </c>
      <c r="C21" s="20" t="s">
        <v>33</v>
      </c>
      <c r="D21" s="46">
        <v>1139000</v>
      </c>
      <c r="E21" s="46">
        <v>1050000</v>
      </c>
      <c r="F21" s="46">
        <v>0</v>
      </c>
      <c r="G21" s="46">
        <v>919000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3108000</v>
      </c>
      <c r="O21" s="47">
        <f t="shared" si="1"/>
        <v>1.7229307784287735</v>
      </c>
      <c r="P21" s="9"/>
    </row>
    <row r="22" spans="1:16" ht="15.75">
      <c r="A22" s="28" t="s">
        <v>34</v>
      </c>
      <c r="B22" s="29"/>
      <c r="C22" s="30"/>
      <c r="D22" s="31">
        <f aca="true" t="shared" si="5" ref="D22:M22">SUM(D23:D27)</f>
        <v>11487000</v>
      </c>
      <c r="E22" s="31">
        <f t="shared" si="5"/>
        <v>5094000</v>
      </c>
      <c r="F22" s="31">
        <f t="shared" si="5"/>
        <v>0</v>
      </c>
      <c r="G22" s="31">
        <f t="shared" si="5"/>
        <v>6218000</v>
      </c>
      <c r="H22" s="31">
        <f t="shared" si="5"/>
        <v>0</v>
      </c>
      <c r="I22" s="31">
        <f t="shared" si="5"/>
        <v>122430000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aca="true" t="shared" si="6" ref="N22:N27">SUM(D22:M22)</f>
        <v>145229000</v>
      </c>
      <c r="O22" s="43">
        <f t="shared" si="1"/>
        <v>80.50820914428326</v>
      </c>
      <c r="P22" s="10"/>
    </row>
    <row r="23" spans="1:16" ht="15">
      <c r="A23" s="12"/>
      <c r="B23" s="44">
        <v>534</v>
      </c>
      <c r="C23" s="20" t="s">
        <v>145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23448000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23448000</v>
      </c>
      <c r="O23" s="47">
        <f t="shared" si="1"/>
        <v>12.998481625674994</v>
      </c>
      <c r="P23" s="9"/>
    </row>
    <row r="24" spans="1:16" ht="15">
      <c r="A24" s="12"/>
      <c r="B24" s="44">
        <v>536</v>
      </c>
      <c r="C24" s="20" t="s">
        <v>146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98982000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98982000</v>
      </c>
      <c r="O24" s="47">
        <f t="shared" si="1"/>
        <v>54.8710213354044</v>
      </c>
      <c r="P24" s="9"/>
    </row>
    <row r="25" spans="1:16" ht="15">
      <c r="A25" s="12"/>
      <c r="B25" s="44">
        <v>537</v>
      </c>
      <c r="C25" s="20" t="s">
        <v>147</v>
      </c>
      <c r="D25" s="46">
        <v>11487000</v>
      </c>
      <c r="E25" s="46">
        <v>3324000</v>
      </c>
      <c r="F25" s="46">
        <v>0</v>
      </c>
      <c r="G25" s="46">
        <v>1958000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16769000</v>
      </c>
      <c r="O25" s="47">
        <f t="shared" si="1"/>
        <v>9.295954383356532</v>
      </c>
      <c r="P25" s="9"/>
    </row>
    <row r="26" spans="1:16" ht="15">
      <c r="A26" s="12"/>
      <c r="B26" s="44">
        <v>538</v>
      </c>
      <c r="C26" s="20" t="s">
        <v>148</v>
      </c>
      <c r="D26" s="46">
        <v>0</v>
      </c>
      <c r="E26" s="46">
        <v>1144000</v>
      </c>
      <c r="F26" s="46">
        <v>0</v>
      </c>
      <c r="G26" s="46">
        <v>4260000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5404000</v>
      </c>
      <c r="O26" s="47">
        <f t="shared" si="1"/>
        <v>2.995726488619399</v>
      </c>
      <c r="P26" s="9"/>
    </row>
    <row r="27" spans="1:16" ht="15">
      <c r="A27" s="12"/>
      <c r="B27" s="44">
        <v>539</v>
      </c>
      <c r="C27" s="20" t="s">
        <v>39</v>
      </c>
      <c r="D27" s="46">
        <v>0</v>
      </c>
      <c r="E27" s="46">
        <v>626000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626000</v>
      </c>
      <c r="O27" s="47">
        <f t="shared" si="1"/>
        <v>0.3470253112279319</v>
      </c>
      <c r="P27" s="9"/>
    </row>
    <row r="28" spans="1:16" ht="15.75">
      <c r="A28" s="28" t="s">
        <v>40</v>
      </c>
      <c r="B28" s="29"/>
      <c r="C28" s="30"/>
      <c r="D28" s="31">
        <f aca="true" t="shared" si="7" ref="D28:M28">SUM(D29:D32)</f>
        <v>118716000</v>
      </c>
      <c r="E28" s="31">
        <f t="shared" si="7"/>
        <v>17392000</v>
      </c>
      <c r="F28" s="31">
        <f t="shared" si="7"/>
        <v>0</v>
      </c>
      <c r="G28" s="31">
        <f t="shared" si="7"/>
        <v>68425000</v>
      </c>
      <c r="H28" s="31">
        <f t="shared" si="7"/>
        <v>0</v>
      </c>
      <c r="I28" s="31">
        <f t="shared" si="7"/>
        <v>296662000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aca="true" t="shared" si="8" ref="N28:N38">SUM(D28:M28)</f>
        <v>501195000</v>
      </c>
      <c r="O28" s="43">
        <f t="shared" si="1"/>
        <v>277.8392186276091</v>
      </c>
      <c r="P28" s="10"/>
    </row>
    <row r="29" spans="1:16" ht="15">
      <c r="A29" s="12"/>
      <c r="B29" s="44">
        <v>541</v>
      </c>
      <c r="C29" s="20" t="s">
        <v>149</v>
      </c>
      <c r="D29" s="46">
        <v>172000</v>
      </c>
      <c r="E29" s="46">
        <v>803000</v>
      </c>
      <c r="F29" s="46">
        <v>0</v>
      </c>
      <c r="G29" s="46">
        <v>49492000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50467000</v>
      </c>
      <c r="O29" s="47">
        <f t="shared" si="1"/>
        <v>27.976559715239677</v>
      </c>
      <c r="P29" s="9"/>
    </row>
    <row r="30" spans="1:16" ht="15">
      <c r="A30" s="12"/>
      <c r="B30" s="44">
        <v>542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188643000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188643000</v>
      </c>
      <c r="O30" s="47">
        <f t="shared" si="1"/>
        <v>104.57491339611941</v>
      </c>
      <c r="P30" s="9"/>
    </row>
    <row r="31" spans="1:16" ht="15">
      <c r="A31" s="12"/>
      <c r="B31" s="44">
        <v>543</v>
      </c>
      <c r="C31" s="20" t="s">
        <v>150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108019000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108019000</v>
      </c>
      <c r="O31" s="47">
        <f t="shared" si="1"/>
        <v>59.88071420691689</v>
      </c>
      <c r="P31" s="9"/>
    </row>
    <row r="32" spans="1:16" ht="15">
      <c r="A32" s="12"/>
      <c r="B32" s="44">
        <v>544</v>
      </c>
      <c r="C32" s="20" t="s">
        <v>151</v>
      </c>
      <c r="D32" s="46">
        <v>118544000</v>
      </c>
      <c r="E32" s="46">
        <v>16589000</v>
      </c>
      <c r="F32" s="46">
        <v>0</v>
      </c>
      <c r="G32" s="46">
        <v>18933000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154066000</v>
      </c>
      <c r="O32" s="47">
        <f t="shared" si="1"/>
        <v>85.40703130933315</v>
      </c>
      <c r="P32" s="9"/>
    </row>
    <row r="33" spans="1:16" ht="15.75">
      <c r="A33" s="28" t="s">
        <v>46</v>
      </c>
      <c r="B33" s="29"/>
      <c r="C33" s="30"/>
      <c r="D33" s="31">
        <f aca="true" t="shared" si="9" ref="D33:M33">SUM(D34:D37)</f>
        <v>4494000</v>
      </c>
      <c r="E33" s="31">
        <f t="shared" si="9"/>
        <v>13359000</v>
      </c>
      <c r="F33" s="31">
        <f t="shared" si="9"/>
        <v>0</v>
      </c>
      <c r="G33" s="31">
        <f t="shared" si="9"/>
        <v>1971000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1214000</v>
      </c>
      <c r="N33" s="31">
        <f t="shared" si="8"/>
        <v>21038000</v>
      </c>
      <c r="O33" s="43">
        <f t="shared" si="1"/>
        <v>11.662489612800687</v>
      </c>
      <c r="P33" s="10"/>
    </row>
    <row r="34" spans="1:16" ht="15">
      <c r="A34" s="13"/>
      <c r="B34" s="45">
        <v>551</v>
      </c>
      <c r="C34" s="21" t="s">
        <v>152</v>
      </c>
      <c r="D34" s="46">
        <v>1612000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1612000</v>
      </c>
      <c r="O34" s="47">
        <f t="shared" si="1"/>
        <v>0.8936178940885402</v>
      </c>
      <c r="P34" s="9"/>
    </row>
    <row r="35" spans="1:16" ht="15">
      <c r="A35" s="13"/>
      <c r="B35" s="45">
        <v>552</v>
      </c>
      <c r="C35" s="21" t="s">
        <v>48</v>
      </c>
      <c r="D35" s="46">
        <v>2195000</v>
      </c>
      <c r="E35" s="46">
        <v>0</v>
      </c>
      <c r="F35" s="46">
        <v>0</v>
      </c>
      <c r="G35" s="46">
        <v>1855000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4050000</v>
      </c>
      <c r="O35" s="47">
        <f t="shared" si="1"/>
        <v>2.24513180586761</v>
      </c>
      <c r="P35" s="9"/>
    </row>
    <row r="36" spans="1:16" ht="15">
      <c r="A36" s="13"/>
      <c r="B36" s="45">
        <v>553</v>
      </c>
      <c r="C36" s="21" t="s">
        <v>153</v>
      </c>
      <c r="D36" s="46">
        <v>518000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518000</v>
      </c>
      <c r="O36" s="47">
        <f t="shared" si="1"/>
        <v>0.28715512973812896</v>
      </c>
      <c r="P36" s="9"/>
    </row>
    <row r="37" spans="1:16" ht="15">
      <c r="A37" s="13"/>
      <c r="B37" s="45">
        <v>554</v>
      </c>
      <c r="C37" s="21" t="s">
        <v>50</v>
      </c>
      <c r="D37" s="46">
        <v>169000</v>
      </c>
      <c r="E37" s="46">
        <v>13359000</v>
      </c>
      <c r="F37" s="46">
        <v>0</v>
      </c>
      <c r="G37" s="46">
        <v>116000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1214000</v>
      </c>
      <c r="N37" s="46">
        <f t="shared" si="8"/>
        <v>14858000</v>
      </c>
      <c r="O37" s="47">
        <f aca="true" t="shared" si="10" ref="O37:O68">(N37/O$84)</f>
        <v>8.236584783106409</v>
      </c>
      <c r="P37" s="9"/>
    </row>
    <row r="38" spans="1:16" ht="15.75">
      <c r="A38" s="28" t="s">
        <v>51</v>
      </c>
      <c r="B38" s="29"/>
      <c r="C38" s="30"/>
      <c r="D38" s="31">
        <f aca="true" t="shared" si="11" ref="D38:M38">SUM(D39:D42)</f>
        <v>87015000</v>
      </c>
      <c r="E38" s="31">
        <f t="shared" si="11"/>
        <v>45196000</v>
      </c>
      <c r="F38" s="31">
        <f t="shared" si="11"/>
        <v>0</v>
      </c>
      <c r="G38" s="31">
        <f t="shared" si="11"/>
        <v>1478000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6000</v>
      </c>
      <c r="N38" s="31">
        <f t="shared" si="8"/>
        <v>133695000</v>
      </c>
      <c r="O38" s="43">
        <f t="shared" si="10"/>
        <v>74.11429550258522</v>
      </c>
      <c r="P38" s="10"/>
    </row>
    <row r="39" spans="1:16" ht="15">
      <c r="A39" s="12"/>
      <c r="B39" s="44">
        <v>562</v>
      </c>
      <c r="C39" s="20" t="s">
        <v>154</v>
      </c>
      <c r="D39" s="46">
        <v>48986000</v>
      </c>
      <c r="E39" s="46">
        <v>22656000</v>
      </c>
      <c r="F39" s="46">
        <v>0</v>
      </c>
      <c r="G39" s="46">
        <v>1428000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6000</v>
      </c>
      <c r="N39" s="46">
        <f aca="true" t="shared" si="12" ref="N39:N48">SUM(D39:M39)</f>
        <v>73076000</v>
      </c>
      <c r="O39" s="47">
        <f t="shared" si="10"/>
        <v>40.509938727304075</v>
      </c>
      <c r="P39" s="9"/>
    </row>
    <row r="40" spans="1:16" ht="15">
      <c r="A40" s="12"/>
      <c r="B40" s="44">
        <v>563</v>
      </c>
      <c r="C40" s="20" t="s">
        <v>155</v>
      </c>
      <c r="D40" s="46">
        <v>4170000</v>
      </c>
      <c r="E40" s="46">
        <v>954000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5124000</v>
      </c>
      <c r="O40" s="47">
        <f t="shared" si="10"/>
        <v>2.840507499571762</v>
      </c>
      <c r="P40" s="9"/>
    </row>
    <row r="41" spans="1:16" ht="15">
      <c r="A41" s="12"/>
      <c r="B41" s="44">
        <v>564</v>
      </c>
      <c r="C41" s="20" t="s">
        <v>156</v>
      </c>
      <c r="D41" s="46">
        <v>32247000</v>
      </c>
      <c r="E41" s="46">
        <v>20878000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53125000</v>
      </c>
      <c r="O41" s="47">
        <f t="shared" si="10"/>
        <v>29.450031404127607</v>
      </c>
      <c r="P41" s="9"/>
    </row>
    <row r="42" spans="1:16" ht="15">
      <c r="A42" s="12"/>
      <c r="B42" s="44">
        <v>569</v>
      </c>
      <c r="C42" s="20" t="s">
        <v>55</v>
      </c>
      <c r="D42" s="46">
        <v>1612000</v>
      </c>
      <c r="E42" s="46">
        <v>708000</v>
      </c>
      <c r="F42" s="46">
        <v>0</v>
      </c>
      <c r="G42" s="46">
        <v>50000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2370000</v>
      </c>
      <c r="O42" s="47">
        <f t="shared" si="10"/>
        <v>1.3138178715817868</v>
      </c>
      <c r="P42" s="9"/>
    </row>
    <row r="43" spans="1:16" ht="15.75">
      <c r="A43" s="28" t="s">
        <v>56</v>
      </c>
      <c r="B43" s="29"/>
      <c r="C43" s="30"/>
      <c r="D43" s="31">
        <f aca="true" t="shared" si="13" ref="D43:M43">SUM(D44:D48)</f>
        <v>128470000</v>
      </c>
      <c r="E43" s="31">
        <f t="shared" si="13"/>
        <v>1089000</v>
      </c>
      <c r="F43" s="31">
        <f t="shared" si="13"/>
        <v>0</v>
      </c>
      <c r="G43" s="31">
        <f t="shared" si="13"/>
        <v>25644000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155203000</v>
      </c>
      <c r="O43" s="43">
        <f t="shared" si="10"/>
        <v>86.03733127557302</v>
      </c>
      <c r="P43" s="9"/>
    </row>
    <row r="44" spans="1:16" ht="15">
      <c r="A44" s="12"/>
      <c r="B44" s="44">
        <v>571</v>
      </c>
      <c r="C44" s="20" t="s">
        <v>57</v>
      </c>
      <c r="D44" s="46">
        <v>57432000</v>
      </c>
      <c r="E44" s="46">
        <v>947000</v>
      </c>
      <c r="F44" s="46">
        <v>0</v>
      </c>
      <c r="G44" s="46">
        <v>3036000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61415000</v>
      </c>
      <c r="O44" s="47">
        <f t="shared" si="10"/>
        <v>34.045622187002294</v>
      </c>
      <c r="P44" s="9"/>
    </row>
    <row r="45" spans="1:16" ht="15">
      <c r="A45" s="12"/>
      <c r="B45" s="44">
        <v>572</v>
      </c>
      <c r="C45" s="20" t="s">
        <v>157</v>
      </c>
      <c r="D45" s="46">
        <v>36486000</v>
      </c>
      <c r="E45" s="46">
        <v>0</v>
      </c>
      <c r="F45" s="46">
        <v>0</v>
      </c>
      <c r="G45" s="46">
        <v>17042000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53528000</v>
      </c>
      <c r="O45" s="47">
        <f t="shared" si="10"/>
        <v>29.67343587764974</v>
      </c>
      <c r="P45" s="9"/>
    </row>
    <row r="46" spans="1:16" ht="15">
      <c r="A46" s="12"/>
      <c r="B46" s="44">
        <v>573</v>
      </c>
      <c r="C46" s="20" t="s">
        <v>59</v>
      </c>
      <c r="D46" s="46">
        <v>3856000</v>
      </c>
      <c r="E46" s="46">
        <v>142000</v>
      </c>
      <c r="F46" s="46">
        <v>0</v>
      </c>
      <c r="G46" s="46">
        <v>476000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4474000</v>
      </c>
      <c r="O46" s="47">
        <f t="shared" si="10"/>
        <v>2.480177703568318</v>
      </c>
      <c r="P46" s="9"/>
    </row>
    <row r="47" spans="1:16" ht="15">
      <c r="A47" s="12"/>
      <c r="B47" s="44">
        <v>575</v>
      </c>
      <c r="C47" s="20" t="s">
        <v>158</v>
      </c>
      <c r="D47" s="46">
        <v>11100000</v>
      </c>
      <c r="E47" s="46">
        <v>0</v>
      </c>
      <c r="F47" s="46">
        <v>0</v>
      </c>
      <c r="G47" s="46">
        <v>5090000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16190000</v>
      </c>
      <c r="O47" s="47">
        <f t="shared" si="10"/>
        <v>8.974983688147312</v>
      </c>
      <c r="P47" s="9"/>
    </row>
    <row r="48" spans="1:16" ht="15">
      <c r="A48" s="12"/>
      <c r="B48" s="44">
        <v>579</v>
      </c>
      <c r="C48" s="20" t="s">
        <v>61</v>
      </c>
      <c r="D48" s="46">
        <v>19596000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19596000</v>
      </c>
      <c r="O48" s="47">
        <f t="shared" si="10"/>
        <v>10.863111819205356</v>
      </c>
      <c r="P48" s="9"/>
    </row>
    <row r="49" spans="1:16" ht="15.75">
      <c r="A49" s="28" t="s">
        <v>159</v>
      </c>
      <c r="B49" s="29"/>
      <c r="C49" s="30"/>
      <c r="D49" s="31">
        <f aca="true" t="shared" si="14" ref="D49:M49">SUM(D50:D52)</f>
        <v>95155000</v>
      </c>
      <c r="E49" s="31">
        <f t="shared" si="14"/>
        <v>15045000</v>
      </c>
      <c r="F49" s="31">
        <f t="shared" si="14"/>
        <v>12885000</v>
      </c>
      <c r="G49" s="31">
        <f t="shared" si="14"/>
        <v>73882000</v>
      </c>
      <c r="H49" s="31">
        <f t="shared" si="14"/>
        <v>0</v>
      </c>
      <c r="I49" s="31">
        <f t="shared" si="14"/>
        <v>91050000</v>
      </c>
      <c r="J49" s="31">
        <f t="shared" si="14"/>
        <v>0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288017000</v>
      </c>
      <c r="O49" s="43">
        <f t="shared" si="10"/>
        <v>159.6632413161905</v>
      </c>
      <c r="P49" s="9"/>
    </row>
    <row r="50" spans="1:16" ht="15">
      <c r="A50" s="12"/>
      <c r="B50" s="44">
        <v>581</v>
      </c>
      <c r="C50" s="20" t="s">
        <v>160</v>
      </c>
      <c r="D50" s="46">
        <v>95155000</v>
      </c>
      <c r="E50" s="46">
        <v>15045000</v>
      </c>
      <c r="F50" s="46">
        <v>12885000</v>
      </c>
      <c r="G50" s="46">
        <v>73882000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196967000</v>
      </c>
      <c r="O50" s="47">
        <f t="shared" si="10"/>
        <v>109.18935219909274</v>
      </c>
      <c r="P50" s="9"/>
    </row>
    <row r="51" spans="1:16" ht="15">
      <c r="A51" s="12"/>
      <c r="B51" s="44">
        <v>590</v>
      </c>
      <c r="C51" s="20" t="s">
        <v>161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4806000</v>
      </c>
      <c r="J51" s="46">
        <v>0</v>
      </c>
      <c r="K51" s="46">
        <v>0</v>
      </c>
      <c r="L51" s="46">
        <v>0</v>
      </c>
      <c r="M51" s="46">
        <v>0</v>
      </c>
      <c r="N51" s="46">
        <f aca="true" t="shared" si="15" ref="N51:N60">SUM(D51:M51)</f>
        <v>4806000</v>
      </c>
      <c r="O51" s="47">
        <f t="shared" si="10"/>
        <v>2.664223076296231</v>
      </c>
      <c r="P51" s="9"/>
    </row>
    <row r="52" spans="1:16" ht="15">
      <c r="A52" s="12"/>
      <c r="B52" s="44">
        <v>591</v>
      </c>
      <c r="C52" s="20" t="s">
        <v>162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86244000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86244000</v>
      </c>
      <c r="O52" s="47">
        <f t="shared" si="10"/>
        <v>47.80966604080153</v>
      </c>
      <c r="P52" s="9"/>
    </row>
    <row r="53" spans="1:16" ht="15.75">
      <c r="A53" s="28" t="s">
        <v>64</v>
      </c>
      <c r="B53" s="29"/>
      <c r="C53" s="30"/>
      <c r="D53" s="31">
        <f aca="true" t="shared" si="16" ref="D53:M53">SUM(D54:D81)</f>
        <v>21852000</v>
      </c>
      <c r="E53" s="31">
        <f t="shared" si="16"/>
        <v>0</v>
      </c>
      <c r="F53" s="31">
        <f t="shared" si="16"/>
        <v>0</v>
      </c>
      <c r="G53" s="31">
        <f t="shared" si="16"/>
        <v>92346000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31">
        <f t="shared" si="16"/>
        <v>47308000</v>
      </c>
      <c r="N53" s="31">
        <f>SUM(D53:M53)</f>
        <v>161506000</v>
      </c>
      <c r="O53" s="43">
        <f t="shared" si="10"/>
        <v>89.5314215897418</v>
      </c>
      <c r="P53" s="9"/>
    </row>
    <row r="54" spans="1:16" ht="15">
      <c r="A54" s="12"/>
      <c r="B54" s="44">
        <v>601</v>
      </c>
      <c r="C54" s="20" t="s">
        <v>163</v>
      </c>
      <c r="D54" s="46">
        <v>231000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231000</v>
      </c>
      <c r="O54" s="47">
        <f t="shared" si="10"/>
        <v>0.12805566596430074</v>
      </c>
      <c r="P54" s="9"/>
    </row>
    <row r="55" spans="1:16" ht="15">
      <c r="A55" s="12"/>
      <c r="B55" s="44">
        <v>602</v>
      </c>
      <c r="C55" s="20" t="s">
        <v>164</v>
      </c>
      <c r="D55" s="46">
        <v>2099000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2099000</v>
      </c>
      <c r="O55" s="47">
        <f t="shared" si="10"/>
        <v>1.1635880643249665</v>
      </c>
      <c r="P55" s="9"/>
    </row>
    <row r="56" spans="1:16" ht="15">
      <c r="A56" s="12"/>
      <c r="B56" s="44">
        <v>603</v>
      </c>
      <c r="C56" s="20" t="s">
        <v>165</v>
      </c>
      <c r="D56" s="46">
        <v>1109000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1109000</v>
      </c>
      <c r="O56" s="47">
        <f t="shared" si="10"/>
        <v>0.6147780673351062</v>
      </c>
      <c r="P56" s="9"/>
    </row>
    <row r="57" spans="1:16" ht="15">
      <c r="A57" s="12"/>
      <c r="B57" s="44">
        <v>604</v>
      </c>
      <c r="C57" s="20" t="s">
        <v>166</v>
      </c>
      <c r="D57" s="46">
        <v>98000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6170000</v>
      </c>
      <c r="N57" s="46">
        <f t="shared" si="15"/>
        <v>6268000</v>
      </c>
      <c r="O57" s="47">
        <f t="shared" si="10"/>
        <v>3.4746879405378226</v>
      </c>
      <c r="P57" s="9"/>
    </row>
    <row r="58" spans="1:16" ht="15">
      <c r="A58" s="12"/>
      <c r="B58" s="44">
        <v>605</v>
      </c>
      <c r="C58" s="20" t="s">
        <v>167</v>
      </c>
      <c r="D58" s="46">
        <v>367000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367000</v>
      </c>
      <c r="O58" s="47">
        <f t="shared" si="10"/>
        <v>0.20344774635886742</v>
      </c>
      <c r="P58" s="9"/>
    </row>
    <row r="59" spans="1:16" ht="15">
      <c r="A59" s="12"/>
      <c r="B59" s="44">
        <v>607</v>
      </c>
      <c r="C59" s="20" t="s">
        <v>168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754000</v>
      </c>
      <c r="N59" s="46">
        <f t="shared" si="15"/>
        <v>754000</v>
      </c>
      <c r="O59" s="47">
        <f t="shared" si="10"/>
        <v>0.41798256336399464</v>
      </c>
      <c r="P59" s="9"/>
    </row>
    <row r="60" spans="1:16" ht="15">
      <c r="A60" s="12"/>
      <c r="B60" s="44">
        <v>608</v>
      </c>
      <c r="C60" s="20" t="s">
        <v>169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767000</v>
      </c>
      <c r="N60" s="46">
        <f t="shared" si="15"/>
        <v>767000</v>
      </c>
      <c r="O60" s="47">
        <f t="shared" si="10"/>
        <v>0.4251891592840635</v>
      </c>
      <c r="P60" s="9"/>
    </row>
    <row r="61" spans="1:16" ht="15">
      <c r="A61" s="12"/>
      <c r="B61" s="44">
        <v>614</v>
      </c>
      <c r="C61" s="20" t="s">
        <v>170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5604000</v>
      </c>
      <c r="N61" s="46">
        <f aca="true" t="shared" si="17" ref="N61:N76">SUM(D61:M61)</f>
        <v>5604000</v>
      </c>
      <c r="O61" s="47">
        <f t="shared" si="10"/>
        <v>3.106597195081997</v>
      </c>
      <c r="P61" s="9"/>
    </row>
    <row r="62" spans="1:16" ht="15">
      <c r="A62" s="12"/>
      <c r="B62" s="44">
        <v>617</v>
      </c>
      <c r="C62" s="20" t="s">
        <v>73</v>
      </c>
      <c r="D62" s="46">
        <v>1000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1000</v>
      </c>
      <c r="O62" s="47">
        <f t="shared" si="10"/>
        <v>0.0005543535323129902</v>
      </c>
      <c r="P62" s="9"/>
    </row>
    <row r="63" spans="1:16" ht="15">
      <c r="A63" s="12"/>
      <c r="B63" s="44">
        <v>624</v>
      </c>
      <c r="C63" s="20" t="s">
        <v>74</v>
      </c>
      <c r="D63" s="46">
        <v>164000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164000</v>
      </c>
      <c r="O63" s="47">
        <f t="shared" si="10"/>
        <v>0.0909139792993304</v>
      </c>
      <c r="P63" s="9"/>
    </row>
    <row r="64" spans="1:16" ht="15">
      <c r="A64" s="12"/>
      <c r="B64" s="44">
        <v>634</v>
      </c>
      <c r="C64" s="20" t="s">
        <v>171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5960000</v>
      </c>
      <c r="N64" s="46">
        <f t="shared" si="17"/>
        <v>5960000</v>
      </c>
      <c r="O64" s="47">
        <f t="shared" si="10"/>
        <v>3.3039470525854218</v>
      </c>
      <c r="P64" s="9"/>
    </row>
    <row r="65" spans="1:16" ht="15">
      <c r="A65" s="12"/>
      <c r="B65" s="44">
        <v>654</v>
      </c>
      <c r="C65" s="20" t="s">
        <v>172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2285000</v>
      </c>
      <c r="N65" s="46">
        <f t="shared" si="17"/>
        <v>2285000</v>
      </c>
      <c r="O65" s="47">
        <f t="shared" si="10"/>
        <v>1.2666978213351827</v>
      </c>
      <c r="P65" s="9"/>
    </row>
    <row r="66" spans="1:16" ht="15">
      <c r="A66" s="12"/>
      <c r="B66" s="44">
        <v>661</v>
      </c>
      <c r="C66" s="20" t="s">
        <v>127</v>
      </c>
      <c r="D66" s="46">
        <v>54000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54000</v>
      </c>
      <c r="O66" s="47">
        <f t="shared" si="10"/>
        <v>0.02993509074490147</v>
      </c>
      <c r="P66" s="9"/>
    </row>
    <row r="67" spans="1:16" ht="15">
      <c r="A67" s="12"/>
      <c r="B67" s="44">
        <v>671</v>
      </c>
      <c r="C67" s="20" t="s">
        <v>79</v>
      </c>
      <c r="D67" s="46">
        <v>165000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165000</v>
      </c>
      <c r="O67" s="47">
        <f t="shared" si="10"/>
        <v>0.09146833283164339</v>
      </c>
      <c r="P67" s="9"/>
    </row>
    <row r="68" spans="1:16" ht="15">
      <c r="A68" s="12"/>
      <c r="B68" s="44">
        <v>674</v>
      </c>
      <c r="C68" s="20" t="s">
        <v>173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2173000</v>
      </c>
      <c r="N68" s="46">
        <f t="shared" si="17"/>
        <v>2173000</v>
      </c>
      <c r="O68" s="47">
        <f t="shared" si="10"/>
        <v>1.2046102257161277</v>
      </c>
      <c r="P68" s="9"/>
    </row>
    <row r="69" spans="1:16" ht="15">
      <c r="A69" s="12"/>
      <c r="B69" s="44">
        <v>675</v>
      </c>
      <c r="C69" s="20" t="s">
        <v>81</v>
      </c>
      <c r="D69" s="46">
        <v>1000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1000</v>
      </c>
      <c r="O69" s="47">
        <f aca="true" t="shared" si="18" ref="O69:O82">(N69/O$84)</f>
        <v>0.0005543535323129902</v>
      </c>
      <c r="P69" s="9"/>
    </row>
    <row r="70" spans="1:16" ht="15">
      <c r="A70" s="12"/>
      <c r="B70" s="44">
        <v>682</v>
      </c>
      <c r="C70" s="20" t="s">
        <v>174</v>
      </c>
      <c r="D70" s="46">
        <v>403000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403000</v>
      </c>
      <c r="O70" s="47">
        <f t="shared" si="18"/>
        <v>0.22340447352213505</v>
      </c>
      <c r="P70" s="9"/>
    </row>
    <row r="71" spans="1:16" ht="15">
      <c r="A71" s="12"/>
      <c r="B71" s="44">
        <v>685</v>
      </c>
      <c r="C71" s="20" t="s">
        <v>83</v>
      </c>
      <c r="D71" s="46">
        <v>31000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31000</v>
      </c>
      <c r="O71" s="47">
        <f t="shared" si="18"/>
        <v>0.017184959501702696</v>
      </c>
      <c r="P71" s="9"/>
    </row>
    <row r="72" spans="1:16" ht="15">
      <c r="A72" s="12"/>
      <c r="B72" s="44">
        <v>694</v>
      </c>
      <c r="C72" s="20" t="s">
        <v>175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1860000</v>
      </c>
      <c r="N72" s="46">
        <f t="shared" si="17"/>
        <v>1860000</v>
      </c>
      <c r="O72" s="47">
        <f t="shared" si="18"/>
        <v>1.0310975701021619</v>
      </c>
      <c r="P72" s="9"/>
    </row>
    <row r="73" spans="1:16" ht="15">
      <c r="A73" s="12"/>
      <c r="B73" s="44">
        <v>711</v>
      </c>
      <c r="C73" s="20" t="s">
        <v>128</v>
      </c>
      <c r="D73" s="46">
        <v>12381000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12381000</v>
      </c>
      <c r="O73" s="47">
        <f t="shared" si="18"/>
        <v>6.863451083567132</v>
      </c>
      <c r="P73" s="9"/>
    </row>
    <row r="74" spans="1:16" ht="15">
      <c r="A74" s="12"/>
      <c r="B74" s="44">
        <v>712</v>
      </c>
      <c r="C74" s="20" t="s">
        <v>129</v>
      </c>
      <c r="D74" s="46">
        <v>1984000</v>
      </c>
      <c r="E74" s="46">
        <v>0</v>
      </c>
      <c r="F74" s="46">
        <v>0</v>
      </c>
      <c r="G74" s="46">
        <v>92346000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94330000</v>
      </c>
      <c r="O74" s="47">
        <f t="shared" si="18"/>
        <v>52.292168703084364</v>
      </c>
      <c r="P74" s="9"/>
    </row>
    <row r="75" spans="1:16" ht="15">
      <c r="A75" s="12"/>
      <c r="B75" s="44">
        <v>713</v>
      </c>
      <c r="C75" s="20" t="s">
        <v>176</v>
      </c>
      <c r="D75" s="46">
        <v>2109000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6430000</v>
      </c>
      <c r="N75" s="46">
        <f t="shared" si="17"/>
        <v>8539000</v>
      </c>
      <c r="O75" s="47">
        <f t="shared" si="18"/>
        <v>4.733624812420624</v>
      </c>
      <c r="P75" s="9"/>
    </row>
    <row r="76" spans="1:16" ht="15">
      <c r="A76" s="12"/>
      <c r="B76" s="44">
        <v>714</v>
      </c>
      <c r="C76" s="20" t="s">
        <v>131</v>
      </c>
      <c r="D76" s="46">
        <v>481000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481000</v>
      </c>
      <c r="O76" s="47">
        <f t="shared" si="18"/>
        <v>0.2666440490425483</v>
      </c>
      <c r="P76" s="9"/>
    </row>
    <row r="77" spans="1:16" ht="15">
      <c r="A77" s="12"/>
      <c r="B77" s="44">
        <v>724</v>
      </c>
      <c r="C77" s="20" t="s">
        <v>177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4816000</v>
      </c>
      <c r="N77" s="46">
        <f aca="true" t="shared" si="19" ref="N77:N82">SUM(D77:M77)</f>
        <v>4816000</v>
      </c>
      <c r="O77" s="47">
        <f t="shared" si="18"/>
        <v>2.669766611619361</v>
      </c>
      <c r="P77" s="9"/>
    </row>
    <row r="78" spans="1:16" ht="15">
      <c r="A78" s="12"/>
      <c r="B78" s="44">
        <v>744</v>
      </c>
      <c r="C78" s="20" t="s">
        <v>178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3373000</v>
      </c>
      <c r="N78" s="46">
        <f t="shared" si="19"/>
        <v>3373000</v>
      </c>
      <c r="O78" s="47">
        <f t="shared" si="18"/>
        <v>1.869834464491716</v>
      </c>
      <c r="P78" s="9"/>
    </row>
    <row r="79" spans="1:16" ht="15">
      <c r="A79" s="12"/>
      <c r="B79" s="44">
        <v>752</v>
      </c>
      <c r="C79" s="20" t="s">
        <v>179</v>
      </c>
      <c r="D79" s="46">
        <v>174000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174000</v>
      </c>
      <c r="O79" s="47">
        <f t="shared" si="18"/>
        <v>0.0964575146224603</v>
      </c>
      <c r="P79" s="9"/>
    </row>
    <row r="80" spans="1:16" ht="15">
      <c r="A80" s="12"/>
      <c r="B80" s="44">
        <v>764</v>
      </c>
      <c r="C80" s="20" t="s">
        <v>180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6896000</v>
      </c>
      <c r="N80" s="46">
        <f t="shared" si="19"/>
        <v>6896000</v>
      </c>
      <c r="O80" s="47">
        <f t="shared" si="18"/>
        <v>3.8228219588303807</v>
      </c>
      <c r="P80" s="9"/>
    </row>
    <row r="81" spans="1:16" ht="15.75" thickBot="1">
      <c r="A81" s="12"/>
      <c r="B81" s="44">
        <v>769</v>
      </c>
      <c r="C81" s="20" t="s">
        <v>93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220000</v>
      </c>
      <c r="N81" s="46">
        <f t="shared" si="19"/>
        <v>220000</v>
      </c>
      <c r="O81" s="47">
        <f t="shared" si="18"/>
        <v>0.12195777710885784</v>
      </c>
      <c r="P81" s="9"/>
    </row>
    <row r="82" spans="1:119" ht="16.5" thickBot="1">
      <c r="A82" s="14" t="s">
        <v>10</v>
      </c>
      <c r="B82" s="23"/>
      <c r="C82" s="22"/>
      <c r="D82" s="15">
        <f aca="true" t="shared" si="20" ref="D82:M82">SUM(D5,D14,D22,D28,D33,D38,D43,D49,D53)</f>
        <v>1113424000</v>
      </c>
      <c r="E82" s="15">
        <f t="shared" si="20"/>
        <v>411416000</v>
      </c>
      <c r="F82" s="15">
        <f t="shared" si="20"/>
        <v>82767000</v>
      </c>
      <c r="G82" s="15">
        <f t="shared" si="20"/>
        <v>290773000</v>
      </c>
      <c r="H82" s="15">
        <f t="shared" si="20"/>
        <v>0</v>
      </c>
      <c r="I82" s="15">
        <f t="shared" si="20"/>
        <v>510142000</v>
      </c>
      <c r="J82" s="15">
        <f t="shared" si="20"/>
        <v>112119000</v>
      </c>
      <c r="K82" s="15">
        <f t="shared" si="20"/>
        <v>0</v>
      </c>
      <c r="L82" s="15">
        <f t="shared" si="20"/>
        <v>0</v>
      </c>
      <c r="M82" s="15">
        <f t="shared" si="20"/>
        <v>51001000</v>
      </c>
      <c r="N82" s="15">
        <f t="shared" si="19"/>
        <v>2571642000</v>
      </c>
      <c r="O82" s="37">
        <f t="shared" si="18"/>
        <v>1425.5988265444428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5" ht="15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5" ht="15">
      <c r="A84" s="38"/>
      <c r="B84" s="39"/>
      <c r="C84" s="39"/>
      <c r="D84" s="40"/>
      <c r="E84" s="40"/>
      <c r="F84" s="40"/>
      <c r="G84" s="40"/>
      <c r="H84" s="40"/>
      <c r="I84" s="40"/>
      <c r="J84" s="40"/>
      <c r="K84" s="40"/>
      <c r="L84" s="48" t="s">
        <v>181</v>
      </c>
      <c r="M84" s="48"/>
      <c r="N84" s="48"/>
      <c r="O84" s="41">
        <v>1803903</v>
      </c>
    </row>
    <row r="85" spans="1:15" ht="15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5" ht="15.75" customHeight="1" thickBot="1">
      <c r="A86" s="52" t="s">
        <v>103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sheetProtection/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173384000</v>
      </c>
      <c r="E5" s="26">
        <f t="shared" si="0"/>
        <v>43000</v>
      </c>
      <c r="F5" s="26">
        <f t="shared" si="0"/>
        <v>72649000</v>
      </c>
      <c r="G5" s="26">
        <f t="shared" si="0"/>
        <v>14085000</v>
      </c>
      <c r="H5" s="26">
        <f t="shared" si="0"/>
        <v>0</v>
      </c>
      <c r="I5" s="26">
        <f t="shared" si="0"/>
        <v>0</v>
      </c>
      <c r="J5" s="26">
        <f t="shared" si="0"/>
        <v>115546000</v>
      </c>
      <c r="K5" s="26">
        <f t="shared" si="0"/>
        <v>0</v>
      </c>
      <c r="L5" s="26">
        <f t="shared" si="0"/>
        <v>0</v>
      </c>
      <c r="M5" s="26">
        <f t="shared" si="0"/>
        <v>3152000</v>
      </c>
      <c r="N5" s="27">
        <f>SUM(D5:M5)</f>
        <v>378859000</v>
      </c>
      <c r="O5" s="32">
        <f aca="true" t="shared" si="1" ref="O5:O36">(N5/O$84)</f>
        <v>212.27983179387186</v>
      </c>
      <c r="P5" s="6"/>
    </row>
    <row r="6" spans="1:16" ht="15">
      <c r="A6" s="12"/>
      <c r="B6" s="44">
        <v>511</v>
      </c>
      <c r="C6" s="20" t="s">
        <v>20</v>
      </c>
      <c r="D6" s="46">
        <v>1800000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1800000</v>
      </c>
      <c r="O6" s="47">
        <f t="shared" si="1"/>
        <v>1.0085643926341181</v>
      </c>
      <c r="P6" s="9"/>
    </row>
    <row r="7" spans="1:16" ht="15">
      <c r="A7" s="12"/>
      <c r="B7" s="44">
        <v>512</v>
      </c>
      <c r="C7" s="20" t="s">
        <v>21</v>
      </c>
      <c r="D7" s="46">
        <v>4827000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4827000</v>
      </c>
      <c r="O7" s="47">
        <f t="shared" si="1"/>
        <v>2.7046335129138264</v>
      </c>
      <c r="P7" s="9"/>
    </row>
    <row r="8" spans="1:16" ht="15">
      <c r="A8" s="12"/>
      <c r="B8" s="44">
        <v>513</v>
      </c>
      <c r="C8" s="20" t="s">
        <v>22</v>
      </c>
      <c r="D8" s="46">
        <v>63344000</v>
      </c>
      <c r="E8" s="46">
        <v>43000</v>
      </c>
      <c r="F8" s="46">
        <v>0</v>
      </c>
      <c r="G8" s="46">
        <v>6880000</v>
      </c>
      <c r="H8" s="46">
        <v>0</v>
      </c>
      <c r="I8" s="46">
        <v>0</v>
      </c>
      <c r="J8" s="46">
        <v>741000</v>
      </c>
      <c r="K8" s="46">
        <v>0</v>
      </c>
      <c r="L8" s="46">
        <v>0</v>
      </c>
      <c r="M8" s="46">
        <v>0</v>
      </c>
      <c r="N8" s="46">
        <f t="shared" si="2"/>
        <v>71008000</v>
      </c>
      <c r="O8" s="47">
        <f t="shared" si="1"/>
        <v>39.78674466231303</v>
      </c>
      <c r="P8" s="9"/>
    </row>
    <row r="9" spans="1:16" ht="15">
      <c r="A9" s="12"/>
      <c r="B9" s="44">
        <v>514</v>
      </c>
      <c r="C9" s="20" t="s">
        <v>23</v>
      </c>
      <c r="D9" s="46">
        <v>7265000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7265000</v>
      </c>
      <c r="O9" s="47">
        <f t="shared" si="1"/>
        <v>4.070677951381593</v>
      </c>
      <c r="P9" s="9"/>
    </row>
    <row r="10" spans="1:16" ht="15">
      <c r="A10" s="12"/>
      <c r="B10" s="44">
        <v>515</v>
      </c>
      <c r="C10" s="20" t="s">
        <v>24</v>
      </c>
      <c r="D10" s="46">
        <v>12391000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12391000</v>
      </c>
      <c r="O10" s="47">
        <f t="shared" si="1"/>
        <v>6.942845216182976</v>
      </c>
      <c r="P10" s="9"/>
    </row>
    <row r="11" spans="1:16" ht="15">
      <c r="A11" s="12"/>
      <c r="B11" s="44">
        <v>516</v>
      </c>
      <c r="C11" s="20" t="s">
        <v>96</v>
      </c>
      <c r="D11" s="46">
        <v>21014000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21014000</v>
      </c>
      <c r="O11" s="47">
        <f t="shared" si="1"/>
        <v>11.774428970451865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72649000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72649000</v>
      </c>
      <c r="O12" s="47">
        <f t="shared" si="1"/>
        <v>40.70621920026447</v>
      </c>
      <c r="P12" s="9"/>
    </row>
    <row r="13" spans="1:16" ht="15">
      <c r="A13" s="12"/>
      <c r="B13" s="44">
        <v>519</v>
      </c>
      <c r="C13" s="20" t="s">
        <v>26</v>
      </c>
      <c r="D13" s="46">
        <v>62743000</v>
      </c>
      <c r="E13" s="46">
        <v>0</v>
      </c>
      <c r="F13" s="46">
        <v>0</v>
      </c>
      <c r="G13" s="46">
        <v>7205000</v>
      </c>
      <c r="H13" s="46">
        <v>0</v>
      </c>
      <c r="I13" s="46">
        <v>0</v>
      </c>
      <c r="J13" s="46">
        <v>114805000</v>
      </c>
      <c r="K13" s="46">
        <v>0</v>
      </c>
      <c r="L13" s="46">
        <v>0</v>
      </c>
      <c r="M13" s="46">
        <v>3152000</v>
      </c>
      <c r="N13" s="46">
        <f t="shared" si="2"/>
        <v>187905000</v>
      </c>
      <c r="O13" s="47">
        <f t="shared" si="1"/>
        <v>105.28571788772997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SUM(D15:D21)</f>
        <v>407968000</v>
      </c>
      <c r="E14" s="31">
        <f t="shared" si="3"/>
        <v>318230000</v>
      </c>
      <c r="F14" s="31">
        <f t="shared" si="3"/>
        <v>0</v>
      </c>
      <c r="G14" s="31">
        <f t="shared" si="3"/>
        <v>4448000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730646000</v>
      </c>
      <c r="O14" s="43">
        <f t="shared" si="1"/>
        <v>409.39085512252655</v>
      </c>
      <c r="P14" s="10"/>
    </row>
    <row r="15" spans="1:16" ht="15">
      <c r="A15" s="12"/>
      <c r="B15" s="44">
        <v>521</v>
      </c>
      <c r="C15" s="20" t="s">
        <v>28</v>
      </c>
      <c r="D15" s="46">
        <v>155178000</v>
      </c>
      <c r="E15" s="46">
        <v>217768000</v>
      </c>
      <c r="F15" s="46">
        <v>0</v>
      </c>
      <c r="G15" s="46">
        <v>15000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372961000</v>
      </c>
      <c r="O15" s="47">
        <f t="shared" si="1"/>
        <v>208.97510246734072</v>
      </c>
      <c r="P15" s="9"/>
    </row>
    <row r="16" spans="1:16" ht="15">
      <c r="A16" s="12"/>
      <c r="B16" s="44">
        <v>522</v>
      </c>
      <c r="C16" s="20" t="s">
        <v>29</v>
      </c>
      <c r="D16" s="46">
        <v>19353000</v>
      </c>
      <c r="E16" s="46">
        <v>86646000</v>
      </c>
      <c r="F16" s="46">
        <v>0</v>
      </c>
      <c r="G16" s="46">
        <v>192000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106191000</v>
      </c>
      <c r="O16" s="47">
        <f t="shared" si="1"/>
        <v>59.50025634344979</v>
      </c>
      <c r="P16" s="9"/>
    </row>
    <row r="17" spans="1:16" ht="15">
      <c r="A17" s="12"/>
      <c r="B17" s="44">
        <v>523</v>
      </c>
      <c r="C17" s="20" t="s">
        <v>122</v>
      </c>
      <c r="D17" s="46">
        <v>212635000</v>
      </c>
      <c r="E17" s="46">
        <v>0</v>
      </c>
      <c r="F17" s="46">
        <v>0</v>
      </c>
      <c r="G17" s="46">
        <v>1643000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214278000</v>
      </c>
      <c r="O17" s="47">
        <f t="shared" si="1"/>
        <v>120.0628671804742</v>
      </c>
      <c r="P17" s="9"/>
    </row>
    <row r="18" spans="1:16" ht="15">
      <c r="A18" s="12"/>
      <c r="B18" s="44">
        <v>525</v>
      </c>
      <c r="C18" s="20" t="s">
        <v>31</v>
      </c>
      <c r="D18" s="46">
        <v>12249000</v>
      </c>
      <c r="E18" s="46">
        <v>11142000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23391000</v>
      </c>
      <c r="O18" s="47">
        <f t="shared" si="1"/>
        <v>13.106294282280365</v>
      </c>
      <c r="P18" s="9"/>
    </row>
    <row r="19" spans="1:16" ht="15">
      <c r="A19" s="12"/>
      <c r="B19" s="44">
        <v>527</v>
      </c>
      <c r="C19" s="20" t="s">
        <v>32</v>
      </c>
      <c r="D19" s="46">
        <v>5236000</v>
      </c>
      <c r="E19" s="46">
        <v>329000</v>
      </c>
      <c r="F19" s="46">
        <v>0</v>
      </c>
      <c r="G19" s="46">
        <v>638000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6203000</v>
      </c>
      <c r="O19" s="47">
        <f t="shared" si="1"/>
        <v>3.4756249597274635</v>
      </c>
      <c r="P19" s="9"/>
    </row>
    <row r="20" spans="1:16" ht="15">
      <c r="A20" s="12"/>
      <c r="B20" s="44">
        <v>528</v>
      </c>
      <c r="C20" s="20" t="s">
        <v>97</v>
      </c>
      <c r="D20" s="46">
        <v>2119000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2119000</v>
      </c>
      <c r="O20" s="47">
        <f t="shared" si="1"/>
        <v>1.1873044155509422</v>
      </c>
      <c r="P20" s="9"/>
    </row>
    <row r="21" spans="1:16" ht="15">
      <c r="A21" s="12"/>
      <c r="B21" s="44">
        <v>529</v>
      </c>
      <c r="C21" s="20" t="s">
        <v>33</v>
      </c>
      <c r="D21" s="46">
        <v>1198000</v>
      </c>
      <c r="E21" s="46">
        <v>2345000</v>
      </c>
      <c r="F21" s="46">
        <v>0</v>
      </c>
      <c r="G21" s="46">
        <v>1960000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5503000</v>
      </c>
      <c r="O21" s="47">
        <f t="shared" si="1"/>
        <v>3.0834054737030843</v>
      </c>
      <c r="P21" s="9"/>
    </row>
    <row r="22" spans="1:16" ht="15.75">
      <c r="A22" s="28" t="s">
        <v>34</v>
      </c>
      <c r="B22" s="29"/>
      <c r="C22" s="30"/>
      <c r="D22" s="31">
        <f aca="true" t="shared" si="5" ref="D22:M22">SUM(D23:D27)</f>
        <v>11236000</v>
      </c>
      <c r="E22" s="31">
        <f t="shared" si="5"/>
        <v>5148000</v>
      </c>
      <c r="F22" s="31">
        <f t="shared" si="5"/>
        <v>0</v>
      </c>
      <c r="G22" s="31">
        <f t="shared" si="5"/>
        <v>12145000</v>
      </c>
      <c r="H22" s="31">
        <f t="shared" si="5"/>
        <v>0</v>
      </c>
      <c r="I22" s="31">
        <f t="shared" si="5"/>
        <v>151971000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aca="true" t="shared" si="6" ref="N22:N27">SUM(D22:M22)</f>
        <v>180500000</v>
      </c>
      <c r="O22" s="43">
        <f t="shared" si="1"/>
        <v>101.1365960391435</v>
      </c>
      <c r="P22" s="10"/>
    </row>
    <row r="23" spans="1:16" ht="15">
      <c r="A23" s="12"/>
      <c r="B23" s="44">
        <v>534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52833000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52833000</v>
      </c>
      <c r="O23" s="47">
        <f t="shared" si="1"/>
        <v>29.603045864465756</v>
      </c>
      <c r="P23" s="9"/>
    </row>
    <row r="24" spans="1:16" ht="15">
      <c r="A24" s="12"/>
      <c r="B24" s="44">
        <v>536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99138000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99138000</v>
      </c>
      <c r="O24" s="47">
        <f t="shared" si="1"/>
        <v>55.54836486497844</v>
      </c>
      <c r="P24" s="9"/>
    </row>
    <row r="25" spans="1:16" ht="15">
      <c r="A25" s="12"/>
      <c r="B25" s="44">
        <v>537</v>
      </c>
      <c r="C25" s="20" t="s">
        <v>37</v>
      </c>
      <c r="D25" s="46">
        <v>11236000</v>
      </c>
      <c r="E25" s="46">
        <v>3605000</v>
      </c>
      <c r="F25" s="46">
        <v>0</v>
      </c>
      <c r="G25" s="46">
        <v>3255000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18096000</v>
      </c>
      <c r="O25" s="47">
        <f t="shared" si="1"/>
        <v>10.139434027281666</v>
      </c>
      <c r="P25" s="9"/>
    </row>
    <row r="26" spans="1:16" ht="15">
      <c r="A26" s="12"/>
      <c r="B26" s="44">
        <v>538</v>
      </c>
      <c r="C26" s="20" t="s">
        <v>38</v>
      </c>
      <c r="D26" s="46">
        <v>0</v>
      </c>
      <c r="E26" s="46">
        <v>933000</v>
      </c>
      <c r="F26" s="46">
        <v>0</v>
      </c>
      <c r="G26" s="46">
        <v>8890000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9823000</v>
      </c>
      <c r="O26" s="47">
        <f t="shared" si="1"/>
        <v>5.503960016024967</v>
      </c>
      <c r="P26" s="9"/>
    </row>
    <row r="27" spans="1:16" ht="15">
      <c r="A27" s="12"/>
      <c r="B27" s="44">
        <v>539</v>
      </c>
      <c r="C27" s="20" t="s">
        <v>39</v>
      </c>
      <c r="D27" s="46">
        <v>0</v>
      </c>
      <c r="E27" s="46">
        <v>610000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610000</v>
      </c>
      <c r="O27" s="47">
        <f t="shared" si="1"/>
        <v>0.3417912663926733</v>
      </c>
      <c r="P27" s="9"/>
    </row>
    <row r="28" spans="1:16" ht="15.75">
      <c r="A28" s="28" t="s">
        <v>40</v>
      </c>
      <c r="B28" s="29"/>
      <c r="C28" s="30"/>
      <c r="D28" s="31">
        <f aca="true" t="shared" si="7" ref="D28:M28">SUM(D29:D32)</f>
        <v>117456000</v>
      </c>
      <c r="E28" s="31">
        <f t="shared" si="7"/>
        <v>6574000</v>
      </c>
      <c r="F28" s="31">
        <f t="shared" si="7"/>
        <v>0</v>
      </c>
      <c r="G28" s="31">
        <f t="shared" si="7"/>
        <v>104241000</v>
      </c>
      <c r="H28" s="31">
        <f t="shared" si="7"/>
        <v>0</v>
      </c>
      <c r="I28" s="31">
        <f t="shared" si="7"/>
        <v>287083000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aca="true" t="shared" si="8" ref="N28:N38">SUM(D28:M28)</f>
        <v>515354000</v>
      </c>
      <c r="O28" s="43">
        <f t="shared" si="1"/>
        <v>288.7598300008685</v>
      </c>
      <c r="P28" s="10"/>
    </row>
    <row r="29" spans="1:16" ht="15">
      <c r="A29" s="12"/>
      <c r="B29" s="44">
        <v>541</v>
      </c>
      <c r="C29" s="20" t="s">
        <v>41</v>
      </c>
      <c r="D29" s="46">
        <v>162000</v>
      </c>
      <c r="E29" s="46">
        <v>672000</v>
      </c>
      <c r="F29" s="46">
        <v>0</v>
      </c>
      <c r="G29" s="46">
        <v>55915000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56749000</v>
      </c>
      <c r="O29" s="47">
        <f t="shared" si="1"/>
        <v>31.797233731996425</v>
      </c>
      <c r="P29" s="9"/>
    </row>
    <row r="30" spans="1:16" ht="15">
      <c r="A30" s="12"/>
      <c r="B30" s="44">
        <v>542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184707000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184707000</v>
      </c>
      <c r="O30" s="47">
        <f t="shared" si="1"/>
        <v>103.49383515015002</v>
      </c>
      <c r="P30" s="9"/>
    </row>
    <row r="31" spans="1:16" ht="15">
      <c r="A31" s="12"/>
      <c r="B31" s="44">
        <v>543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102376000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102376000</v>
      </c>
      <c r="O31" s="47">
        <f t="shared" si="1"/>
        <v>57.362660144616925</v>
      </c>
      <c r="P31" s="9"/>
    </row>
    <row r="32" spans="1:16" ht="15">
      <c r="A32" s="12"/>
      <c r="B32" s="44">
        <v>544</v>
      </c>
      <c r="C32" s="20" t="s">
        <v>44</v>
      </c>
      <c r="D32" s="46">
        <v>117294000</v>
      </c>
      <c r="E32" s="46">
        <v>5902000</v>
      </c>
      <c r="F32" s="46">
        <v>0</v>
      </c>
      <c r="G32" s="46">
        <v>48326000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171522000</v>
      </c>
      <c r="O32" s="47">
        <f t="shared" si="1"/>
        <v>96.1061009741051</v>
      </c>
      <c r="P32" s="9"/>
    </row>
    <row r="33" spans="1:16" ht="15.75">
      <c r="A33" s="28" t="s">
        <v>46</v>
      </c>
      <c r="B33" s="29"/>
      <c r="C33" s="30"/>
      <c r="D33" s="31">
        <f aca="true" t="shared" si="9" ref="D33:M33">SUM(D34:D37)</f>
        <v>3655000</v>
      </c>
      <c r="E33" s="31">
        <f t="shared" si="9"/>
        <v>9791000</v>
      </c>
      <c r="F33" s="31">
        <f t="shared" si="9"/>
        <v>0</v>
      </c>
      <c r="G33" s="31">
        <f t="shared" si="9"/>
        <v>3003000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1145000</v>
      </c>
      <c r="N33" s="31">
        <f t="shared" si="8"/>
        <v>17594000</v>
      </c>
      <c r="O33" s="43">
        <f t="shared" si="1"/>
        <v>9.85815662444704</v>
      </c>
      <c r="P33" s="10"/>
    </row>
    <row r="34" spans="1:16" ht="15">
      <c r="A34" s="13"/>
      <c r="B34" s="45">
        <v>551</v>
      </c>
      <c r="C34" s="21" t="s">
        <v>47</v>
      </c>
      <c r="D34" s="46">
        <v>1068000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1068000</v>
      </c>
      <c r="O34" s="47">
        <f t="shared" si="1"/>
        <v>0.5984148729629101</v>
      </c>
      <c r="P34" s="9"/>
    </row>
    <row r="35" spans="1:16" ht="15">
      <c r="A35" s="13"/>
      <c r="B35" s="45">
        <v>552</v>
      </c>
      <c r="C35" s="21" t="s">
        <v>48</v>
      </c>
      <c r="D35" s="46">
        <v>1918000</v>
      </c>
      <c r="E35" s="46">
        <v>0</v>
      </c>
      <c r="F35" s="46">
        <v>0</v>
      </c>
      <c r="G35" s="46">
        <v>1983000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3901000</v>
      </c>
      <c r="O35" s="47">
        <f t="shared" si="1"/>
        <v>2.1857831642587193</v>
      </c>
      <c r="P35" s="9"/>
    </row>
    <row r="36" spans="1:16" ht="15">
      <c r="A36" s="13"/>
      <c r="B36" s="45">
        <v>553</v>
      </c>
      <c r="C36" s="21" t="s">
        <v>49</v>
      </c>
      <c r="D36" s="46">
        <v>504000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504000</v>
      </c>
      <c r="O36" s="47">
        <f t="shared" si="1"/>
        <v>0.28239802993755303</v>
      </c>
      <c r="P36" s="9"/>
    </row>
    <row r="37" spans="1:16" ht="15">
      <c r="A37" s="13"/>
      <c r="B37" s="45">
        <v>554</v>
      </c>
      <c r="C37" s="21" t="s">
        <v>50</v>
      </c>
      <c r="D37" s="46">
        <v>165000</v>
      </c>
      <c r="E37" s="46">
        <v>9791000</v>
      </c>
      <c r="F37" s="46">
        <v>0</v>
      </c>
      <c r="G37" s="46">
        <v>1020000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1145000</v>
      </c>
      <c r="N37" s="46">
        <f t="shared" si="8"/>
        <v>12121000</v>
      </c>
      <c r="O37" s="47">
        <f aca="true" t="shared" si="10" ref="O37:O68">(N37/O$84)</f>
        <v>6.791560557287858</v>
      </c>
      <c r="P37" s="9"/>
    </row>
    <row r="38" spans="1:16" ht="15.75">
      <c r="A38" s="28" t="s">
        <v>51</v>
      </c>
      <c r="B38" s="29"/>
      <c r="C38" s="30"/>
      <c r="D38" s="31">
        <f aca="true" t="shared" si="11" ref="D38:M38">SUM(D39:D42)</f>
        <v>88020000</v>
      </c>
      <c r="E38" s="31">
        <f t="shared" si="11"/>
        <v>43218000</v>
      </c>
      <c r="F38" s="31">
        <f t="shared" si="11"/>
        <v>0</v>
      </c>
      <c r="G38" s="31">
        <f t="shared" si="11"/>
        <v>1235000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60000</v>
      </c>
      <c r="N38" s="31">
        <f t="shared" si="8"/>
        <v>132533000</v>
      </c>
      <c r="O38" s="43">
        <f t="shared" si="10"/>
        <v>74.26003591609864</v>
      </c>
      <c r="P38" s="10"/>
    </row>
    <row r="39" spans="1:16" ht="15">
      <c r="A39" s="12"/>
      <c r="B39" s="44">
        <v>562</v>
      </c>
      <c r="C39" s="20" t="s">
        <v>52</v>
      </c>
      <c r="D39" s="46">
        <v>49230000</v>
      </c>
      <c r="E39" s="46">
        <v>20616000</v>
      </c>
      <c r="F39" s="46">
        <v>0</v>
      </c>
      <c r="G39" s="46">
        <v>1051000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12" ref="N39:N48">SUM(D39:M39)</f>
        <v>70897000</v>
      </c>
      <c r="O39" s="47">
        <f t="shared" si="10"/>
        <v>39.724549858100595</v>
      </c>
      <c r="P39" s="9"/>
    </row>
    <row r="40" spans="1:16" ht="15">
      <c r="A40" s="12"/>
      <c r="B40" s="44">
        <v>563</v>
      </c>
      <c r="C40" s="20" t="s">
        <v>53</v>
      </c>
      <c r="D40" s="46">
        <v>4181000</v>
      </c>
      <c r="E40" s="46">
        <v>915000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5096000</v>
      </c>
      <c r="O40" s="47">
        <f t="shared" si="10"/>
        <v>2.855357858257481</v>
      </c>
      <c r="P40" s="9"/>
    </row>
    <row r="41" spans="1:16" ht="15">
      <c r="A41" s="12"/>
      <c r="B41" s="44">
        <v>564</v>
      </c>
      <c r="C41" s="20" t="s">
        <v>54</v>
      </c>
      <c r="D41" s="46">
        <v>33143000</v>
      </c>
      <c r="E41" s="46">
        <v>21055000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60000</v>
      </c>
      <c r="N41" s="46">
        <f t="shared" si="12"/>
        <v>54258000</v>
      </c>
      <c r="O41" s="47">
        <f t="shared" si="10"/>
        <v>30.4014926753011</v>
      </c>
      <c r="P41" s="9"/>
    </row>
    <row r="42" spans="1:16" ht="15">
      <c r="A42" s="12"/>
      <c r="B42" s="44">
        <v>569</v>
      </c>
      <c r="C42" s="20" t="s">
        <v>55</v>
      </c>
      <c r="D42" s="46">
        <v>1466000</v>
      </c>
      <c r="E42" s="46">
        <v>632000</v>
      </c>
      <c r="F42" s="46">
        <v>0</v>
      </c>
      <c r="G42" s="46">
        <v>184000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2282000</v>
      </c>
      <c r="O42" s="47">
        <f t="shared" si="10"/>
        <v>1.2786355244394763</v>
      </c>
      <c r="P42" s="9"/>
    </row>
    <row r="43" spans="1:16" ht="15.75">
      <c r="A43" s="28" t="s">
        <v>56</v>
      </c>
      <c r="B43" s="29"/>
      <c r="C43" s="30"/>
      <c r="D43" s="31">
        <f aca="true" t="shared" si="13" ref="D43:M43">SUM(D44:D48)</f>
        <v>127276000</v>
      </c>
      <c r="E43" s="31">
        <f t="shared" si="13"/>
        <v>2176000</v>
      </c>
      <c r="F43" s="31">
        <f t="shared" si="13"/>
        <v>0</v>
      </c>
      <c r="G43" s="31">
        <f t="shared" si="13"/>
        <v>21645000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151097000</v>
      </c>
      <c r="O43" s="43">
        <f t="shared" si="10"/>
        <v>84.66169668546519</v>
      </c>
      <c r="P43" s="9"/>
    </row>
    <row r="44" spans="1:16" ht="15">
      <c r="A44" s="12"/>
      <c r="B44" s="44">
        <v>571</v>
      </c>
      <c r="C44" s="20" t="s">
        <v>57</v>
      </c>
      <c r="D44" s="46">
        <v>57437000</v>
      </c>
      <c r="E44" s="46">
        <v>1841000</v>
      </c>
      <c r="F44" s="46">
        <v>0</v>
      </c>
      <c r="G44" s="46">
        <v>1583000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60861000</v>
      </c>
      <c r="O44" s="47">
        <f t="shared" si="10"/>
        <v>34.10124305561392</v>
      </c>
      <c r="P44" s="9"/>
    </row>
    <row r="45" spans="1:16" ht="15">
      <c r="A45" s="12"/>
      <c r="B45" s="44">
        <v>572</v>
      </c>
      <c r="C45" s="20" t="s">
        <v>58</v>
      </c>
      <c r="D45" s="46">
        <v>35595000</v>
      </c>
      <c r="E45" s="46">
        <v>107000</v>
      </c>
      <c r="F45" s="46">
        <v>0</v>
      </c>
      <c r="G45" s="46">
        <v>14207000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49909000</v>
      </c>
      <c r="O45" s="47">
        <f t="shared" si="10"/>
        <v>27.964689039986776</v>
      </c>
      <c r="P45" s="9"/>
    </row>
    <row r="46" spans="1:16" ht="15">
      <c r="A46" s="12"/>
      <c r="B46" s="44">
        <v>573</v>
      </c>
      <c r="C46" s="20" t="s">
        <v>59</v>
      </c>
      <c r="D46" s="46">
        <v>3712000</v>
      </c>
      <c r="E46" s="46">
        <v>228000</v>
      </c>
      <c r="F46" s="46">
        <v>0</v>
      </c>
      <c r="G46" s="46">
        <v>444000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4384000</v>
      </c>
      <c r="O46" s="47">
        <f t="shared" si="10"/>
        <v>2.456414609615541</v>
      </c>
      <c r="P46" s="9"/>
    </row>
    <row r="47" spans="1:16" ht="15">
      <c r="A47" s="12"/>
      <c r="B47" s="44">
        <v>575</v>
      </c>
      <c r="C47" s="20" t="s">
        <v>60</v>
      </c>
      <c r="D47" s="46">
        <v>15008000</v>
      </c>
      <c r="E47" s="46">
        <v>0</v>
      </c>
      <c r="F47" s="46">
        <v>0</v>
      </c>
      <c r="G47" s="46">
        <v>5411000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20419000</v>
      </c>
      <c r="O47" s="47">
        <f t="shared" si="10"/>
        <v>11.441042407331143</v>
      </c>
      <c r="P47" s="9"/>
    </row>
    <row r="48" spans="1:16" ht="15">
      <c r="A48" s="12"/>
      <c r="B48" s="44">
        <v>579</v>
      </c>
      <c r="C48" s="20" t="s">
        <v>61</v>
      </c>
      <c r="D48" s="46">
        <v>15524000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15524000</v>
      </c>
      <c r="O48" s="47">
        <f t="shared" si="10"/>
        <v>8.698307572917805</v>
      </c>
      <c r="P48" s="9"/>
    </row>
    <row r="49" spans="1:16" ht="15.75">
      <c r="A49" s="28" t="s">
        <v>89</v>
      </c>
      <c r="B49" s="29"/>
      <c r="C49" s="30"/>
      <c r="D49" s="31">
        <f aca="true" t="shared" si="14" ref="D49:M49">SUM(D50:D52)</f>
        <v>82965000</v>
      </c>
      <c r="E49" s="31">
        <f t="shared" si="14"/>
        <v>15437000</v>
      </c>
      <c r="F49" s="31">
        <f t="shared" si="14"/>
        <v>11578000</v>
      </c>
      <c r="G49" s="31">
        <f t="shared" si="14"/>
        <v>72542000</v>
      </c>
      <c r="H49" s="31">
        <f t="shared" si="14"/>
        <v>0</v>
      </c>
      <c r="I49" s="31">
        <f t="shared" si="14"/>
        <v>109783000</v>
      </c>
      <c r="J49" s="31">
        <f t="shared" si="14"/>
        <v>0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292305000</v>
      </c>
      <c r="O49" s="43">
        <f t="shared" si="10"/>
        <v>163.78245266050882</v>
      </c>
      <c r="P49" s="9"/>
    </row>
    <row r="50" spans="1:16" ht="15">
      <c r="A50" s="12"/>
      <c r="B50" s="44">
        <v>581</v>
      </c>
      <c r="C50" s="20" t="s">
        <v>62</v>
      </c>
      <c r="D50" s="46">
        <v>82965000</v>
      </c>
      <c r="E50" s="46">
        <v>15437000</v>
      </c>
      <c r="F50" s="46">
        <v>11578000</v>
      </c>
      <c r="G50" s="46">
        <v>72542000</v>
      </c>
      <c r="H50" s="46">
        <v>0</v>
      </c>
      <c r="I50" s="46">
        <v>9211000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191733000</v>
      </c>
      <c r="O50" s="47">
        <f t="shared" si="10"/>
        <v>107.43059816273187</v>
      </c>
      <c r="P50" s="9"/>
    </row>
    <row r="51" spans="1:16" ht="15">
      <c r="A51" s="12"/>
      <c r="B51" s="44">
        <v>590</v>
      </c>
      <c r="C51" s="20" t="s">
        <v>98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22232000</v>
      </c>
      <c r="J51" s="46">
        <v>0</v>
      </c>
      <c r="K51" s="46">
        <v>0</v>
      </c>
      <c r="L51" s="46">
        <v>0</v>
      </c>
      <c r="M51" s="46">
        <v>0</v>
      </c>
      <c r="N51" s="46">
        <f aca="true" t="shared" si="15" ref="N51:N60">SUM(D51:M51)</f>
        <v>22232000</v>
      </c>
      <c r="O51" s="47">
        <f t="shared" si="10"/>
        <v>12.456890876134285</v>
      </c>
      <c r="P51" s="9"/>
    </row>
    <row r="52" spans="1:16" ht="15">
      <c r="A52" s="12"/>
      <c r="B52" s="44">
        <v>591</v>
      </c>
      <c r="C52" s="20" t="s">
        <v>99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78340000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78340000</v>
      </c>
      <c r="O52" s="47">
        <f t="shared" si="10"/>
        <v>43.894963621642674</v>
      </c>
      <c r="P52" s="9"/>
    </row>
    <row r="53" spans="1:16" ht="15.75">
      <c r="A53" s="28" t="s">
        <v>64</v>
      </c>
      <c r="B53" s="29"/>
      <c r="C53" s="30"/>
      <c r="D53" s="31">
        <f aca="true" t="shared" si="16" ref="D53:M53">SUM(D54:D81)</f>
        <v>23194000</v>
      </c>
      <c r="E53" s="31">
        <f t="shared" si="16"/>
        <v>0</v>
      </c>
      <c r="F53" s="31">
        <f t="shared" si="16"/>
        <v>0</v>
      </c>
      <c r="G53" s="31">
        <f t="shared" si="16"/>
        <v>73950000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31">
        <f t="shared" si="16"/>
        <v>45204000</v>
      </c>
      <c r="N53" s="31">
        <f>SUM(D53:M53)</f>
        <v>142348000</v>
      </c>
      <c r="O53" s="43">
        <f t="shared" si="10"/>
        <v>79.75951342371191</v>
      </c>
      <c r="P53" s="9"/>
    </row>
    <row r="54" spans="1:16" ht="15">
      <c r="A54" s="12"/>
      <c r="B54" s="44">
        <v>601</v>
      </c>
      <c r="C54" s="20" t="s">
        <v>65</v>
      </c>
      <c r="D54" s="46">
        <v>225000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225000</v>
      </c>
      <c r="O54" s="47">
        <f t="shared" si="10"/>
        <v>0.12607054907926477</v>
      </c>
      <c r="P54" s="9"/>
    </row>
    <row r="55" spans="1:16" ht="15">
      <c r="A55" s="12"/>
      <c r="B55" s="44">
        <v>602</v>
      </c>
      <c r="C55" s="20" t="s">
        <v>66</v>
      </c>
      <c r="D55" s="46">
        <v>1791000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1791000</v>
      </c>
      <c r="O55" s="47">
        <f t="shared" si="10"/>
        <v>1.0035215706709475</v>
      </c>
      <c r="P55" s="9"/>
    </row>
    <row r="56" spans="1:16" ht="15">
      <c r="A56" s="12"/>
      <c r="B56" s="44">
        <v>603</v>
      </c>
      <c r="C56" s="20" t="s">
        <v>67</v>
      </c>
      <c r="D56" s="46">
        <v>1028000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1028000</v>
      </c>
      <c r="O56" s="47">
        <f t="shared" si="10"/>
        <v>0.5760023309043741</v>
      </c>
      <c r="P56" s="9"/>
    </row>
    <row r="57" spans="1:16" ht="15">
      <c r="A57" s="12"/>
      <c r="B57" s="44">
        <v>604</v>
      </c>
      <c r="C57" s="20" t="s">
        <v>68</v>
      </c>
      <c r="D57" s="46">
        <v>122000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6523000</v>
      </c>
      <c r="N57" s="46">
        <f t="shared" si="15"/>
        <v>6645000</v>
      </c>
      <c r="O57" s="47">
        <f t="shared" si="10"/>
        <v>3.723283549474286</v>
      </c>
      <c r="P57" s="9"/>
    </row>
    <row r="58" spans="1:16" ht="15">
      <c r="A58" s="12"/>
      <c r="B58" s="44">
        <v>605</v>
      </c>
      <c r="C58" s="20" t="s">
        <v>69</v>
      </c>
      <c r="D58" s="46">
        <v>598000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598000</v>
      </c>
      <c r="O58" s="47">
        <f t="shared" si="10"/>
        <v>0.3350675037751126</v>
      </c>
      <c r="P58" s="9"/>
    </row>
    <row r="59" spans="1:16" ht="15">
      <c r="A59" s="12"/>
      <c r="B59" s="44">
        <v>607</v>
      </c>
      <c r="C59" s="20" t="s">
        <v>70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696000</v>
      </c>
      <c r="N59" s="46">
        <f t="shared" si="15"/>
        <v>696000</v>
      </c>
      <c r="O59" s="47">
        <f t="shared" si="10"/>
        <v>0.38997823181852564</v>
      </c>
      <c r="P59" s="9"/>
    </row>
    <row r="60" spans="1:16" ht="15">
      <c r="A60" s="12"/>
      <c r="B60" s="44">
        <v>608</v>
      </c>
      <c r="C60" s="20" t="s">
        <v>71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757000</v>
      </c>
      <c r="N60" s="46">
        <f t="shared" si="15"/>
        <v>757000</v>
      </c>
      <c r="O60" s="47">
        <f t="shared" si="10"/>
        <v>0.42415735845779295</v>
      </c>
      <c r="P60" s="9"/>
    </row>
    <row r="61" spans="1:16" ht="15">
      <c r="A61" s="12"/>
      <c r="B61" s="44">
        <v>614</v>
      </c>
      <c r="C61" s="20" t="s">
        <v>72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5268000</v>
      </c>
      <c r="N61" s="46">
        <f aca="true" t="shared" si="17" ref="N61:N76">SUM(D61:M61)</f>
        <v>5268000</v>
      </c>
      <c r="O61" s="47">
        <f t="shared" si="10"/>
        <v>2.9517317891091857</v>
      </c>
      <c r="P61" s="9"/>
    </row>
    <row r="62" spans="1:16" ht="15">
      <c r="A62" s="12"/>
      <c r="B62" s="44">
        <v>617</v>
      </c>
      <c r="C62" s="20" t="s">
        <v>73</v>
      </c>
      <c r="D62" s="46">
        <v>1000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1000</v>
      </c>
      <c r="O62" s="47">
        <f t="shared" si="10"/>
        <v>0.0005603135514633989</v>
      </c>
      <c r="P62" s="9"/>
    </row>
    <row r="63" spans="1:16" ht="15">
      <c r="A63" s="12"/>
      <c r="B63" s="44">
        <v>624</v>
      </c>
      <c r="C63" s="20" t="s">
        <v>74</v>
      </c>
      <c r="D63" s="46">
        <v>162000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162000</v>
      </c>
      <c r="O63" s="47">
        <f t="shared" si="10"/>
        <v>0.09077079533707062</v>
      </c>
      <c r="P63" s="9"/>
    </row>
    <row r="64" spans="1:16" ht="15">
      <c r="A64" s="12"/>
      <c r="B64" s="44">
        <v>634</v>
      </c>
      <c r="C64" s="20" t="s">
        <v>75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6188000</v>
      </c>
      <c r="N64" s="46">
        <f t="shared" si="17"/>
        <v>6188000</v>
      </c>
      <c r="O64" s="47">
        <f t="shared" si="10"/>
        <v>3.4672202564555126</v>
      </c>
      <c r="P64" s="9"/>
    </row>
    <row r="65" spans="1:16" ht="15">
      <c r="A65" s="12"/>
      <c r="B65" s="44">
        <v>654</v>
      </c>
      <c r="C65" s="20" t="s">
        <v>126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2396000</v>
      </c>
      <c r="N65" s="46">
        <f t="shared" si="17"/>
        <v>2396000</v>
      </c>
      <c r="O65" s="47">
        <f t="shared" si="10"/>
        <v>1.3425112693063037</v>
      </c>
      <c r="P65" s="9"/>
    </row>
    <row r="66" spans="1:16" ht="15">
      <c r="A66" s="12"/>
      <c r="B66" s="44">
        <v>661</v>
      </c>
      <c r="C66" s="20" t="s">
        <v>127</v>
      </c>
      <c r="D66" s="46">
        <v>38000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38000</v>
      </c>
      <c r="O66" s="47">
        <f t="shared" si="10"/>
        <v>0.02129191495560916</v>
      </c>
      <c r="P66" s="9"/>
    </row>
    <row r="67" spans="1:16" ht="15">
      <c r="A67" s="12"/>
      <c r="B67" s="44">
        <v>671</v>
      </c>
      <c r="C67" s="20" t="s">
        <v>79</v>
      </c>
      <c r="D67" s="46">
        <v>163000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163000</v>
      </c>
      <c r="O67" s="47">
        <f t="shared" si="10"/>
        <v>0.09133110888853402</v>
      </c>
      <c r="P67" s="9"/>
    </row>
    <row r="68" spans="1:16" ht="15">
      <c r="A68" s="12"/>
      <c r="B68" s="44">
        <v>674</v>
      </c>
      <c r="C68" s="20" t="s">
        <v>80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2086000</v>
      </c>
      <c r="N68" s="46">
        <f t="shared" si="17"/>
        <v>2086000</v>
      </c>
      <c r="O68" s="47">
        <f t="shared" si="10"/>
        <v>1.1688140683526502</v>
      </c>
      <c r="P68" s="9"/>
    </row>
    <row r="69" spans="1:16" ht="15">
      <c r="A69" s="12"/>
      <c r="B69" s="44">
        <v>675</v>
      </c>
      <c r="C69" s="20" t="s">
        <v>81</v>
      </c>
      <c r="D69" s="46">
        <v>1000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1000</v>
      </c>
      <c r="O69" s="47">
        <f aca="true" t="shared" si="18" ref="O69:O82">(N69/O$84)</f>
        <v>0.0005603135514633989</v>
      </c>
      <c r="P69" s="9"/>
    </row>
    <row r="70" spans="1:16" ht="15">
      <c r="A70" s="12"/>
      <c r="B70" s="44">
        <v>682</v>
      </c>
      <c r="C70" s="20" t="s">
        <v>82</v>
      </c>
      <c r="D70" s="46">
        <v>460000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460000</v>
      </c>
      <c r="O70" s="47">
        <f t="shared" si="18"/>
        <v>0.2577442336731635</v>
      </c>
      <c r="P70" s="9"/>
    </row>
    <row r="71" spans="1:16" ht="15">
      <c r="A71" s="12"/>
      <c r="B71" s="44">
        <v>685</v>
      </c>
      <c r="C71" s="20" t="s">
        <v>83</v>
      </c>
      <c r="D71" s="46">
        <v>22000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22000</v>
      </c>
      <c r="O71" s="47">
        <f t="shared" si="18"/>
        <v>0.012326898132194777</v>
      </c>
      <c r="P71" s="9"/>
    </row>
    <row r="72" spans="1:16" ht="15">
      <c r="A72" s="12"/>
      <c r="B72" s="44">
        <v>694</v>
      </c>
      <c r="C72" s="20" t="s">
        <v>84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1781000</v>
      </c>
      <c r="N72" s="46">
        <f t="shared" si="17"/>
        <v>1781000</v>
      </c>
      <c r="O72" s="47">
        <f t="shared" si="18"/>
        <v>0.9979184351563135</v>
      </c>
      <c r="P72" s="9"/>
    </row>
    <row r="73" spans="1:16" ht="15">
      <c r="A73" s="12"/>
      <c r="B73" s="44">
        <v>711</v>
      </c>
      <c r="C73" s="20" t="s">
        <v>128</v>
      </c>
      <c r="D73" s="46">
        <v>12055000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12055000</v>
      </c>
      <c r="O73" s="47">
        <f t="shared" si="18"/>
        <v>6.754579862891274</v>
      </c>
      <c r="P73" s="9"/>
    </row>
    <row r="74" spans="1:16" ht="15">
      <c r="A74" s="12"/>
      <c r="B74" s="44">
        <v>712</v>
      </c>
      <c r="C74" s="20" t="s">
        <v>129</v>
      </c>
      <c r="D74" s="46">
        <v>3075000</v>
      </c>
      <c r="E74" s="46">
        <v>0</v>
      </c>
      <c r="F74" s="46">
        <v>0</v>
      </c>
      <c r="G74" s="46">
        <v>73950000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77025000</v>
      </c>
      <c r="O74" s="47">
        <f t="shared" si="18"/>
        <v>43.1581513014683</v>
      </c>
      <c r="P74" s="9"/>
    </row>
    <row r="75" spans="1:16" ht="15">
      <c r="A75" s="12"/>
      <c r="B75" s="44">
        <v>713</v>
      </c>
      <c r="C75" s="20" t="s">
        <v>130</v>
      </c>
      <c r="D75" s="46">
        <v>2842000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4764000</v>
      </c>
      <c r="N75" s="46">
        <f t="shared" si="17"/>
        <v>7606000</v>
      </c>
      <c r="O75" s="47">
        <f t="shared" si="18"/>
        <v>4.261744872430612</v>
      </c>
      <c r="P75" s="9"/>
    </row>
    <row r="76" spans="1:16" ht="15">
      <c r="A76" s="12"/>
      <c r="B76" s="44">
        <v>714</v>
      </c>
      <c r="C76" s="20" t="s">
        <v>131</v>
      </c>
      <c r="D76" s="46">
        <v>449000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449000</v>
      </c>
      <c r="O76" s="47">
        <f t="shared" si="18"/>
        <v>0.2515807846070661</v>
      </c>
      <c r="P76" s="9"/>
    </row>
    <row r="77" spans="1:16" ht="15">
      <c r="A77" s="12"/>
      <c r="B77" s="44">
        <v>724</v>
      </c>
      <c r="C77" s="20" t="s">
        <v>88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4492000</v>
      </c>
      <c r="N77" s="46">
        <f aca="true" t="shared" si="19" ref="N77:N82">SUM(D77:M77)</f>
        <v>4492000</v>
      </c>
      <c r="O77" s="47">
        <f t="shared" si="18"/>
        <v>2.516928473173588</v>
      </c>
      <c r="P77" s="9"/>
    </row>
    <row r="78" spans="1:16" ht="15">
      <c r="A78" s="12"/>
      <c r="B78" s="44">
        <v>744</v>
      </c>
      <c r="C78" s="20" t="s">
        <v>90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3556000</v>
      </c>
      <c r="N78" s="46">
        <f t="shared" si="19"/>
        <v>3556000</v>
      </c>
      <c r="O78" s="47">
        <f t="shared" si="18"/>
        <v>1.9924749890038465</v>
      </c>
      <c r="P78" s="9"/>
    </row>
    <row r="79" spans="1:16" ht="15">
      <c r="A79" s="12"/>
      <c r="B79" s="44">
        <v>752</v>
      </c>
      <c r="C79" s="20" t="s">
        <v>91</v>
      </c>
      <c r="D79" s="46">
        <v>162000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162000</v>
      </c>
      <c r="O79" s="47">
        <f t="shared" si="18"/>
        <v>0.09077079533707062</v>
      </c>
      <c r="P79" s="9"/>
    </row>
    <row r="80" spans="1:16" ht="15">
      <c r="A80" s="12"/>
      <c r="B80" s="44">
        <v>764</v>
      </c>
      <c r="C80" s="20" t="s">
        <v>92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6492000</v>
      </c>
      <c r="N80" s="46">
        <f t="shared" si="19"/>
        <v>6492000</v>
      </c>
      <c r="O80" s="47">
        <f t="shared" si="18"/>
        <v>3.637555576100386</v>
      </c>
      <c r="P80" s="9"/>
    </row>
    <row r="81" spans="1:16" ht="15.75" thickBot="1">
      <c r="A81" s="12"/>
      <c r="B81" s="44">
        <v>769</v>
      </c>
      <c r="C81" s="20" t="s">
        <v>93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205000</v>
      </c>
      <c r="N81" s="46">
        <f t="shared" si="19"/>
        <v>205000</v>
      </c>
      <c r="O81" s="47">
        <f t="shared" si="18"/>
        <v>0.11486427804999678</v>
      </c>
      <c r="P81" s="9"/>
    </row>
    <row r="82" spans="1:119" ht="16.5" thickBot="1">
      <c r="A82" s="14" t="s">
        <v>10</v>
      </c>
      <c r="B82" s="23"/>
      <c r="C82" s="22"/>
      <c r="D82" s="15">
        <f aca="true" t="shared" si="20" ref="D82:M82">SUM(D5,D14,D22,D28,D33,D38,D43,D49,D53)</f>
        <v>1035154000</v>
      </c>
      <c r="E82" s="15">
        <f t="shared" si="20"/>
        <v>400617000</v>
      </c>
      <c r="F82" s="15">
        <f t="shared" si="20"/>
        <v>84227000</v>
      </c>
      <c r="G82" s="15">
        <f t="shared" si="20"/>
        <v>307294000</v>
      </c>
      <c r="H82" s="15">
        <f t="shared" si="20"/>
        <v>0</v>
      </c>
      <c r="I82" s="15">
        <f t="shared" si="20"/>
        <v>548837000</v>
      </c>
      <c r="J82" s="15">
        <f t="shared" si="20"/>
        <v>115546000</v>
      </c>
      <c r="K82" s="15">
        <f t="shared" si="20"/>
        <v>0</v>
      </c>
      <c r="L82" s="15">
        <f t="shared" si="20"/>
        <v>0</v>
      </c>
      <c r="M82" s="15">
        <f t="shared" si="20"/>
        <v>49561000</v>
      </c>
      <c r="N82" s="15">
        <f t="shared" si="19"/>
        <v>2541236000</v>
      </c>
      <c r="O82" s="37">
        <f t="shared" si="18"/>
        <v>1423.888968266642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5" ht="15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5" ht="15">
      <c r="A84" s="38"/>
      <c r="B84" s="39"/>
      <c r="C84" s="39"/>
      <c r="D84" s="40"/>
      <c r="E84" s="40"/>
      <c r="F84" s="40"/>
      <c r="G84" s="40"/>
      <c r="H84" s="40"/>
      <c r="I84" s="40"/>
      <c r="J84" s="40"/>
      <c r="K84" s="40"/>
      <c r="L84" s="48" t="s">
        <v>132</v>
      </c>
      <c r="M84" s="48"/>
      <c r="N84" s="48"/>
      <c r="O84" s="41">
        <v>1784715</v>
      </c>
    </row>
    <row r="85" spans="1:15" ht="15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5" ht="15.75" customHeight="1" thickBot="1">
      <c r="A86" s="52" t="s">
        <v>103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sheetProtection/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2023-01-30T16:01:51Z</cp:lastPrinted>
  <dcterms:created xsi:type="dcterms:W3CDTF">2000-08-31T21:26:31Z</dcterms:created>
  <dcterms:modified xsi:type="dcterms:W3CDTF">2023-01-30T16:01:55Z</dcterms:modified>
  <cp:category/>
  <cp:version/>
  <cp:contentType/>
  <cp:contentStatus/>
</cp:coreProperties>
</file>