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</sheets>
  <definedNames>
    <definedName name="_xlnm.Print_Area" localSheetId="15">'2006'!$A$1:$O$136</definedName>
    <definedName name="_xlnm.Print_Area" localSheetId="14">'2007'!$A$1:$O$137</definedName>
    <definedName name="_xlnm.Print_Area" localSheetId="13">'2008'!$A$1:$O$135</definedName>
    <definedName name="_xlnm.Print_Area" localSheetId="12">'2009'!$A$1:$O$134</definedName>
    <definedName name="_xlnm.Print_Area" localSheetId="11">'2010'!$A$1:$O$135</definedName>
    <definedName name="_xlnm.Print_Area" localSheetId="10">'2011'!$A$1:$O$137</definedName>
    <definedName name="_xlnm.Print_Area" localSheetId="9">'2012'!$A$1:$O$137</definedName>
    <definedName name="_xlnm.Print_Area" localSheetId="8">'2013'!$A$1:$O$146</definedName>
    <definedName name="_xlnm.Print_Area" localSheetId="7">'2014'!$A$1:$O$146</definedName>
    <definedName name="_xlnm.Print_Area" localSheetId="6">'2015'!$A$1:$O$143</definedName>
    <definedName name="_xlnm.Print_Area" localSheetId="5">'2016'!$A$1:$O$129</definedName>
    <definedName name="_xlnm.Print_Area" localSheetId="4">'2017'!$A$1:$O$139</definedName>
    <definedName name="_xlnm.Print_Area" localSheetId="3">'2018'!$A$1:$O$143</definedName>
    <definedName name="_xlnm.Print_Area" localSheetId="2">'2019'!$A$1:$O$141</definedName>
    <definedName name="_xlnm.Print_Area" localSheetId="1">'2020'!$A$1:$O$142</definedName>
    <definedName name="_xlnm.Print_Area" localSheetId="0">'2021'!$A$1:$P$139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<sst xmlns="http://schemas.openxmlformats.org/spreadsheetml/2006/main" count="2412" uniqueCount="318">
  <si>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</si>
  <si>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</si>
  <si>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</si>
  <si>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</si>
  <si>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</si>
  <si>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</si>
  <si>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</si>
  <si>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</si>
  <si>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</si>
  <si>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</si>
  <si>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</si>
  <si>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</si>
  <si>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</si>
  <si>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</si>
  <si>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</si>
  <si>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</si>
  <si>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Telecommunications</t>
  </si>
  <si>
    <t>Local Business Tax</t>
  </si>
  <si>
    <t>Other General Taxes</t>
  </si>
  <si>
    <t>Permits, Fees, and Special Assessments</t>
  </si>
  <si>
    <t>Franchise Fee - Electricity</t>
  </si>
  <si>
    <t>Impact Fees - Residential - Transportation</t>
  </si>
  <si>
    <t>Impact Fees - Commercial - Transportation</t>
  </si>
  <si>
    <t>Impact Fees - Commercial - Culture / Recreation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</si>
  <si>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</si>
  <si>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</si>
  <si>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</si>
  <si>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</si>
  <si>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</si>
  <si>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</si>
  <si>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</si>
  <si>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Federal Grant - Other Federal Grants</t>
  </si>
  <si>
    <t>State Grant - General Government</t>
  </si>
  <si>
    <t>State Grant - Public Safety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</si>
  <si>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</si>
  <si>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</si>
  <si>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</si>
  <si>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</si>
  <si>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</si>
  <si>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</si>
  <si>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</si>
  <si>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State Grant - Physical Environment - Other Physical Environment</t>
  </si>
  <si>
    <t>State Grant - Transportation - Mass Transit</t>
  </si>
  <si>
    <t>State Grant - Transportation - Other Transportation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</si>
  <si>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</si>
  <si>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</si>
  <si>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</si>
  <si>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</si>
  <si>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</si>
  <si>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</si>
  <si>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</si>
  <si>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</si>
  <si>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Cardroom Tax</t>
  </si>
  <si>
    <t>State Shared Revenues - General Gov't - Local Gov't Half-Cent Sales Tax</t>
  </si>
  <si>
    <t>State Shared Revenues - Public Safety - Enhanced 911 Fee</t>
  </si>
  <si>
    <t>State Shared Revenues - Physical Environment - Other Physical Environment</t>
  </si>
  <si>
    <t>State Shared Revenues - Transportation - Other Transportation</t>
  </si>
  <si>
    <t>State Shared Revenues - Economic Environment</t>
  </si>
  <si>
    <t>State Shared Revenues - Human Services - Other Human Services</t>
  </si>
  <si>
    <t>State Shared Revenues - Culture / Recreation</t>
  </si>
  <si>
    <t>State Shared Revenues - Other</t>
  </si>
  <si>
    <t>Grants from Other Local Units - General Government</t>
  </si>
  <si>
    <t>Grants from Other Local Units - Human Services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</si>
  <si>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</si>
  <si>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</si>
  <si>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</si>
  <si>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</si>
  <si>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</si>
  <si>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</si>
  <si>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</si>
  <si>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</si>
  <si>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</si>
  <si>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Public Records Modernization Trust Fund</t>
  </si>
  <si>
    <t>General Gov't (Not Court-Related) - County Portion of $4 Additional Service Charge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</si>
  <si>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</si>
  <si>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</si>
  <si>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</si>
  <si>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Sheriff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</si>
  <si>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</si>
  <si>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</si>
  <si>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</si>
  <si>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</si>
  <si>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</si>
  <si>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</si>
  <si>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</si>
  <si>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</si>
  <si>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</si>
  <si>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</si>
  <si>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</si>
  <si>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Airports</t>
  </si>
  <si>
    <t>Transportation (User Fees) - Water Ports and Terminals</t>
  </si>
  <si>
    <t>Transportation (User Fees) - Mass Transit</t>
  </si>
  <si>
    <t>Transportation (User Fees) - Parking Facilities</t>
  </si>
  <si>
    <t>Transportation (User Fees) - Other Transportation Charges</t>
  </si>
  <si>
    <t>Economic Environment - Housing</t>
  </si>
  <si>
    <t>Economic Environment - Other Economic Environment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</si>
  <si>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</si>
  <si>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</si>
  <si>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</si>
  <si>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</si>
  <si>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</si>
  <si>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Special Recreation Facilities</t>
  </si>
  <si>
    <t>Court Service Reimbursement - Probation / Alternatives</t>
  </si>
  <si>
    <t>Total - All Account Codes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</si>
  <si>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</si>
  <si>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</si>
  <si>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</si>
  <si>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</si>
  <si>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</si>
  <si>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</si>
  <si>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</si>
  <si>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</si>
  <si>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</si>
  <si>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</si>
  <si>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</si>
  <si>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</si>
  <si>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</si>
  <si>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</si>
  <si>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</si>
  <si>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Fines - Library</t>
  </si>
  <si>
    <t>Fines - Pollution Control Violations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</si>
  <si>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</si>
  <si>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</si>
  <si>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</si>
  <si>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</si>
  <si>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Rents and Royalties</t>
  </si>
  <si>
    <t>Disposition of Fixed Assets</t>
  </si>
  <si>
    <t>Licenses</t>
  </si>
  <si>
    <t>Other Miscellaneous Revenues - Slot Machine Proceeds</t>
  </si>
  <si>
    <t>Other Miscellaneous Revenues - Other</t>
  </si>
  <si>
    <t>Non-Operating - Inter-Fund Group Transfers In</t>
  </si>
  <si>
    <t>Proceeds - Debt Proceeds</t>
  </si>
  <si>
    <t>Intragovernmental Transfers from Constitutional Fee Officers - Sheriff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</si>
  <si>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</si>
  <si>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</si>
  <si>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</si>
  <si>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</si>
  <si>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</si>
  <si>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</si>
  <si>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</si>
  <si>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</si>
  <si>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</si>
  <si>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</si>
  <si>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</si>
  <si>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Broward County Government Revenues Reported by Account Code and Fund Type</t>
  </si>
  <si>
    <t>Local Fiscal Year Ended September 30, 2010</t>
  </si>
  <si>
    <t>State Grant - Physical Environment - Garbage / Solid Waste</t>
  </si>
  <si>
    <t>State Shared Revenues - Clerk Allotment from Justice Administrative Commission</t>
  </si>
  <si>
    <t>General Gov't (Not Court-Related) - Fees Remitted to County from Clerk of Circuit Court</t>
  </si>
  <si>
    <t>General Gov't (Not Court-Related) - Fees Remitted to County from Clerk of County Court</t>
  </si>
  <si>
    <t>Public Safety - Emergency Management Service Fees / Charges</t>
  </si>
  <si>
    <t>Physical Environment - Water Utility</t>
  </si>
  <si>
    <t>Culture / Recreation - Special Events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</si>
  <si>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</si>
  <si>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</si>
  <si>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</si>
  <si>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</si>
  <si>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</si>
  <si>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Restricted Local Ordinance Court-Related Board Revenue - Traffic Surcharge</t>
  </si>
  <si>
    <t>Restricted Local Ordinance Court-Related Board Revenue - Domestic Violence Surcharge</t>
  </si>
  <si>
    <t>Restricted Local Ordinance Court-Related Board Revenue - Not Remitted to the State</t>
  </si>
  <si>
    <t>Judgments and Fines - Intergovernmental Radio Communication Program</t>
  </si>
  <si>
    <t>Proprietary Non-Operating Sources - Interest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</si>
  <si>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</si>
  <si>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</si>
  <si>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</si>
  <si>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Other Non-Operating Sources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</si>
  <si>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</si>
  <si>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</si>
  <si>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</si>
  <si>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</si>
  <si>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State Grant - Other</t>
  </si>
  <si>
    <t>Culture / Recreation - Cultural Services</t>
  </si>
  <si>
    <t>Court Service Reimbursement - State Reimbursement</t>
  </si>
  <si>
    <t>Restricted Local Ordinance Court-Related Board Revenue - Animal Control Surcharge</t>
  </si>
  <si>
    <t>Court-Ordered Judgments and Fines - As Decided by Traffic Court</t>
  </si>
  <si>
    <t>Contributions and Donations from Private Sources</t>
  </si>
  <si>
    <t>2011 Countywide Population:</t>
  </si>
  <si>
    <t>Local Fiscal Year Ended September 30, 2008</t>
  </si>
  <si>
    <t>Permits and Franchise Fees</t>
  </si>
  <si>
    <t>Other Permits and Fees</t>
  </si>
  <si>
    <t>Federal Grant - Transportation - Other Transportation</t>
  </si>
  <si>
    <t>Special Assessments - Capital Improvement</t>
  </si>
  <si>
    <t>Impact Fees - Transportation</t>
  </si>
  <si>
    <t>Impact Fees - Culture / Recreation</t>
  </si>
  <si>
    <t>2008 Countywide Population:</t>
  </si>
  <si>
    <t>Local Fiscal Year Ended September 30, 2012</t>
  </si>
  <si>
    <t>Impact Fees - Residential - Culture / Recreation</t>
  </si>
  <si>
    <t>Judgments and Fines - 10% of Fines to Public Records Modernization Fund</t>
  </si>
  <si>
    <t>Interest and Other Earnings - Net Increase (Decrease) in Fair Value of Investments</t>
  </si>
  <si>
    <t>Proceeds - Proceeds from Refunding Bonds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</si>
  <si>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</si>
  <si>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</si>
  <si>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</si>
  <si>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</si>
  <si>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</si>
  <si>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</si>
  <si>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</si>
  <si>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</si>
  <si>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Cardroom Tax</t>
  </si>
  <si>
    <t>State Shared Revenues - General Government - Local Government Half-Cent Sales Tax</t>
  </si>
  <si>
    <t>Grants from Other Local Units - Public Safety</t>
  </si>
  <si>
    <t>Grants from Other Local Units - Physical Environment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</si>
  <si>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</si>
  <si>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</si>
  <si>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</si>
  <si>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</si>
  <si>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</si>
  <si>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</si>
  <si>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</si>
  <si>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</si>
  <si>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</si>
  <si>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Other General Government Charges and Fees</t>
  </si>
  <si>
    <t>Transportation - Airports</t>
  </si>
  <si>
    <t>Transportation - Water Ports and Terminals</t>
  </si>
  <si>
    <t>Transportation - Mass Transit</t>
  </si>
  <si>
    <t>Transportation - Parking Facilities</t>
  </si>
  <si>
    <t>Transportation - Other Transportation Charges</t>
  </si>
  <si>
    <t>Court-Related Revenues - County Court Criminal - Court Costs</t>
  </si>
  <si>
    <t>Court-Related Revenues - Circuit Court Criminal - Court Costs</t>
  </si>
  <si>
    <t>Court-Related Revenues - County Court Civil - Filing Fees</t>
  </si>
  <si>
    <t>Court-Related Revenues - County Court Civil - Court Costs</t>
  </si>
  <si>
    <t>Court-Related Revenues - Circuit Court Civil - Filing Fees</t>
  </si>
  <si>
    <t>Court-Related Revenues - Circuit Court Civil - Court Costs</t>
  </si>
  <si>
    <t>Court-Related Revenues - Traffic Court (Criminal and Civil) - Service Charges</t>
  </si>
  <si>
    <t>Court-Related Revenues - Traffic Court (Criminal and Civil) - Court Costs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</si>
  <si>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</si>
  <si>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</si>
  <si>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</si>
  <si>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</si>
  <si>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</si>
  <si>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</si>
  <si>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</si>
  <si>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</si>
  <si>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</si>
  <si>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</si>
  <si>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- 10% of Fines to Public Records Modernization TF</t>
  </si>
  <si>
    <t>Sale of Contraband Property Seized by Law Enforcement</t>
  </si>
  <si>
    <t>Sales - Disposition of Fixed Assets</t>
  </si>
  <si>
    <t>Other Miscellaneous Revenues - Settlements</t>
  </si>
  <si>
    <t>Proprietary Non-Operating - Interest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</si>
  <si>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</si>
  <si>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</si>
  <si>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</si>
  <si>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</si>
  <si>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</si>
  <si>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</si>
  <si>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2013 Countywide Population:</t>
  </si>
  <si>
    <t>Local Fiscal Year Ended September 30, 2014</t>
  </si>
  <si>
    <t>State Grant - Economic Environment</t>
  </si>
  <si>
    <t>Federal Fines and Forfeits</t>
  </si>
  <si>
    <t>Proceeds - Installment Purchases and Capital Lease Proceeds</t>
  </si>
  <si>
    <t>2014 Countywide Population:</t>
  </si>
  <si>
    <t>Local Fiscal Year Ended September 30, 2015</t>
  </si>
  <si>
    <t>Human Services - Health Inspection Fees</t>
  </si>
  <si>
    <t>Court-Related Revenues - County Court Civil - Service Charges</t>
  </si>
  <si>
    <t>2015 Countywide Population:</t>
  </si>
  <si>
    <t>Local Fiscal Year Ended September 30, 2007</t>
  </si>
  <si>
    <t>Occupational Licenses</t>
  </si>
  <si>
    <t>Other Permits, Fees and Licenses</t>
  </si>
  <si>
    <t>State Shared Revenues - General Gov't - Other General Government</t>
  </si>
  <si>
    <t>Court-Ordered Judgments and Fines - Other Court-Ordered</t>
  </si>
  <si>
    <t>2007 Countywide Population:</t>
  </si>
  <si>
    <t>Franchise Fees, Licenses, and Permits</t>
  </si>
  <si>
    <t>Local Fiscal Year Ended September 30, 2006</t>
  </si>
  <si>
    <t>Permits, Fees, and Licenses</t>
  </si>
  <si>
    <t>Federal Grant - Physical Environment - Garbage / Solid Waste</t>
  </si>
  <si>
    <t>State Shared Revenues - Public Safety</t>
  </si>
  <si>
    <t>General Gov't (Not Court-Related) - Fees Remitted to County from Property Appraiser</t>
  </si>
  <si>
    <t>Circuit Court Civil - Child Support</t>
  </si>
  <si>
    <t>Juvenile Court - Probation / Alternatives</t>
  </si>
  <si>
    <t>Court-Ordered Judgments and Fines</t>
  </si>
  <si>
    <t>Special Assessments - Service Charges</t>
  </si>
  <si>
    <t>Other Miscellaneous Revenues</t>
  </si>
  <si>
    <t>2006 Countywide Population:</t>
  </si>
  <si>
    <t>Local Fiscal Year Ended September 30, 2016</t>
  </si>
  <si>
    <t>Grants from Other Local Units - Culture / Recreation</t>
  </si>
  <si>
    <t>2016 Countywide Population:</t>
  </si>
  <si>
    <t>Local Fiscal Year Ended September 30, 2017</t>
  </si>
  <si>
    <t>State Grant - Court-Related Grants - Article V Clerk of Court Trust Fund</t>
  </si>
  <si>
    <t>Court-Related Revenues - Court Service Reimbursement - State Reimbursement</t>
  </si>
  <si>
    <t>Confiscation of Deposits or Bonds Held as Performance Guarantees</t>
  </si>
  <si>
    <t>2017 Countywide Population:</t>
  </si>
  <si>
    <t>Local Fiscal Year Ended September 30, 2018</t>
  </si>
  <si>
    <t>Court-Related Revenues - Court Service Reimbursement - Other Counties</t>
  </si>
  <si>
    <t>2018 Countywide Population:</t>
  </si>
  <si>
    <t>Local Fiscal Year Ended September 30, 2019</t>
  </si>
  <si>
    <t>Discretionary Sales Surtaxes</t>
  </si>
  <si>
    <t>2019 Countywide Population:</t>
  </si>
  <si>
    <t>Local Fiscal Year Ended September 30, 2020</t>
  </si>
  <si>
    <t>Other Financial Assistance - Federal Source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</si>
  <si>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</si>
  <si>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</si>
  <si>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</si>
  <si>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</si>
  <si>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</si>
  <si>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</si>
  <si>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</si>
  <si>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</si>
  <si>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</si>
  <si>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</si>
  <si>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Charter County Transportation System Surtax</t>
  </si>
  <si>
    <t>State Communications Services Taxes</t>
  </si>
  <si>
    <t>Building Permits (Buildling Permit Fees)</t>
  </si>
  <si>
    <t>Impact Fees - Commercial - School</t>
  </si>
  <si>
    <t>Inspection Fee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</si>
  <si>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</si>
  <si>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</si>
  <si>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</si>
  <si>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</si>
  <si>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</si>
  <si>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</si>
  <si>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</si>
  <si>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Court-Related Revenues - Traffic Court - Service Charges</t>
  </si>
  <si>
    <t>Court-Related Revenues - Traffic Court - Court Costs</t>
  </si>
  <si>
    <t>Other Charges for Services (Not Court-Related)</t>
  </si>
  <si>
    <t>Court-Ordered Judgments and Fines - Other</t>
  </si>
  <si>
    <t>Other Miscellaneous Revenues - Slot Machine Proceeds - Counties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</si>
</sst>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37" fontId="4" fillId="0" borderId="14" xfId="0" applyNumberFormat="1" applyFont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 wrapText="1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3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292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1"/>
      <c r="M3" s="72"/>
      <c r="N3" s="36"/>
      <c r="O3" s="37"/>
      <c r="P3" s="73" t="s">
        <v>294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295</v>
      </c>
      <c r="N4" s="35" t="s">
        <v>10</v>
      </c>
      <c r="O4" s="35" t="s">
        <v>296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297</v>
      </c>
      <c r="B5" s="26"/>
      <c r="C5" s="26"/>
      <c r="D5" s="27">
        <f>SUM(D6:D15)</f>
        <v>1077097291</v>
      </c>
      <c r="E5" s="27">
        <f>SUM(E6:E15)</f>
        <v>580220927</v>
      </c>
      <c r="F5" s="27">
        <f>SUM(F6:F15)</f>
        <v>34254035</v>
      </c>
      <c r="G5" s="27">
        <f>SUM(G6:G15)</f>
        <v>42409313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3485062157</v>
      </c>
      <c r="N5" s="27">
        <f>SUM(N6:N15)</f>
        <v>0</v>
      </c>
      <c r="O5" s="28">
        <f>SUM(D5:N5)</f>
        <v>5219043723</v>
      </c>
      <c r="P5" s="33">
        <f>(O5/P$137)</f>
        <v>2669.075611072045</v>
      </c>
      <c r="Q5" s="6"/>
    </row>
    <row r="6" spans="1:17" ht="15">
      <c r="A6" s="12"/>
      <c r="B6" s="25">
        <v>311</v>
      </c>
      <c r="C6" s="20" t="s">
        <v>3</v>
      </c>
      <c r="D6" s="48">
        <v>1073163644</v>
      </c>
      <c r="E6" s="48">
        <v>1919268</v>
      </c>
      <c r="F6" s="48">
        <v>34254035</v>
      </c>
      <c r="G6" s="48">
        <v>42409313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3481479957</v>
      </c>
      <c r="N6" s="48">
        <v>0</v>
      </c>
      <c r="O6" s="48">
        <f>SUM(D6:N6)</f>
        <v>4633226217</v>
      </c>
      <c r="P6" s="49">
        <f>(O6/P$137)</f>
        <v>2369.4821796330625</v>
      </c>
      <c r="Q6" s="9"/>
    </row>
    <row r="7" spans="1:17" ht="15">
      <c r="A7" s="12"/>
      <c r="B7" s="25">
        <v>312.13</v>
      </c>
      <c r="C7" s="20" t="s">
        <v>298</v>
      </c>
      <c r="D7" s="48">
        <v>0</v>
      </c>
      <c r="E7" s="48">
        <v>85862389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f aca="true" t="shared" si="0" ref="O7:O14">SUM(D7:N7)</f>
        <v>85862389</v>
      </c>
      <c r="P7" s="49">
        <f>(O7/P$137)</f>
        <v>43.91095774467813</v>
      </c>
      <c r="Q7" s="9"/>
    </row>
    <row r="8" spans="1:17" ht="15">
      <c r="A8" s="12"/>
      <c r="B8" s="25">
        <v>312.3</v>
      </c>
      <c r="C8" s="20" t="s">
        <v>12</v>
      </c>
      <c r="D8" s="48">
        <v>0</v>
      </c>
      <c r="E8" s="48">
        <v>8749680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f t="shared" si="0"/>
        <v>8749680</v>
      </c>
      <c r="P8" s="49">
        <f>(O8/P$137)</f>
        <v>4.474681327111168</v>
      </c>
      <c r="Q8" s="9"/>
    </row>
    <row r="9" spans="1:17" ht="15">
      <c r="A9" s="12"/>
      <c r="B9" s="25">
        <v>312.41</v>
      </c>
      <c r="C9" s="20" t="s">
        <v>299</v>
      </c>
      <c r="D9" s="48">
        <v>0</v>
      </c>
      <c r="E9" s="48">
        <v>40851601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f t="shared" si="0"/>
        <v>40851601</v>
      </c>
      <c r="P9" s="49">
        <f>(O9/P$137)</f>
        <v>20.891952183085085</v>
      </c>
      <c r="Q9" s="9"/>
    </row>
    <row r="10" spans="1:17" ht="15">
      <c r="A10" s="12"/>
      <c r="B10" s="25">
        <v>312.42</v>
      </c>
      <c r="C10" s="20" t="s">
        <v>300</v>
      </c>
      <c r="D10" s="48">
        <v>0</v>
      </c>
      <c r="E10" s="48">
        <v>12415011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f t="shared" si="0"/>
        <v>12415011</v>
      </c>
      <c r="P10" s="49">
        <f>(O10/P$137)</f>
        <v>6.34917138656268</v>
      </c>
      <c r="Q10" s="9"/>
    </row>
    <row r="11" spans="1:17" ht="15">
      <c r="A11" s="12"/>
      <c r="B11" s="25">
        <v>312.62</v>
      </c>
      <c r="C11" s="20" t="s">
        <v>301</v>
      </c>
      <c r="D11" s="48">
        <v>0</v>
      </c>
      <c r="E11" s="48">
        <v>428001893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f t="shared" si="0"/>
        <v>428001893</v>
      </c>
      <c r="P11" s="49">
        <f>(O11/P$137)</f>
        <v>218.88481391037524</v>
      </c>
      <c r="Q11" s="9"/>
    </row>
    <row r="12" spans="1:17" ht="15">
      <c r="A12" s="12"/>
      <c r="B12" s="25">
        <v>314.1</v>
      </c>
      <c r="C12" s="20" t="s">
        <v>15</v>
      </c>
      <c r="D12" s="48">
        <v>1059555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f t="shared" si="0"/>
        <v>1059555</v>
      </c>
      <c r="P12" s="49">
        <f>(O12/P$137)</f>
        <v>0.5418679281467749</v>
      </c>
      <c r="Q12" s="9"/>
    </row>
    <row r="13" spans="1:17" ht="15">
      <c r="A13" s="12"/>
      <c r="B13" s="25">
        <v>315.1</v>
      </c>
      <c r="C13" s="20" t="s">
        <v>302</v>
      </c>
      <c r="D13" s="48">
        <v>1730746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f t="shared" si="0"/>
        <v>1730746</v>
      </c>
      <c r="P13" s="49">
        <f>(O13/P$137)</f>
        <v>0.885122291120629</v>
      </c>
      <c r="Q13" s="9"/>
    </row>
    <row r="14" spans="1:17" ht="15">
      <c r="A14" s="12"/>
      <c r="B14" s="25">
        <v>316</v>
      </c>
      <c r="C14" s="20" t="s">
        <v>194</v>
      </c>
      <c r="D14" s="48">
        <v>1143346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3582200</v>
      </c>
      <c r="N14" s="48">
        <v>0</v>
      </c>
      <c r="O14" s="48">
        <f t="shared" si="0"/>
        <v>4725546</v>
      </c>
      <c r="P14" s="49">
        <f>(O14/P$137)</f>
        <v>2.4166955187623858</v>
      </c>
      <c r="Q14" s="9"/>
    </row>
    <row r="15" spans="1:17" ht="15">
      <c r="A15" s="12"/>
      <c r="B15" s="25">
        <v>319.9</v>
      </c>
      <c r="C15" s="20" t="s">
        <v>18</v>
      </c>
      <c r="D15" s="48">
        <v>0</v>
      </c>
      <c r="E15" s="48">
        <v>2421085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f>SUM(D15:N15)</f>
        <v>2421085</v>
      </c>
      <c r="P15" s="49">
        <f>(O15/P$137)</f>
        <v>1.2381691491401905</v>
      </c>
      <c r="Q15" s="9"/>
    </row>
    <row r="16" spans="1:17" ht="15.75">
      <c r="A16" s="29" t="s">
        <v>19</v>
      </c>
      <c r="B16" s="30"/>
      <c r="C16" s="31"/>
      <c r="D16" s="32">
        <f>SUM(D17:D25)</f>
        <v>9886514</v>
      </c>
      <c r="E16" s="32">
        <f>SUM(E17:E25)</f>
        <v>8609355</v>
      </c>
      <c r="F16" s="32">
        <f>SUM(F17:F25)</f>
        <v>0</v>
      </c>
      <c r="G16" s="32">
        <f>SUM(G17:G25)</f>
        <v>1695952</v>
      </c>
      <c r="H16" s="32">
        <f>SUM(H17:H25)</f>
        <v>0</v>
      </c>
      <c r="I16" s="32">
        <f>SUM(I17:I25)</f>
        <v>0</v>
      </c>
      <c r="J16" s="32">
        <f>SUM(J17:J25)</f>
        <v>0</v>
      </c>
      <c r="K16" s="32">
        <f>SUM(K17:K25)</f>
        <v>0</v>
      </c>
      <c r="L16" s="32">
        <f>SUM(L17:L25)</f>
        <v>0</v>
      </c>
      <c r="M16" s="32">
        <f>SUM(M17:M25)</f>
        <v>21649283</v>
      </c>
      <c r="N16" s="32">
        <f>SUM(N17:N25)</f>
        <v>0</v>
      </c>
      <c r="O16" s="45">
        <f>SUM(D16:N16)</f>
        <v>41841104</v>
      </c>
      <c r="P16" s="46">
        <f>(O16/P$137)</f>
        <v>21.397994758038738</v>
      </c>
      <c r="Q16" s="10"/>
    </row>
    <row r="17" spans="1:17" ht="15">
      <c r="A17" s="12"/>
      <c r="B17" s="25">
        <v>322</v>
      </c>
      <c r="C17" s="20" t="s">
        <v>303</v>
      </c>
      <c r="D17" s="48">
        <v>2719676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f>SUM(D17:N17)</f>
        <v>2719676</v>
      </c>
      <c r="P17" s="49">
        <f>(O17/P$137)</f>
        <v>1.390871827654542</v>
      </c>
      <c r="Q17" s="9"/>
    </row>
    <row r="18" spans="1:17" ht="15">
      <c r="A18" s="12"/>
      <c r="B18" s="25">
        <v>323.1</v>
      </c>
      <c r="C18" s="20" t="s">
        <v>20</v>
      </c>
      <c r="D18" s="48">
        <v>870827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f aca="true" t="shared" si="1" ref="O18:O25">SUM(D18:N18)</f>
        <v>870827</v>
      </c>
      <c r="P18" s="49">
        <f>(O18/P$137)</f>
        <v>0.4453503803618232</v>
      </c>
      <c r="Q18" s="9"/>
    </row>
    <row r="19" spans="1:17" ht="15">
      <c r="A19" s="12"/>
      <c r="B19" s="25">
        <v>324.31</v>
      </c>
      <c r="C19" s="20" t="s">
        <v>21</v>
      </c>
      <c r="D19" s="48">
        <v>0</v>
      </c>
      <c r="E19" s="48">
        <v>2678392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f t="shared" si="1"/>
        <v>2678392</v>
      </c>
      <c r="P19" s="49">
        <f>(O19/P$137)</f>
        <v>1.3697587419292974</v>
      </c>
      <c r="Q19" s="9"/>
    </row>
    <row r="20" spans="1:17" ht="15">
      <c r="A20" s="12"/>
      <c r="B20" s="25">
        <v>324.32</v>
      </c>
      <c r="C20" s="20" t="s">
        <v>22</v>
      </c>
      <c r="D20" s="48">
        <v>9032</v>
      </c>
      <c r="E20" s="48">
        <v>4812855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f t="shared" si="1"/>
        <v>4821887</v>
      </c>
      <c r="P20" s="49">
        <f>(O20/P$137)</f>
        <v>2.4659653519145945</v>
      </c>
      <c r="Q20" s="9"/>
    </row>
    <row r="21" spans="1:17" ht="15">
      <c r="A21" s="12"/>
      <c r="B21" s="25">
        <v>324.61</v>
      </c>
      <c r="C21" s="20" t="s">
        <v>187</v>
      </c>
      <c r="D21" s="48">
        <v>0</v>
      </c>
      <c r="E21" s="48">
        <v>0</v>
      </c>
      <c r="F21" s="48">
        <v>0</v>
      </c>
      <c r="G21" s="48">
        <v>1695952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f t="shared" si="1"/>
        <v>1695952</v>
      </c>
      <c r="P21" s="49">
        <f>(O21/P$137)</f>
        <v>0.8673282618423576</v>
      </c>
      <c r="Q21" s="9"/>
    </row>
    <row r="22" spans="1:17" ht="15">
      <c r="A22" s="12"/>
      <c r="B22" s="25">
        <v>324.82</v>
      </c>
      <c r="C22" s="20" t="s">
        <v>304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21604583</v>
      </c>
      <c r="N22" s="48">
        <v>0</v>
      </c>
      <c r="O22" s="48">
        <f t="shared" si="1"/>
        <v>21604583</v>
      </c>
      <c r="P22" s="49">
        <f>(O22/P$137)</f>
        <v>11.048818257367513</v>
      </c>
      <c r="Q22" s="9"/>
    </row>
    <row r="23" spans="1:17" ht="15">
      <c r="A23" s="12"/>
      <c r="B23" s="25">
        <v>325.2</v>
      </c>
      <c r="C23" s="20" t="s">
        <v>24</v>
      </c>
      <c r="D23" s="48">
        <v>6530</v>
      </c>
      <c r="E23" s="48">
        <v>1087899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f t="shared" si="1"/>
        <v>1094429</v>
      </c>
      <c r="P23" s="49">
        <f>(O23/P$137)</f>
        <v>0.559702870293422</v>
      </c>
      <c r="Q23" s="9"/>
    </row>
    <row r="24" spans="1:17" ht="15">
      <c r="A24" s="12"/>
      <c r="B24" s="25">
        <v>329.1</v>
      </c>
      <c r="C24" s="20" t="s">
        <v>305</v>
      </c>
      <c r="D24" s="48">
        <v>3996961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f t="shared" si="1"/>
        <v>3996961</v>
      </c>
      <c r="P24" s="49">
        <f>(O24/P$137)</f>
        <v>2.0440892411941443</v>
      </c>
      <c r="Q24" s="9"/>
    </row>
    <row r="25" spans="1:17" ht="15">
      <c r="A25" s="12"/>
      <c r="B25" s="25">
        <v>329.5</v>
      </c>
      <c r="C25" s="20" t="s">
        <v>306</v>
      </c>
      <c r="D25" s="48">
        <v>2283488</v>
      </c>
      <c r="E25" s="48">
        <v>30209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44700</v>
      </c>
      <c r="N25" s="48">
        <v>0</v>
      </c>
      <c r="O25" s="48">
        <f t="shared" si="1"/>
        <v>2358397</v>
      </c>
      <c r="P25" s="49">
        <f>(O25/P$137)</f>
        <v>1.2061098254810458</v>
      </c>
      <c r="Q25" s="9"/>
    </row>
    <row r="26" spans="1:17" ht="15.75">
      <c r="A26" s="29" t="s">
        <v>307</v>
      </c>
      <c r="B26" s="30"/>
      <c r="C26" s="31"/>
      <c r="D26" s="32">
        <f>SUM(D27:D58)</f>
        <v>133784125</v>
      </c>
      <c r="E26" s="32">
        <f>SUM(E27:E58)</f>
        <v>276742997</v>
      </c>
      <c r="F26" s="32">
        <f>SUM(F27:F58)</f>
        <v>0</v>
      </c>
      <c r="G26" s="32">
        <f>SUM(G27:G58)</f>
        <v>54944015</v>
      </c>
      <c r="H26" s="32">
        <f>SUM(H27:H58)</f>
        <v>0</v>
      </c>
      <c r="I26" s="32">
        <f>SUM(I27:I58)</f>
        <v>71168000</v>
      </c>
      <c r="J26" s="32">
        <f>SUM(J27:J58)</f>
        <v>0</v>
      </c>
      <c r="K26" s="32">
        <f>SUM(K27:K58)</f>
        <v>0</v>
      </c>
      <c r="L26" s="32">
        <f>SUM(L27:L58)</f>
        <v>0</v>
      </c>
      <c r="M26" s="32">
        <f>SUM(M27:M58)</f>
        <v>0</v>
      </c>
      <c r="N26" s="32">
        <f>SUM(N27:N58)</f>
        <v>682569</v>
      </c>
      <c r="O26" s="45">
        <f>SUM(D26:N26)</f>
        <v>537321706</v>
      </c>
      <c r="P26" s="46">
        <f>(O26/P$137)</f>
        <v>274.79215291184556</v>
      </c>
      <c r="Q26" s="10"/>
    </row>
    <row r="27" spans="1:17" ht="15">
      <c r="A27" s="12"/>
      <c r="B27" s="25">
        <v>331.1</v>
      </c>
      <c r="C27" s="20" t="s">
        <v>26</v>
      </c>
      <c r="D27" s="48">
        <v>0</v>
      </c>
      <c r="E27" s="48">
        <v>112828681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f>SUM(D27:N27)</f>
        <v>112828681</v>
      </c>
      <c r="P27" s="49">
        <f>(O27/P$137)</f>
        <v>57.70181218436361</v>
      </c>
      <c r="Q27" s="9"/>
    </row>
    <row r="28" spans="1:17" ht="15">
      <c r="A28" s="12"/>
      <c r="B28" s="25">
        <v>331.2</v>
      </c>
      <c r="C28" s="20" t="s">
        <v>27</v>
      </c>
      <c r="D28" s="48">
        <v>0</v>
      </c>
      <c r="E28" s="48">
        <v>14612942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13760</v>
      </c>
      <c r="O28" s="48">
        <f>SUM(D28:N28)</f>
        <v>14626702</v>
      </c>
      <c r="P28" s="49">
        <f>(O28/P$137)</f>
        <v>7.480254171194783</v>
      </c>
      <c r="Q28" s="9"/>
    </row>
    <row r="29" spans="1:17" ht="15">
      <c r="A29" s="12"/>
      <c r="B29" s="25">
        <v>331.39</v>
      </c>
      <c r="C29" s="20" t="s">
        <v>34</v>
      </c>
      <c r="D29" s="48">
        <v>0</v>
      </c>
      <c r="E29" s="48">
        <v>810079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f aca="true" t="shared" si="2" ref="O29:O50">SUM(D29:N29)</f>
        <v>810079</v>
      </c>
      <c r="P29" s="49">
        <f>(O29/P$137)</f>
        <v>0.4142831937607876</v>
      </c>
      <c r="Q29" s="9"/>
    </row>
    <row r="30" spans="1:17" ht="15">
      <c r="A30" s="12"/>
      <c r="B30" s="25">
        <v>331.41</v>
      </c>
      <c r="C30" s="20" t="s">
        <v>35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71168000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f t="shared" si="2"/>
        <v>71168000</v>
      </c>
      <c r="P30" s="49">
        <f>(O30/P$137)</f>
        <v>36.39608770696158</v>
      </c>
      <c r="Q30" s="9"/>
    </row>
    <row r="31" spans="1:17" ht="15">
      <c r="A31" s="12"/>
      <c r="B31" s="25">
        <v>331.42</v>
      </c>
      <c r="C31" s="20" t="s">
        <v>36</v>
      </c>
      <c r="D31" s="48">
        <v>0</v>
      </c>
      <c r="E31" s="48">
        <v>0</v>
      </c>
      <c r="F31" s="48">
        <v>0</v>
      </c>
      <c r="G31" s="48">
        <v>49106746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f t="shared" si="2"/>
        <v>49106746</v>
      </c>
      <c r="P31" s="49">
        <f>(O31/P$137)</f>
        <v>25.113722943169467</v>
      </c>
      <c r="Q31" s="9"/>
    </row>
    <row r="32" spans="1:17" ht="15">
      <c r="A32" s="12"/>
      <c r="B32" s="25">
        <v>331.65</v>
      </c>
      <c r="C32" s="20" t="s">
        <v>39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668809</v>
      </c>
      <c r="O32" s="48">
        <f t="shared" si="2"/>
        <v>668809</v>
      </c>
      <c r="P32" s="49">
        <f>(O32/P$137)</f>
        <v>0.3420361823179697</v>
      </c>
      <c r="Q32" s="9"/>
    </row>
    <row r="33" spans="1:17" ht="15">
      <c r="A33" s="12"/>
      <c r="B33" s="25">
        <v>331.69</v>
      </c>
      <c r="C33" s="20" t="s">
        <v>40</v>
      </c>
      <c r="D33" s="48">
        <v>0</v>
      </c>
      <c r="E33" s="48">
        <v>43831309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f t="shared" si="2"/>
        <v>43831309</v>
      </c>
      <c r="P33" s="49">
        <f>(O33/P$137)</f>
        <v>22.415807198107778</v>
      </c>
      <c r="Q33" s="9"/>
    </row>
    <row r="34" spans="1:17" ht="15">
      <c r="A34" s="12"/>
      <c r="B34" s="25">
        <v>331.7</v>
      </c>
      <c r="C34" s="20" t="s">
        <v>30</v>
      </c>
      <c r="D34" s="48">
        <v>0</v>
      </c>
      <c r="E34" s="48">
        <v>139892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f t="shared" si="2"/>
        <v>139892</v>
      </c>
      <c r="P34" s="49">
        <f>(O34/P$137)</f>
        <v>0.07154228728504762</v>
      </c>
      <c r="Q34" s="9"/>
    </row>
    <row r="35" spans="1:17" ht="15">
      <c r="A35" s="12"/>
      <c r="B35" s="25">
        <v>332</v>
      </c>
      <c r="C35" s="20" t="s">
        <v>290</v>
      </c>
      <c r="D35" s="48">
        <v>207617</v>
      </c>
      <c r="E35" s="48">
        <v>27205051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f t="shared" si="2"/>
        <v>27412668</v>
      </c>
      <c r="P35" s="49">
        <f>(O35/P$137)</f>
        <v>14.019135971360992</v>
      </c>
      <c r="Q35" s="9"/>
    </row>
    <row r="36" spans="1:17" ht="15">
      <c r="A36" s="12"/>
      <c r="B36" s="25">
        <v>334.1</v>
      </c>
      <c r="C36" s="20" t="s">
        <v>32</v>
      </c>
      <c r="D36" s="48">
        <v>0</v>
      </c>
      <c r="E36" s="48">
        <v>8044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f t="shared" si="2"/>
        <v>8044</v>
      </c>
      <c r="P36" s="49">
        <f>(O36/P$137)</f>
        <v>0.004113788915169725</v>
      </c>
      <c r="Q36" s="9"/>
    </row>
    <row r="37" spans="1:17" ht="15">
      <c r="A37" s="12"/>
      <c r="B37" s="25">
        <v>334.2</v>
      </c>
      <c r="C37" s="20" t="s">
        <v>33</v>
      </c>
      <c r="D37" s="48">
        <v>265087</v>
      </c>
      <c r="E37" s="48">
        <v>10198771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f t="shared" si="2"/>
        <v>10463858</v>
      </c>
      <c r="P37" s="49">
        <f>(O37/P$137)</f>
        <v>5.351330563191204</v>
      </c>
      <c r="Q37" s="9"/>
    </row>
    <row r="38" spans="1:17" ht="15">
      <c r="A38" s="12"/>
      <c r="B38" s="25">
        <v>334.39</v>
      </c>
      <c r="C38" s="20" t="s">
        <v>41</v>
      </c>
      <c r="D38" s="48">
        <v>0</v>
      </c>
      <c r="E38" s="48">
        <v>190658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f t="shared" si="2"/>
        <v>190658</v>
      </c>
      <c r="P38" s="49">
        <f>(O38/P$137)</f>
        <v>0.09750457073451384</v>
      </c>
      <c r="Q38" s="9"/>
    </row>
    <row r="39" spans="1:17" ht="15">
      <c r="A39" s="12"/>
      <c r="B39" s="25">
        <v>334.42</v>
      </c>
      <c r="C39" s="20" t="s">
        <v>42</v>
      </c>
      <c r="D39" s="48">
        <v>10469125</v>
      </c>
      <c r="E39" s="48">
        <v>8477802</v>
      </c>
      <c r="F39" s="48">
        <v>0</v>
      </c>
      <c r="G39" s="48">
        <v>5284518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f t="shared" si="2"/>
        <v>24231445</v>
      </c>
      <c r="P39" s="49">
        <f>(O39/P$137)</f>
        <v>12.392223997954357</v>
      </c>
      <c r="Q39" s="9"/>
    </row>
    <row r="40" spans="1:17" ht="15">
      <c r="A40" s="12"/>
      <c r="B40" s="25">
        <v>334.5</v>
      </c>
      <c r="C40" s="20" t="s">
        <v>249</v>
      </c>
      <c r="D40" s="48">
        <v>0</v>
      </c>
      <c r="E40" s="48">
        <v>770894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f t="shared" si="2"/>
        <v>770894</v>
      </c>
      <c r="P40" s="49">
        <f>(O40/P$137)</f>
        <v>0.3942435594195487</v>
      </c>
      <c r="Q40" s="9"/>
    </row>
    <row r="41" spans="1:17" ht="15">
      <c r="A41" s="12"/>
      <c r="B41" s="25">
        <v>334.69</v>
      </c>
      <c r="C41" s="20" t="s">
        <v>46</v>
      </c>
      <c r="D41" s="48">
        <v>0</v>
      </c>
      <c r="E41" s="48">
        <v>9392122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f t="shared" si="2"/>
        <v>9392122</v>
      </c>
      <c r="P41" s="49">
        <f>(O41/P$137)</f>
        <v>4.8032331394233845</v>
      </c>
      <c r="Q41" s="9"/>
    </row>
    <row r="42" spans="1:17" ht="15">
      <c r="A42" s="12"/>
      <c r="B42" s="25">
        <v>334.7</v>
      </c>
      <c r="C42" s="20" t="s">
        <v>47</v>
      </c>
      <c r="D42" s="48">
        <v>1082025</v>
      </c>
      <c r="E42" s="48">
        <v>43961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f t="shared" si="2"/>
        <v>1125986</v>
      </c>
      <c r="P42" s="49">
        <f>(O42/P$137)</f>
        <v>0.5758414626350444</v>
      </c>
      <c r="Q42" s="9"/>
    </row>
    <row r="43" spans="1:17" ht="15">
      <c r="A43" s="12"/>
      <c r="B43" s="25">
        <v>334.9</v>
      </c>
      <c r="C43" s="20" t="s">
        <v>171</v>
      </c>
      <c r="D43" s="48">
        <v>0</v>
      </c>
      <c r="E43" s="48">
        <v>2442526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f t="shared" si="2"/>
        <v>2442526</v>
      </c>
      <c r="P43" s="49">
        <f>(O43/P$137)</f>
        <v>1.2491343092757143</v>
      </c>
      <c r="Q43" s="9"/>
    </row>
    <row r="44" spans="1:17" ht="15">
      <c r="A44" s="12"/>
      <c r="B44" s="25">
        <v>335.121</v>
      </c>
      <c r="C44" s="20" t="s">
        <v>308</v>
      </c>
      <c r="D44" s="48">
        <v>35579811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f t="shared" si="2"/>
        <v>35579811</v>
      </c>
      <c r="P44" s="49">
        <f>(O44/P$137)</f>
        <v>18.195901553410472</v>
      </c>
      <c r="Q44" s="9"/>
    </row>
    <row r="45" spans="1:17" ht="15">
      <c r="A45" s="12"/>
      <c r="B45" s="25">
        <v>335.13</v>
      </c>
      <c r="C45" s="20" t="s">
        <v>196</v>
      </c>
      <c r="D45" s="48">
        <v>0</v>
      </c>
      <c r="E45" s="48">
        <v>519562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f t="shared" si="2"/>
        <v>519562</v>
      </c>
      <c r="P45" s="49">
        <f>(O45/P$137)</f>
        <v>0.2657096464872467</v>
      </c>
      <c r="Q45" s="9"/>
    </row>
    <row r="46" spans="1:17" ht="15">
      <c r="A46" s="12"/>
      <c r="B46" s="25">
        <v>335.14</v>
      </c>
      <c r="C46" s="20" t="s">
        <v>197</v>
      </c>
      <c r="D46" s="48">
        <v>13102</v>
      </c>
      <c r="E46" s="48">
        <v>12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f t="shared" si="2"/>
        <v>13114</v>
      </c>
      <c r="P46" s="49">
        <f>(O46/P$137)</f>
        <v>0.006706641948475357</v>
      </c>
      <c r="Q46" s="9"/>
    </row>
    <row r="47" spans="1:17" ht="15">
      <c r="A47" s="12"/>
      <c r="B47" s="25">
        <v>335.15</v>
      </c>
      <c r="C47" s="20" t="s">
        <v>198</v>
      </c>
      <c r="D47" s="48">
        <v>728640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f t="shared" si="2"/>
        <v>728640</v>
      </c>
      <c r="P47" s="49">
        <f>(O47/P$137)</f>
        <v>0.37263440516524965</v>
      </c>
      <c r="Q47" s="9"/>
    </row>
    <row r="48" spans="1:17" ht="15">
      <c r="A48" s="12"/>
      <c r="B48" s="25">
        <v>335.17</v>
      </c>
      <c r="C48" s="20" t="s">
        <v>199</v>
      </c>
      <c r="D48" s="48">
        <v>63511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f t="shared" si="2"/>
        <v>63511</v>
      </c>
      <c r="P48" s="49">
        <f>(O48/P$137)</f>
        <v>0.03248021479255897</v>
      </c>
      <c r="Q48" s="9"/>
    </row>
    <row r="49" spans="1:17" ht="15">
      <c r="A49" s="12"/>
      <c r="B49" s="25">
        <v>335.18</v>
      </c>
      <c r="C49" s="20" t="s">
        <v>309</v>
      </c>
      <c r="D49" s="48">
        <v>74349044</v>
      </c>
      <c r="E49" s="48">
        <v>18517611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f t="shared" si="2"/>
        <v>92866655</v>
      </c>
      <c r="P49" s="49">
        <f>(O49/P$137)</f>
        <v>47.493015406252</v>
      </c>
      <c r="Q49" s="9"/>
    </row>
    <row r="50" spans="1:17" ht="15">
      <c r="A50" s="12"/>
      <c r="B50" s="25">
        <v>335.22</v>
      </c>
      <c r="C50" s="20" t="s">
        <v>54</v>
      </c>
      <c r="D50" s="48">
        <v>10496060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f t="shared" si="2"/>
        <v>10496060</v>
      </c>
      <c r="P50" s="49">
        <f>(O50/P$137)</f>
        <v>5.367799015534104</v>
      </c>
      <c r="Q50" s="9"/>
    </row>
    <row r="51" spans="1:17" ht="15">
      <c r="A51" s="12"/>
      <c r="B51" s="25">
        <v>335.43</v>
      </c>
      <c r="C51" s="20" t="s">
        <v>310</v>
      </c>
      <c r="D51" s="48">
        <v>0</v>
      </c>
      <c r="E51" s="48">
        <v>15433860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f aca="true" t="shared" si="3" ref="O51:O58">SUM(D51:N51)</f>
        <v>15433860</v>
      </c>
      <c r="P51" s="49">
        <f>(O51/P$137)</f>
        <v>7.893043533849006</v>
      </c>
      <c r="Q51" s="9"/>
    </row>
    <row r="52" spans="1:17" ht="15">
      <c r="A52" s="12"/>
      <c r="B52" s="25">
        <v>335.44</v>
      </c>
      <c r="C52" s="20" t="s">
        <v>311</v>
      </c>
      <c r="D52" s="48">
        <v>0</v>
      </c>
      <c r="E52" s="48">
        <v>6814165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f t="shared" si="3"/>
        <v>6814165</v>
      </c>
      <c r="P52" s="49">
        <f>(O52/P$137)</f>
        <v>3.4848379466854182</v>
      </c>
      <c r="Q52" s="9"/>
    </row>
    <row r="53" spans="1:17" ht="15">
      <c r="A53" s="12"/>
      <c r="B53" s="25">
        <v>335.45</v>
      </c>
      <c r="C53" s="20" t="s">
        <v>312</v>
      </c>
      <c r="D53" s="48">
        <v>0</v>
      </c>
      <c r="E53" s="48">
        <v>1832608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f t="shared" si="3"/>
        <v>1832608</v>
      </c>
      <c r="P53" s="49">
        <f>(O53/P$137)</f>
        <v>0.9372156236016109</v>
      </c>
      <c r="Q53" s="9"/>
    </row>
    <row r="54" spans="1:17" ht="15">
      <c r="A54" s="12"/>
      <c r="B54" s="25">
        <v>335.7</v>
      </c>
      <c r="C54" s="20" t="s">
        <v>59</v>
      </c>
      <c r="D54" s="48">
        <v>0</v>
      </c>
      <c r="E54" s="48">
        <v>2000004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f t="shared" si="3"/>
        <v>2000004</v>
      </c>
      <c r="P54" s="49">
        <f>(O54/P$137)</f>
        <v>1.0228237550342005</v>
      </c>
      <c r="Q54" s="9"/>
    </row>
    <row r="55" spans="1:17" ht="15">
      <c r="A55" s="12"/>
      <c r="B55" s="25">
        <v>337.1</v>
      </c>
      <c r="C55" s="20" t="s">
        <v>61</v>
      </c>
      <c r="D55" s="48">
        <v>146003</v>
      </c>
      <c r="E55" s="48">
        <v>653888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f t="shared" si="3"/>
        <v>799891</v>
      </c>
      <c r="P55" s="49">
        <f>(O55/P$137)</f>
        <v>0.4090729399731509</v>
      </c>
      <c r="Q55" s="9"/>
    </row>
    <row r="56" spans="1:17" ht="15">
      <c r="A56" s="12"/>
      <c r="B56" s="25">
        <v>337.3</v>
      </c>
      <c r="C56" s="20" t="s">
        <v>202</v>
      </c>
      <c r="D56" s="48">
        <v>362500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f t="shared" si="3"/>
        <v>362500</v>
      </c>
      <c r="P56" s="49">
        <f>(O56/P$137)</f>
        <v>0.1853864348270792</v>
      </c>
      <c r="Q56" s="9"/>
    </row>
    <row r="57" spans="1:17" ht="15">
      <c r="A57" s="12"/>
      <c r="B57" s="25">
        <v>337.6</v>
      </c>
      <c r="C57" s="20" t="s">
        <v>62</v>
      </c>
      <c r="D57" s="48">
        <v>21600</v>
      </c>
      <c r="E57" s="48">
        <v>18555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f t="shared" si="3"/>
        <v>40155</v>
      </c>
      <c r="P57" s="49">
        <f>(O57/P$137)</f>
        <v>0.020535702870293424</v>
      </c>
      <c r="Q57" s="9"/>
    </row>
    <row r="58" spans="1:17" ht="15">
      <c r="A58" s="12"/>
      <c r="B58" s="25">
        <v>337.7</v>
      </c>
      <c r="C58" s="20" t="s">
        <v>276</v>
      </c>
      <c r="D58" s="48">
        <v>0</v>
      </c>
      <c r="E58" s="48">
        <v>0</v>
      </c>
      <c r="F58" s="48">
        <v>0</v>
      </c>
      <c r="G58" s="48">
        <v>552751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f t="shared" si="3"/>
        <v>552751</v>
      </c>
      <c r="P58" s="49">
        <f>(O58/P$137)</f>
        <v>0.282682861343732</v>
      </c>
      <c r="Q58" s="9"/>
    </row>
    <row r="59" spans="1:17" ht="15.75">
      <c r="A59" s="29" t="s">
        <v>68</v>
      </c>
      <c r="B59" s="30"/>
      <c r="C59" s="31"/>
      <c r="D59" s="32">
        <f>SUM(D60:D107)</f>
        <v>100666224</v>
      </c>
      <c r="E59" s="32">
        <f>SUM(E60:E107)</f>
        <v>367545282</v>
      </c>
      <c r="F59" s="32">
        <f>SUM(F60:F107)</f>
        <v>0</v>
      </c>
      <c r="G59" s="32">
        <f>SUM(G60:G107)</f>
        <v>227713</v>
      </c>
      <c r="H59" s="32">
        <f>SUM(H60:H107)</f>
        <v>0</v>
      </c>
      <c r="I59" s="32">
        <f>SUM(I60:I107)</f>
        <v>567478000</v>
      </c>
      <c r="J59" s="32">
        <f>SUM(J60:J107)</f>
        <v>152019000</v>
      </c>
      <c r="K59" s="32">
        <f>SUM(K60:K107)</f>
        <v>0</v>
      </c>
      <c r="L59" s="32">
        <f>SUM(L60:L107)</f>
        <v>0</v>
      </c>
      <c r="M59" s="32">
        <f>SUM(M60:M107)</f>
        <v>405022847</v>
      </c>
      <c r="N59" s="32">
        <f>SUM(N60:N107)</f>
        <v>43596817</v>
      </c>
      <c r="O59" s="32">
        <f>SUM(D59:N59)</f>
        <v>1636555883</v>
      </c>
      <c r="P59" s="46">
        <f>(O59/P$137)</f>
        <v>836.9524428818002</v>
      </c>
      <c r="Q59" s="10"/>
    </row>
    <row r="60" spans="1:17" ht="15">
      <c r="A60" s="12"/>
      <c r="B60" s="25">
        <v>341.1</v>
      </c>
      <c r="C60" s="20" t="s">
        <v>203</v>
      </c>
      <c r="D60" s="48">
        <v>10080925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4649457</v>
      </c>
      <c r="O60" s="48">
        <f>SUM(D60:N60)</f>
        <v>14730382</v>
      </c>
      <c r="P60" s="49">
        <f>(O60/P$137)</f>
        <v>7.533277248609601</v>
      </c>
      <c r="Q60" s="9"/>
    </row>
    <row r="61" spans="1:17" ht="15">
      <c r="A61" s="12"/>
      <c r="B61" s="25">
        <v>341.15</v>
      </c>
      <c r="C61" s="20" t="s">
        <v>204</v>
      </c>
      <c r="D61" s="48">
        <v>1059433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405022847</v>
      </c>
      <c r="N61" s="48">
        <v>0</v>
      </c>
      <c r="O61" s="48">
        <f aca="true" t="shared" si="4" ref="O61:O107">SUM(D61:N61)</f>
        <v>406082280</v>
      </c>
      <c r="P61" s="49">
        <f>(O61/P$137)</f>
        <v>207.67488589145304</v>
      </c>
      <c r="Q61" s="9"/>
    </row>
    <row r="62" spans="1:17" ht="15">
      <c r="A62" s="12"/>
      <c r="B62" s="25">
        <v>341.16</v>
      </c>
      <c r="C62" s="20" t="s">
        <v>205</v>
      </c>
      <c r="D62" s="48">
        <v>4524248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f t="shared" si="4"/>
        <v>4524248</v>
      </c>
      <c r="P62" s="49">
        <f>(O62/P$137)</f>
        <v>2.313749536533913</v>
      </c>
      <c r="Q62" s="9"/>
    </row>
    <row r="63" spans="1:17" ht="15">
      <c r="A63" s="12"/>
      <c r="B63" s="25">
        <v>341.2</v>
      </c>
      <c r="C63" s="20" t="s">
        <v>206</v>
      </c>
      <c r="D63" s="48">
        <v>5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152019000</v>
      </c>
      <c r="K63" s="48">
        <v>0</v>
      </c>
      <c r="L63" s="48">
        <v>0</v>
      </c>
      <c r="M63" s="48">
        <v>0</v>
      </c>
      <c r="N63" s="48">
        <v>0</v>
      </c>
      <c r="O63" s="48">
        <f t="shared" si="4"/>
        <v>152019005</v>
      </c>
      <c r="P63" s="49">
        <f>(O63/P$137)</f>
        <v>77.7441692769929</v>
      </c>
      <c r="Q63" s="9"/>
    </row>
    <row r="64" spans="1:17" ht="15">
      <c r="A64" s="12"/>
      <c r="B64" s="25">
        <v>341.3</v>
      </c>
      <c r="C64" s="20" t="s">
        <v>207</v>
      </c>
      <c r="D64" s="48">
        <v>2291059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f t="shared" si="4"/>
        <v>2291059</v>
      </c>
      <c r="P64" s="49">
        <f>(O64/P$137)</f>
        <v>1.1716724413475677</v>
      </c>
      <c r="Q64" s="9"/>
    </row>
    <row r="65" spans="1:17" ht="15">
      <c r="A65" s="12"/>
      <c r="B65" s="25">
        <v>341.51</v>
      </c>
      <c r="C65" s="20" t="s">
        <v>208</v>
      </c>
      <c r="D65" s="48">
        <v>22113330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f t="shared" si="4"/>
        <v>22113330</v>
      </c>
      <c r="P65" s="49">
        <f>(O65/P$137)</f>
        <v>11.308996995461229</v>
      </c>
      <c r="Q65" s="9"/>
    </row>
    <row r="66" spans="1:17" ht="15">
      <c r="A66" s="12"/>
      <c r="B66" s="25">
        <v>341.52</v>
      </c>
      <c r="C66" s="20" t="s">
        <v>209</v>
      </c>
      <c r="D66" s="48">
        <v>1737011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f t="shared" si="4"/>
        <v>1737011</v>
      </c>
      <c r="P66" s="49">
        <f>(O66/P$137)</f>
        <v>0.8883262801252957</v>
      </c>
      <c r="Q66" s="9"/>
    </row>
    <row r="67" spans="1:17" ht="15">
      <c r="A67" s="12"/>
      <c r="B67" s="25">
        <v>341.53</v>
      </c>
      <c r="C67" s="20" t="s">
        <v>210</v>
      </c>
      <c r="D67" s="48">
        <v>46701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f t="shared" si="4"/>
        <v>46701</v>
      </c>
      <c r="P67" s="49">
        <f>(O67/P$137)</f>
        <v>0.02388339832512945</v>
      </c>
      <c r="Q67" s="9"/>
    </row>
    <row r="68" spans="1:17" ht="15">
      <c r="A68" s="12"/>
      <c r="B68" s="25">
        <v>341.54</v>
      </c>
      <c r="C68" s="20" t="s">
        <v>211</v>
      </c>
      <c r="D68" s="48">
        <v>264670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f t="shared" si="4"/>
        <v>264670</v>
      </c>
      <c r="P68" s="49">
        <f>(O68/P$137)</f>
        <v>0.1353551109122291</v>
      </c>
      <c r="Q68" s="9"/>
    </row>
    <row r="69" spans="1:17" ht="15">
      <c r="A69" s="12"/>
      <c r="B69" s="25">
        <v>341.9</v>
      </c>
      <c r="C69" s="20" t="s">
        <v>212</v>
      </c>
      <c r="D69" s="48">
        <v>4715154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8056120</v>
      </c>
      <c r="O69" s="48">
        <f t="shared" si="4"/>
        <v>12771274</v>
      </c>
      <c r="P69" s="49">
        <f>(O69/P$137)</f>
        <v>6.531368151889024</v>
      </c>
      <c r="Q69" s="9"/>
    </row>
    <row r="70" spans="1:17" ht="15">
      <c r="A70" s="12"/>
      <c r="B70" s="25">
        <v>342.1</v>
      </c>
      <c r="C70" s="20" t="s">
        <v>79</v>
      </c>
      <c r="D70" s="48">
        <v>5729329</v>
      </c>
      <c r="E70" s="48">
        <v>230118202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f t="shared" si="4"/>
        <v>235847531</v>
      </c>
      <c r="P70" s="49">
        <f>(O70/P$137)</f>
        <v>120.61498740650771</v>
      </c>
      <c r="Q70" s="9"/>
    </row>
    <row r="71" spans="1:17" ht="15">
      <c r="A71" s="12"/>
      <c r="B71" s="25">
        <v>342.2</v>
      </c>
      <c r="C71" s="20" t="s">
        <v>80</v>
      </c>
      <c r="D71" s="48">
        <v>-909720</v>
      </c>
      <c r="E71" s="48">
        <v>128659689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f t="shared" si="4"/>
        <v>127749969</v>
      </c>
      <c r="P71" s="49">
        <f>(O71/P$137)</f>
        <v>65.3327208335997</v>
      </c>
      <c r="Q71" s="9"/>
    </row>
    <row r="72" spans="1:17" ht="15">
      <c r="A72" s="12"/>
      <c r="B72" s="25">
        <v>342.5</v>
      </c>
      <c r="C72" s="20" t="s">
        <v>81</v>
      </c>
      <c r="D72" s="48">
        <v>58975</v>
      </c>
      <c r="E72" s="48">
        <v>1991746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f t="shared" si="4"/>
        <v>2050721</v>
      </c>
      <c r="P72" s="49">
        <f>(O72/P$137)</f>
        <v>1.0487609793517867</v>
      </c>
      <c r="Q72" s="9"/>
    </row>
    <row r="73" spans="1:17" ht="15">
      <c r="A73" s="12"/>
      <c r="B73" s="25">
        <v>342.6</v>
      </c>
      <c r="C73" s="20" t="s">
        <v>82</v>
      </c>
      <c r="D73" s="48">
        <v>185088</v>
      </c>
      <c r="E73" s="48">
        <v>-358013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f t="shared" si="4"/>
        <v>-172925</v>
      </c>
      <c r="P73" s="49">
        <f>(O73/P$137)</f>
        <v>-0.08843572204820048</v>
      </c>
      <c r="Q73" s="9"/>
    </row>
    <row r="74" spans="1:17" ht="15">
      <c r="A74" s="12"/>
      <c r="B74" s="25">
        <v>342.9</v>
      </c>
      <c r="C74" s="20" t="s">
        <v>83</v>
      </c>
      <c r="D74" s="48">
        <v>567784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f t="shared" si="4"/>
        <v>567784</v>
      </c>
      <c r="P74" s="49">
        <f>(O74/P$137)</f>
        <v>0.2903709007223678</v>
      </c>
      <c r="Q74" s="9"/>
    </row>
    <row r="75" spans="1:17" ht="15">
      <c r="A75" s="12"/>
      <c r="B75" s="25">
        <v>343.4</v>
      </c>
      <c r="C75" s="20" t="s">
        <v>84</v>
      </c>
      <c r="D75" s="48">
        <v>575620</v>
      </c>
      <c r="E75" s="48">
        <v>0</v>
      </c>
      <c r="F75" s="48">
        <v>0</v>
      </c>
      <c r="G75" s="48">
        <v>0</v>
      </c>
      <c r="H75" s="48">
        <v>0</v>
      </c>
      <c r="I75" s="48">
        <v>17029000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f t="shared" si="4"/>
        <v>17604620</v>
      </c>
      <c r="P75" s="49">
        <f>(O75/P$137)</f>
        <v>9.003193760787573</v>
      </c>
      <c r="Q75" s="9"/>
    </row>
    <row r="76" spans="1:17" ht="15">
      <c r="A76" s="12"/>
      <c r="B76" s="25">
        <v>343.5</v>
      </c>
      <c r="C76" s="20" t="s">
        <v>85</v>
      </c>
      <c r="D76" s="48">
        <v>1056855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f t="shared" si="4"/>
        <v>1056855</v>
      </c>
      <c r="P76" s="49">
        <f>(O76/P$137)</f>
        <v>0.5404871188390974</v>
      </c>
      <c r="Q76" s="9"/>
    </row>
    <row r="77" spans="1:17" ht="15">
      <c r="A77" s="12"/>
      <c r="B77" s="25">
        <v>343.6</v>
      </c>
      <c r="C77" s="20" t="s">
        <v>86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151744000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f t="shared" si="4"/>
        <v>151744000</v>
      </c>
      <c r="P77" s="49">
        <f>(O77/P$137)</f>
        <v>77.6035287348974</v>
      </c>
      <c r="Q77" s="9"/>
    </row>
    <row r="78" spans="1:17" ht="15">
      <c r="A78" s="12"/>
      <c r="B78" s="25">
        <v>343.7</v>
      </c>
      <c r="C78" s="20" t="s">
        <v>87</v>
      </c>
      <c r="D78" s="48">
        <v>0</v>
      </c>
      <c r="E78" s="48">
        <v>1359715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f t="shared" si="4"/>
        <v>1359715</v>
      </c>
      <c r="P78" s="49">
        <f>(O78/P$137)</f>
        <v>0.6953730102921435</v>
      </c>
      <c r="Q78" s="9"/>
    </row>
    <row r="79" spans="1:17" ht="15">
      <c r="A79" s="12"/>
      <c r="B79" s="25">
        <v>343.9</v>
      </c>
      <c r="C79" s="20" t="s">
        <v>88</v>
      </c>
      <c r="D79" s="48">
        <v>2418318</v>
      </c>
      <c r="E79" s="48">
        <v>8901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f t="shared" si="4"/>
        <v>2427219</v>
      </c>
      <c r="P79" s="49">
        <f>(O79/P$137)</f>
        <v>1.241306143322892</v>
      </c>
      <c r="Q79" s="9"/>
    </row>
    <row r="80" spans="1:17" ht="15">
      <c r="A80" s="12"/>
      <c r="B80" s="25">
        <v>344.1</v>
      </c>
      <c r="C80" s="20" t="s">
        <v>213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295201000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f t="shared" si="4"/>
        <v>295201000</v>
      </c>
      <c r="P80" s="49">
        <f>(O80/P$137)</f>
        <v>150.9689957169341</v>
      </c>
      <c r="Q80" s="9"/>
    </row>
    <row r="81" spans="1:17" ht="15">
      <c r="A81" s="12"/>
      <c r="B81" s="25">
        <v>344.2</v>
      </c>
      <c r="C81" s="20" t="s">
        <v>214</v>
      </c>
      <c r="D81" s="48">
        <v>100</v>
      </c>
      <c r="E81" s="48">
        <v>0</v>
      </c>
      <c r="F81" s="48">
        <v>0</v>
      </c>
      <c r="G81" s="48">
        <v>0</v>
      </c>
      <c r="H81" s="48">
        <v>0</v>
      </c>
      <c r="I81" s="48">
        <v>103504000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f t="shared" si="4"/>
        <v>103504100</v>
      </c>
      <c r="P81" s="49">
        <f>(O81/P$137)</f>
        <v>52.93312024547721</v>
      </c>
      <c r="Q81" s="9"/>
    </row>
    <row r="82" spans="1:17" ht="15">
      <c r="A82" s="12"/>
      <c r="B82" s="25">
        <v>344.3</v>
      </c>
      <c r="C82" s="20" t="s">
        <v>215</v>
      </c>
      <c r="D82" s="48">
        <v>6185902</v>
      </c>
      <c r="E82" s="48">
        <v>289340</v>
      </c>
      <c r="F82" s="48">
        <v>0</v>
      </c>
      <c r="G82" s="48">
        <v>220000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f t="shared" si="4"/>
        <v>6695242</v>
      </c>
      <c r="P82" s="49">
        <f>(O82/P$137)</f>
        <v>3.4240194336124783</v>
      </c>
      <c r="Q82" s="9"/>
    </row>
    <row r="83" spans="1:17" ht="15">
      <c r="A83" s="12"/>
      <c r="B83" s="25">
        <v>344.5</v>
      </c>
      <c r="C83" s="20" t="s">
        <v>216</v>
      </c>
      <c r="D83" s="48">
        <v>1219308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f t="shared" si="4"/>
        <v>1219308</v>
      </c>
      <c r="P83" s="49">
        <f>(O83/P$137)</f>
        <v>0.6235673464169277</v>
      </c>
      <c r="Q83" s="9"/>
    </row>
    <row r="84" spans="1:17" ht="15">
      <c r="A84" s="12"/>
      <c r="B84" s="25">
        <v>344.9</v>
      </c>
      <c r="C84" s="20" t="s">
        <v>217</v>
      </c>
      <c r="D84" s="48">
        <v>0</v>
      </c>
      <c r="E84" s="48">
        <v>2501919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f t="shared" si="4"/>
        <v>2501919</v>
      </c>
      <c r="P84" s="49">
        <f>(O84/P$137)</f>
        <v>1.2795085341686376</v>
      </c>
      <c r="Q84" s="9"/>
    </row>
    <row r="85" spans="1:17" ht="15">
      <c r="A85" s="12"/>
      <c r="B85" s="25">
        <v>345.1</v>
      </c>
      <c r="C85" s="20" t="s">
        <v>94</v>
      </c>
      <c r="D85" s="48">
        <v>6450</v>
      </c>
      <c r="E85" s="48">
        <v>1281622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848000</v>
      </c>
      <c r="O85" s="48">
        <f t="shared" si="4"/>
        <v>2136072</v>
      </c>
      <c r="P85" s="49">
        <f>(O85/P$137)</f>
        <v>1.092410407210893</v>
      </c>
      <c r="Q85" s="9"/>
    </row>
    <row r="86" spans="1:17" ht="15">
      <c r="A86" s="12"/>
      <c r="B86" s="25">
        <v>346.3</v>
      </c>
      <c r="C86" s="20" t="s">
        <v>96</v>
      </c>
      <c r="D86" s="48">
        <v>34706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f t="shared" si="4"/>
        <v>34706</v>
      </c>
      <c r="P86" s="49">
        <f>(O86/P$137)</f>
        <v>0.017749025123058235</v>
      </c>
      <c r="Q86" s="9"/>
    </row>
    <row r="87" spans="1:17" ht="15">
      <c r="A87" s="12"/>
      <c r="B87" s="25">
        <v>346.4</v>
      </c>
      <c r="C87" s="20" t="s">
        <v>97</v>
      </c>
      <c r="D87" s="48">
        <v>3030446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f t="shared" si="4"/>
        <v>3030446</v>
      </c>
      <c r="P87" s="49">
        <f>(O87/P$137)</f>
        <v>1.5498029789682286</v>
      </c>
      <c r="Q87" s="9"/>
    </row>
    <row r="88" spans="1:17" ht="15">
      <c r="A88" s="12"/>
      <c r="B88" s="25">
        <v>346.9</v>
      </c>
      <c r="C88" s="20" t="s">
        <v>98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21000</v>
      </c>
      <c r="O88" s="48">
        <f t="shared" si="4"/>
        <v>21000</v>
      </c>
      <c r="P88" s="49">
        <f>(O88/P$137)</f>
        <v>0.01073962794860321</v>
      </c>
      <c r="Q88" s="9"/>
    </row>
    <row r="89" spans="1:17" ht="15">
      <c r="A89" s="12"/>
      <c r="B89" s="25">
        <v>347.1</v>
      </c>
      <c r="C89" s="20" t="s">
        <v>99</v>
      </c>
      <c r="D89" s="48">
        <v>129993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f t="shared" si="4"/>
        <v>129993</v>
      </c>
      <c r="P89" s="49">
        <f>(O89/P$137)</f>
        <v>0.06647983123441795</v>
      </c>
      <c r="Q89" s="9"/>
    </row>
    <row r="90" spans="1:17" ht="15">
      <c r="A90" s="12"/>
      <c r="B90" s="25">
        <v>347.2</v>
      </c>
      <c r="C90" s="20" t="s">
        <v>100</v>
      </c>
      <c r="D90" s="48">
        <v>7075642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f t="shared" si="4"/>
        <v>7075642</v>
      </c>
      <c r="P90" s="49">
        <f>(O90/P$137)</f>
        <v>3.618560122738605</v>
      </c>
      <c r="Q90" s="9"/>
    </row>
    <row r="91" spans="1:17" ht="15">
      <c r="A91" s="12"/>
      <c r="B91" s="25">
        <v>348.13</v>
      </c>
      <c r="C91" s="20" t="s">
        <v>218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2085373</v>
      </c>
      <c r="O91" s="48">
        <f aca="true" t="shared" si="5" ref="O91:O98">SUM(D91:N91)</f>
        <v>2085373</v>
      </c>
      <c r="P91" s="49">
        <f>(O91/P$137)</f>
        <v>1.0664823882886914</v>
      </c>
      <c r="Q91" s="9"/>
    </row>
    <row r="92" spans="1:17" ht="15">
      <c r="A92" s="12"/>
      <c r="B92" s="25">
        <v>348.23</v>
      </c>
      <c r="C92" s="20" t="s">
        <v>219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1456306</v>
      </c>
      <c r="O92" s="48">
        <f t="shared" si="5"/>
        <v>1456306</v>
      </c>
      <c r="P92" s="49">
        <f>(O92/P$137)</f>
        <v>0.7447706961580259</v>
      </c>
      <c r="Q92" s="9"/>
    </row>
    <row r="93" spans="1:17" ht="15">
      <c r="A93" s="12"/>
      <c r="B93" s="25">
        <v>348.31</v>
      </c>
      <c r="C93" s="20" t="s">
        <v>220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12861487</v>
      </c>
      <c r="O93" s="48">
        <f t="shared" si="5"/>
        <v>12861487</v>
      </c>
      <c r="P93" s="49">
        <f>(O93/P$137)</f>
        <v>6.577504059323659</v>
      </c>
      <c r="Q93" s="9"/>
    </row>
    <row r="94" spans="1:17" ht="15">
      <c r="A94" s="12"/>
      <c r="B94" s="25">
        <v>348.33</v>
      </c>
      <c r="C94" s="20" t="s">
        <v>221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1948463</v>
      </c>
      <c r="O94" s="48">
        <f t="shared" si="5"/>
        <v>1948463</v>
      </c>
      <c r="P94" s="49">
        <f>(O94/P$137)</f>
        <v>0.9964651281723454</v>
      </c>
      <c r="Q94" s="9"/>
    </row>
    <row r="95" spans="1:17" ht="15">
      <c r="A95" s="12"/>
      <c r="B95" s="25">
        <v>348.41</v>
      </c>
      <c r="C95" s="20" t="s">
        <v>222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4919383</v>
      </c>
      <c r="O95" s="48">
        <f t="shared" si="5"/>
        <v>4919383</v>
      </c>
      <c r="P95" s="49">
        <f>(O95/P$137)</f>
        <v>2.5158258646039764</v>
      </c>
      <c r="Q95" s="9"/>
    </row>
    <row r="96" spans="1:17" ht="15">
      <c r="A96" s="12"/>
      <c r="B96" s="25">
        <v>348.43</v>
      </c>
      <c r="C96" s="20" t="s">
        <v>223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2092613</v>
      </c>
      <c r="O96" s="48">
        <f t="shared" si="5"/>
        <v>2092613</v>
      </c>
      <c r="P96" s="49">
        <f>(O96/P$137)</f>
        <v>1.0701850028766862</v>
      </c>
      <c r="Q96" s="9"/>
    </row>
    <row r="97" spans="1:17" ht="15">
      <c r="A97" s="12"/>
      <c r="B97" s="25">
        <v>348.52</v>
      </c>
      <c r="C97" s="20" t="s">
        <v>313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144508</v>
      </c>
      <c r="O97" s="48">
        <f t="shared" si="5"/>
        <v>144508</v>
      </c>
      <c r="P97" s="49">
        <f>(O97/P$137)</f>
        <v>0.07390295979032155</v>
      </c>
      <c r="Q97" s="9"/>
    </row>
    <row r="98" spans="1:17" ht="15">
      <c r="A98" s="12"/>
      <c r="B98" s="25">
        <v>348.53</v>
      </c>
      <c r="C98" s="20" t="s">
        <v>314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471431</v>
      </c>
      <c r="O98" s="48">
        <f t="shared" si="5"/>
        <v>471431</v>
      </c>
      <c r="P98" s="49">
        <f>(O98/P$137)</f>
        <v>0.24109493063990284</v>
      </c>
      <c r="Q98" s="9"/>
    </row>
    <row r="99" spans="1:17" ht="15">
      <c r="A99" s="12"/>
      <c r="B99" s="25">
        <v>348.82</v>
      </c>
      <c r="C99" s="20" t="s">
        <v>284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442496</v>
      </c>
      <c r="O99" s="48">
        <f t="shared" si="4"/>
        <v>442496</v>
      </c>
      <c r="P99" s="49">
        <f>(O99/P$137)</f>
        <v>0.2262972575592917</v>
      </c>
      <c r="Q99" s="9"/>
    </row>
    <row r="100" spans="1:17" ht="15">
      <c r="A100" s="12"/>
      <c r="B100" s="25">
        <v>348.88</v>
      </c>
      <c r="C100" s="20" t="s">
        <v>226</v>
      </c>
      <c r="D100" s="48">
        <v>1468244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f t="shared" si="4"/>
        <v>1468244</v>
      </c>
      <c r="P100" s="49">
        <f>(O100/P$137)</f>
        <v>0.7508759189413795</v>
      </c>
      <c r="Q100" s="9"/>
    </row>
    <row r="101" spans="1:17" ht="15">
      <c r="A101" s="12"/>
      <c r="B101" s="25">
        <v>348.921</v>
      </c>
      <c r="C101" s="20" t="s">
        <v>227</v>
      </c>
      <c r="D101" s="48">
        <v>239588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f aca="true" t="shared" si="6" ref="O101:O106">SUM(D101:N101)</f>
        <v>239588</v>
      </c>
      <c r="P101" s="49">
        <f>(O101/P$137)</f>
        <v>0.12252790385475931</v>
      </c>
      <c r="Q101" s="9"/>
    </row>
    <row r="102" spans="1:17" ht="15">
      <c r="A102" s="12"/>
      <c r="B102" s="25">
        <v>348.922</v>
      </c>
      <c r="C102" s="20" t="s">
        <v>228</v>
      </c>
      <c r="D102" s="48">
        <v>238538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f t="shared" si="6"/>
        <v>238538</v>
      </c>
      <c r="P102" s="49">
        <f>(O102/P$137)</f>
        <v>0.12199092245732916</v>
      </c>
      <c r="Q102" s="9"/>
    </row>
    <row r="103" spans="1:17" ht="15">
      <c r="A103" s="12"/>
      <c r="B103" s="25">
        <v>348.923</v>
      </c>
      <c r="C103" s="20" t="s">
        <v>229</v>
      </c>
      <c r="D103" s="48">
        <v>238538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f t="shared" si="6"/>
        <v>238538</v>
      </c>
      <c r="P103" s="49">
        <f>(O103/P$137)</f>
        <v>0.12199092245732916</v>
      </c>
      <c r="Q103" s="9"/>
    </row>
    <row r="104" spans="1:17" ht="15">
      <c r="A104" s="12"/>
      <c r="B104" s="25">
        <v>348.924</v>
      </c>
      <c r="C104" s="20" t="s">
        <v>230</v>
      </c>
      <c r="D104" s="48">
        <v>238538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f t="shared" si="6"/>
        <v>238538</v>
      </c>
      <c r="P104" s="49">
        <f>(O104/P$137)</f>
        <v>0.12199092245732916</v>
      </c>
      <c r="Q104" s="9"/>
    </row>
    <row r="105" spans="1:17" ht="15">
      <c r="A105" s="12"/>
      <c r="B105" s="25">
        <v>348.93</v>
      </c>
      <c r="C105" s="20" t="s">
        <v>231</v>
      </c>
      <c r="D105" s="48">
        <v>3480843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f t="shared" si="6"/>
        <v>3480843</v>
      </c>
      <c r="P105" s="49">
        <f>(O105/P$137)</f>
        <v>1.7801408936904686</v>
      </c>
      <c r="Q105" s="9"/>
    </row>
    <row r="106" spans="1:17" ht="15">
      <c r="A106" s="12"/>
      <c r="B106" s="25">
        <v>348.99</v>
      </c>
      <c r="C106" s="20" t="s">
        <v>234</v>
      </c>
      <c r="D106" s="48">
        <v>736981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3600180</v>
      </c>
      <c r="O106" s="48">
        <f t="shared" si="6"/>
        <v>4337161</v>
      </c>
      <c r="P106" s="49">
        <f>(O106/P$137)</f>
        <v>2.218071213961516</v>
      </c>
      <c r="Q106" s="9"/>
    </row>
    <row r="107" spans="1:17" ht="15">
      <c r="A107" s="12"/>
      <c r="B107" s="25">
        <v>349</v>
      </c>
      <c r="C107" s="20" t="s">
        <v>315</v>
      </c>
      <c r="D107" s="48">
        <v>19827622</v>
      </c>
      <c r="E107" s="48">
        <v>1692161</v>
      </c>
      <c r="F107" s="48">
        <v>0</v>
      </c>
      <c r="G107" s="48">
        <v>7713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f t="shared" si="4"/>
        <v>21527496</v>
      </c>
      <c r="P107" s="49">
        <f>(O107/P$137)</f>
        <v>11.00939512881161</v>
      </c>
      <c r="Q107" s="9"/>
    </row>
    <row r="108" spans="1:17" ht="15.75">
      <c r="A108" s="29" t="s">
        <v>69</v>
      </c>
      <c r="B108" s="30"/>
      <c r="C108" s="31"/>
      <c r="D108" s="32">
        <f>SUM(D109:D115)</f>
        <v>2520309</v>
      </c>
      <c r="E108" s="32">
        <f>SUM(E109:E115)</f>
        <v>13069799</v>
      </c>
      <c r="F108" s="32">
        <f>SUM(F109:F115)</f>
        <v>0</v>
      </c>
      <c r="G108" s="32">
        <f>SUM(G109:G115)</f>
        <v>0</v>
      </c>
      <c r="H108" s="32">
        <f>SUM(H109:H115)</f>
        <v>0</v>
      </c>
      <c r="I108" s="32">
        <f>SUM(I109:I115)</f>
        <v>0</v>
      </c>
      <c r="J108" s="32">
        <f>SUM(J109:J115)</f>
        <v>0</v>
      </c>
      <c r="K108" s="32">
        <f>SUM(K109:K115)</f>
        <v>0</v>
      </c>
      <c r="L108" s="32">
        <f>SUM(L109:L115)</f>
        <v>0</v>
      </c>
      <c r="M108" s="32">
        <f>SUM(M109:M115)</f>
        <v>28772721</v>
      </c>
      <c r="N108" s="32">
        <f>SUM(N109:N115)</f>
        <v>1310851</v>
      </c>
      <c r="O108" s="32">
        <f>SUM(D108:N108)</f>
        <v>45673680</v>
      </c>
      <c r="P108" s="46">
        <f>(O108/P$137)</f>
        <v>23.35801572588378</v>
      </c>
      <c r="Q108" s="10"/>
    </row>
    <row r="109" spans="1:17" ht="15">
      <c r="A109" s="13"/>
      <c r="B109" s="40">
        <v>351.1</v>
      </c>
      <c r="C109" s="21" t="s">
        <v>118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1281829</v>
      </c>
      <c r="O109" s="48">
        <f>SUM(D109:N109)</f>
        <v>1281829</v>
      </c>
      <c r="P109" s="49">
        <f>(O109/P$137)</f>
        <v>0.6555412644633383</v>
      </c>
      <c r="Q109" s="9"/>
    </row>
    <row r="110" spans="1:17" ht="15">
      <c r="A110" s="13"/>
      <c r="B110" s="40">
        <v>351.5</v>
      </c>
      <c r="C110" s="21" t="s">
        <v>175</v>
      </c>
      <c r="D110" s="48">
        <v>893674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f aca="true" t="shared" si="7" ref="O110:O115">SUM(D110:N110)</f>
        <v>893674</v>
      </c>
      <c r="P110" s="49">
        <f>(O110/P$137)</f>
        <v>0.4570345841590488</v>
      </c>
      <c r="Q110" s="9"/>
    </row>
    <row r="111" spans="1:17" ht="15">
      <c r="A111" s="13"/>
      <c r="B111" s="40">
        <v>351.9</v>
      </c>
      <c r="C111" s="21" t="s">
        <v>316</v>
      </c>
      <c r="D111" s="48">
        <v>7695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f t="shared" si="7"/>
        <v>7695</v>
      </c>
      <c r="P111" s="49">
        <f>(O111/P$137)</f>
        <v>0.003935306526881033</v>
      </c>
      <c r="Q111" s="9"/>
    </row>
    <row r="112" spans="1:17" ht="15">
      <c r="A112" s="13"/>
      <c r="B112" s="40">
        <v>354</v>
      </c>
      <c r="C112" s="21" t="s">
        <v>121</v>
      </c>
      <c r="D112" s="48">
        <v>177463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f t="shared" si="7"/>
        <v>177463</v>
      </c>
      <c r="P112" s="49">
        <f>(O112/P$137)</f>
        <v>0.09075650450680815</v>
      </c>
      <c r="Q112" s="9"/>
    </row>
    <row r="113" spans="1:17" ht="15">
      <c r="A113" s="13"/>
      <c r="B113" s="40">
        <v>358.1</v>
      </c>
      <c r="C113" s="21" t="s">
        <v>281</v>
      </c>
      <c r="D113" s="48">
        <v>0</v>
      </c>
      <c r="E113" s="48">
        <v>157286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f t="shared" si="7"/>
        <v>157286</v>
      </c>
      <c r="P113" s="49">
        <f>(O113/P$137)</f>
        <v>0.08043776769161926</v>
      </c>
      <c r="Q113" s="9"/>
    </row>
    <row r="114" spans="1:17" ht="15">
      <c r="A114" s="13"/>
      <c r="B114" s="40">
        <v>358.2</v>
      </c>
      <c r="C114" s="21" t="s">
        <v>237</v>
      </c>
      <c r="D114" s="48">
        <v>0</v>
      </c>
      <c r="E114" s="48">
        <v>4259813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28772721</v>
      </c>
      <c r="N114" s="48">
        <v>0</v>
      </c>
      <c r="O114" s="48">
        <f t="shared" si="7"/>
        <v>33032534</v>
      </c>
      <c r="P114" s="49">
        <f>(O114/P$137)</f>
        <v>16.89319644569456</v>
      </c>
      <c r="Q114" s="9"/>
    </row>
    <row r="115" spans="1:17" ht="15">
      <c r="A115" s="13"/>
      <c r="B115" s="40">
        <v>359</v>
      </c>
      <c r="C115" s="21" t="s">
        <v>122</v>
      </c>
      <c r="D115" s="48">
        <v>1441477</v>
      </c>
      <c r="E115" s="48">
        <v>8652700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29022</v>
      </c>
      <c r="O115" s="48">
        <f t="shared" si="7"/>
        <v>10123199</v>
      </c>
      <c r="P115" s="49">
        <f>(O115/P$137)</f>
        <v>5.177113852841527</v>
      </c>
      <c r="Q115" s="9"/>
    </row>
    <row r="116" spans="1:17" ht="15.75">
      <c r="A116" s="29" t="s">
        <v>4</v>
      </c>
      <c r="B116" s="30"/>
      <c r="C116" s="31"/>
      <c r="D116" s="32">
        <f>SUM(D117:D124)</f>
        <v>30659685</v>
      </c>
      <c r="E116" s="32">
        <f>SUM(E117:E124)</f>
        <v>29296242</v>
      </c>
      <c r="F116" s="32">
        <f>SUM(F117:F124)</f>
        <v>3228532</v>
      </c>
      <c r="G116" s="32">
        <f>SUM(G117:G124)</f>
        <v>3139126</v>
      </c>
      <c r="H116" s="32">
        <f>SUM(H117:H124)</f>
        <v>0</v>
      </c>
      <c r="I116" s="32">
        <f>SUM(I117:I124)</f>
        <v>256599</v>
      </c>
      <c r="J116" s="32">
        <f>SUM(J117:J124)</f>
        <v>59000</v>
      </c>
      <c r="K116" s="32">
        <f>SUM(K117:K124)</f>
        <v>0</v>
      </c>
      <c r="L116" s="32">
        <f>SUM(L117:L124)</f>
        <v>0</v>
      </c>
      <c r="M116" s="32">
        <f>SUM(M117:M124)</f>
        <v>184811427</v>
      </c>
      <c r="N116" s="32">
        <f>SUM(N117:N124)</f>
        <v>3000</v>
      </c>
      <c r="O116" s="32">
        <f>SUM(D116:N116)</f>
        <v>251453611</v>
      </c>
      <c r="P116" s="46">
        <f>(O116/P$137)</f>
        <v>128.59610611775236</v>
      </c>
      <c r="Q116" s="10"/>
    </row>
    <row r="117" spans="1:17" ht="15">
      <c r="A117" s="12"/>
      <c r="B117" s="25">
        <v>361.1</v>
      </c>
      <c r="C117" s="20" t="s">
        <v>124</v>
      </c>
      <c r="D117" s="48">
        <v>4622333</v>
      </c>
      <c r="E117" s="48">
        <v>3497830</v>
      </c>
      <c r="F117" s="48">
        <v>18174</v>
      </c>
      <c r="G117" s="48">
        <v>4674921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3000</v>
      </c>
      <c r="O117" s="48">
        <f>SUM(D117:N117)</f>
        <v>12816258</v>
      </c>
      <c r="P117" s="49">
        <f>(O117/P$137)</f>
        <v>6.5543734577766415</v>
      </c>
      <c r="Q117" s="9"/>
    </row>
    <row r="118" spans="1:17" ht="15">
      <c r="A118" s="12"/>
      <c r="B118" s="25">
        <v>361.3</v>
      </c>
      <c r="C118" s="20" t="s">
        <v>189</v>
      </c>
      <c r="D118" s="48">
        <v>-3956686</v>
      </c>
      <c r="E118" s="48">
        <v>-2888666</v>
      </c>
      <c r="F118" s="48">
        <v>-11497</v>
      </c>
      <c r="G118" s="48">
        <v>-3719925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f aca="true" t="shared" si="8" ref="O118:O124">SUM(D118:N118)</f>
        <v>-10576774</v>
      </c>
      <c r="P118" s="49">
        <f>(O118/P$137)</f>
        <v>-5.409077031259988</v>
      </c>
      <c r="Q118" s="9"/>
    </row>
    <row r="119" spans="1:17" ht="15">
      <c r="A119" s="12"/>
      <c r="B119" s="25">
        <v>362</v>
      </c>
      <c r="C119" s="20" t="s">
        <v>125</v>
      </c>
      <c r="D119" s="48">
        <v>2101434</v>
      </c>
      <c r="E119" s="48">
        <v>49035</v>
      </c>
      <c r="F119" s="48">
        <v>525922</v>
      </c>
      <c r="G119" s="48">
        <v>2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f t="shared" si="8"/>
        <v>2676393</v>
      </c>
      <c r="P119" s="49">
        <f>(O119/P$137)</f>
        <v>1.3687364316307613</v>
      </c>
      <c r="Q119" s="9"/>
    </row>
    <row r="120" spans="1:17" ht="15">
      <c r="A120" s="12"/>
      <c r="B120" s="25">
        <v>364</v>
      </c>
      <c r="C120" s="20" t="s">
        <v>238</v>
      </c>
      <c r="D120" s="48">
        <v>339431</v>
      </c>
      <c r="E120" s="48">
        <v>285937</v>
      </c>
      <c r="F120" s="48">
        <v>0</v>
      </c>
      <c r="G120" s="48">
        <v>272442</v>
      </c>
      <c r="H120" s="48">
        <v>0</v>
      </c>
      <c r="I120" s="48">
        <v>256599</v>
      </c>
      <c r="J120" s="48">
        <v>59000</v>
      </c>
      <c r="K120" s="48">
        <v>0</v>
      </c>
      <c r="L120" s="48">
        <v>0</v>
      </c>
      <c r="M120" s="48">
        <v>0</v>
      </c>
      <c r="N120" s="48">
        <v>0</v>
      </c>
      <c r="O120" s="48">
        <f t="shared" si="8"/>
        <v>1213409</v>
      </c>
      <c r="P120" s="49">
        <f>(O120/P$137)</f>
        <v>0.6205505337850796</v>
      </c>
      <c r="Q120" s="9"/>
    </row>
    <row r="121" spans="1:17" ht="15">
      <c r="A121" s="12"/>
      <c r="B121" s="25">
        <v>367</v>
      </c>
      <c r="C121" s="20" t="s">
        <v>127</v>
      </c>
      <c r="D121" s="48">
        <v>6949431</v>
      </c>
      <c r="E121" s="48">
        <v>750866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65831948</v>
      </c>
      <c r="N121" s="48">
        <v>0</v>
      </c>
      <c r="O121" s="48">
        <f t="shared" si="8"/>
        <v>73532245</v>
      </c>
      <c r="P121" s="49">
        <f>(O121/P$137)</f>
        <v>37.60518826312089</v>
      </c>
      <c r="Q121" s="9"/>
    </row>
    <row r="122" spans="1:17" ht="15">
      <c r="A122" s="12"/>
      <c r="B122" s="25">
        <v>369.3</v>
      </c>
      <c r="C122" s="20" t="s">
        <v>239</v>
      </c>
      <c r="D122" s="48">
        <v>47328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f t="shared" si="8"/>
        <v>47328</v>
      </c>
      <c r="P122" s="49">
        <f>(O122/P$137)</f>
        <v>0.02420405293102346</v>
      </c>
      <c r="Q122" s="9"/>
    </row>
    <row r="123" spans="1:17" ht="15">
      <c r="A123" s="12"/>
      <c r="B123" s="25">
        <v>369.41</v>
      </c>
      <c r="C123" s="20" t="s">
        <v>317</v>
      </c>
      <c r="D123" s="48">
        <v>3510575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f t="shared" si="8"/>
        <v>3510575</v>
      </c>
      <c r="P123" s="49">
        <f>(O123/P$137)</f>
        <v>1.7953461612222719</v>
      </c>
      <c r="Q123" s="9"/>
    </row>
    <row r="124" spans="1:17" ht="15">
      <c r="A124" s="12"/>
      <c r="B124" s="25">
        <v>369.9</v>
      </c>
      <c r="C124" s="20" t="s">
        <v>129</v>
      </c>
      <c r="D124" s="48">
        <v>17045839</v>
      </c>
      <c r="E124" s="48">
        <v>27601240</v>
      </c>
      <c r="F124" s="48">
        <v>2695933</v>
      </c>
      <c r="G124" s="48">
        <v>1911686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118979479</v>
      </c>
      <c r="N124" s="48">
        <v>0</v>
      </c>
      <c r="O124" s="48">
        <f t="shared" si="8"/>
        <v>168234177</v>
      </c>
      <c r="P124" s="49">
        <f>(O124/P$137)</f>
        <v>86.03678424854567</v>
      </c>
      <c r="Q124" s="9"/>
    </row>
    <row r="125" spans="1:17" ht="15.75">
      <c r="A125" s="29" t="s">
        <v>70</v>
      </c>
      <c r="B125" s="30"/>
      <c r="C125" s="31"/>
      <c r="D125" s="32">
        <f>SUM(D126:D134)</f>
        <v>52588330</v>
      </c>
      <c r="E125" s="32">
        <f>SUM(E126:E134)</f>
        <v>48082937</v>
      </c>
      <c r="F125" s="32">
        <f>SUM(F126:F134)</f>
        <v>42693040</v>
      </c>
      <c r="G125" s="32">
        <f>SUM(G126:G134)</f>
        <v>362308609</v>
      </c>
      <c r="H125" s="32">
        <f>SUM(H126:H134)</f>
        <v>0</v>
      </c>
      <c r="I125" s="32">
        <f>SUM(I126:I134)</f>
        <v>145696401</v>
      </c>
      <c r="J125" s="32">
        <f>SUM(J126:J134)</f>
        <v>2337000</v>
      </c>
      <c r="K125" s="32">
        <f>SUM(K126:K134)</f>
        <v>0</v>
      </c>
      <c r="L125" s="32">
        <f>SUM(L126:L134)</f>
        <v>0</v>
      </c>
      <c r="M125" s="32">
        <f>SUM(M126:M134)</f>
        <v>0</v>
      </c>
      <c r="N125" s="32">
        <f>SUM(N126:N134)</f>
        <v>0</v>
      </c>
      <c r="O125" s="32">
        <f>SUM(D125:N125)</f>
        <v>653706317</v>
      </c>
      <c r="P125" s="46">
        <f>(O125/P$137)</f>
        <v>334.31250629674616</v>
      </c>
      <c r="Q125" s="9"/>
    </row>
    <row r="126" spans="1:17" ht="15">
      <c r="A126" s="12"/>
      <c r="B126" s="25">
        <v>381</v>
      </c>
      <c r="C126" s="20" t="s">
        <v>130</v>
      </c>
      <c r="D126" s="48">
        <v>52588330</v>
      </c>
      <c r="E126" s="48">
        <v>48082937</v>
      </c>
      <c r="F126" s="48">
        <v>42693040</v>
      </c>
      <c r="G126" s="48">
        <v>362308609</v>
      </c>
      <c r="H126" s="48">
        <v>0</v>
      </c>
      <c r="I126" s="48">
        <v>1870401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f>SUM(D126:N126)</f>
        <v>507543317</v>
      </c>
      <c r="P126" s="49">
        <f>(O126/P$137)</f>
        <v>259.56316154190375</v>
      </c>
      <c r="Q126" s="9"/>
    </row>
    <row r="127" spans="1:17" ht="15">
      <c r="A127" s="12"/>
      <c r="B127" s="25">
        <v>389.1</v>
      </c>
      <c r="C127" s="20" t="s">
        <v>162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2026000</v>
      </c>
      <c r="J127" s="48">
        <v>63000</v>
      </c>
      <c r="K127" s="48">
        <v>0</v>
      </c>
      <c r="L127" s="48">
        <v>0</v>
      </c>
      <c r="M127" s="48">
        <v>0</v>
      </c>
      <c r="N127" s="48">
        <v>0</v>
      </c>
      <c r="O127" s="48">
        <f aca="true" t="shared" si="9" ref="O127:O134">SUM(D127:N127)</f>
        <v>2089000</v>
      </c>
      <c r="P127" s="49">
        <f>(O127/P$137)</f>
        <v>1.0683372754586715</v>
      </c>
      <c r="Q127" s="9"/>
    </row>
    <row r="128" spans="1:17" ht="15">
      <c r="A128" s="12"/>
      <c r="B128" s="25">
        <v>389.2</v>
      </c>
      <c r="C128" s="20" t="s">
        <v>163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14371000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f t="shared" si="9"/>
        <v>14371000</v>
      </c>
      <c r="P128" s="49">
        <f>(O128/P$137)</f>
        <v>7.349485392827463</v>
      </c>
      <c r="Q128" s="9"/>
    </row>
    <row r="129" spans="1:17" ht="15">
      <c r="A129" s="12"/>
      <c r="B129" s="25">
        <v>389.4</v>
      </c>
      <c r="C129" s="20" t="s">
        <v>165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3008000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f t="shared" si="9"/>
        <v>3008000</v>
      </c>
      <c r="P129" s="49">
        <f>(O129/P$137)</f>
        <v>1.5383238509237358</v>
      </c>
      <c r="Q129" s="9"/>
    </row>
    <row r="130" spans="1:17" ht="15">
      <c r="A130" s="12"/>
      <c r="B130" s="25">
        <v>389.5</v>
      </c>
      <c r="C130" s="20" t="s">
        <v>133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37895000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f t="shared" si="9"/>
        <v>37895000</v>
      </c>
      <c r="P130" s="49">
        <f>(O130/P$137)</f>
        <v>19.37991433868184</v>
      </c>
      <c r="Q130" s="9"/>
    </row>
    <row r="131" spans="1:17" ht="15">
      <c r="A131" s="12"/>
      <c r="B131" s="25">
        <v>389.6</v>
      </c>
      <c r="C131" s="20" t="s">
        <v>134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21880000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f t="shared" si="9"/>
        <v>21880000</v>
      </c>
      <c r="P131" s="49">
        <f>(O131/P$137)</f>
        <v>11.189669500735153</v>
      </c>
      <c r="Q131" s="9"/>
    </row>
    <row r="132" spans="1:17" ht="15">
      <c r="A132" s="12"/>
      <c r="B132" s="25">
        <v>389.7</v>
      </c>
      <c r="C132" s="20" t="s">
        <v>135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2168000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f t="shared" si="9"/>
        <v>2168000</v>
      </c>
      <c r="P132" s="49">
        <f>(O132/P$137)</f>
        <v>1.1087387329796075</v>
      </c>
      <c r="Q132" s="9"/>
    </row>
    <row r="133" spans="1:17" ht="15">
      <c r="A133" s="12"/>
      <c r="B133" s="25">
        <v>389.8</v>
      </c>
      <c r="C133" s="20" t="s">
        <v>136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3152000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f t="shared" si="9"/>
        <v>3152000</v>
      </c>
      <c r="P133" s="49">
        <f>(O133/P$137)</f>
        <v>1.611967013999872</v>
      </c>
      <c r="Q133" s="9"/>
    </row>
    <row r="134" spans="1:17" ht="15.75" thickBot="1">
      <c r="A134" s="12"/>
      <c r="B134" s="25">
        <v>389.9</v>
      </c>
      <c r="C134" s="20" t="s">
        <v>166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59326000</v>
      </c>
      <c r="J134" s="48">
        <v>2274000</v>
      </c>
      <c r="K134" s="48">
        <v>0</v>
      </c>
      <c r="L134" s="48">
        <v>0</v>
      </c>
      <c r="M134" s="48">
        <v>0</v>
      </c>
      <c r="N134" s="48">
        <v>0</v>
      </c>
      <c r="O134" s="48">
        <f t="shared" si="9"/>
        <v>61600000</v>
      </c>
      <c r="P134" s="49">
        <f>(O134/P$137)</f>
        <v>31.50290864923608</v>
      </c>
      <c r="Q134" s="9"/>
    </row>
    <row r="135" spans="1:120" ht="16.5" thickBot="1">
      <c r="A135" s="14" t="s">
        <v>103</v>
      </c>
      <c r="B135" s="23"/>
      <c r="C135" s="22"/>
      <c r="D135" s="15">
        <f>SUM(D5,D16,D26,D59,D108,D116,D125)</f>
        <v>1407202478</v>
      </c>
      <c r="E135" s="15">
        <f>SUM(E5,E16,E26,E59,E108,E116,E125)</f>
        <v>1323567539</v>
      </c>
      <c r="F135" s="15">
        <f>SUM(F5,F16,F26,F59,F108,F116,F125)</f>
        <v>80175607</v>
      </c>
      <c r="G135" s="15">
        <f>SUM(G5,G16,G26,G59,G108,G116,G125)</f>
        <v>464724728</v>
      </c>
      <c r="H135" s="15">
        <f>SUM(H5,H16,H26,H59,H108,H116,H125)</f>
        <v>0</v>
      </c>
      <c r="I135" s="15">
        <f>SUM(I5,I16,I26,I59,I108,I116,I125)</f>
        <v>784599000</v>
      </c>
      <c r="J135" s="15">
        <f>SUM(J5,J16,J26,J59,J108,J116,J125)</f>
        <v>154415000</v>
      </c>
      <c r="K135" s="15">
        <f>SUM(K5,K16,K26,K59,K108,K116,K125)</f>
        <v>0</v>
      </c>
      <c r="L135" s="15">
        <f>SUM(L5,L16,L26,L59,L108,L116,L125)</f>
        <v>0</v>
      </c>
      <c r="M135" s="15">
        <f>SUM(M5,M16,M26,M59,M108,M116,M125)</f>
        <v>4125318435</v>
      </c>
      <c r="N135" s="15">
        <f>SUM(N5,N16,N26,N59,N108,N116,N125)</f>
        <v>45593237</v>
      </c>
      <c r="O135" s="15">
        <f>SUM(D135:N135)</f>
        <v>8385596024</v>
      </c>
      <c r="P135" s="38">
        <f>(O135/P$137)</f>
        <v>4288.484829764112</v>
      </c>
      <c r="Q135" s="6"/>
      <c r="R135" s="2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</row>
    <row r="136" spans="1:16" ht="15">
      <c r="A136" s="16"/>
      <c r="B136" s="18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9"/>
    </row>
    <row r="137" spans="1:16" ht="15">
      <c r="A137" s="41"/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3"/>
      <c r="M137" s="51" t="s">
        <v>293</v>
      </c>
      <c r="N137" s="51"/>
      <c r="O137" s="51"/>
      <c r="P137" s="44">
        <v>1955375</v>
      </c>
    </row>
    <row r="138" spans="1:16" ht="15">
      <c r="A138" s="52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4"/>
    </row>
    <row r="139" spans="1:16" ht="15.75" customHeight="1" thickBot="1">
      <c r="A139" s="55" t="s">
        <v>168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7"/>
    </row>
  </sheetData>
  <sheetProtection/>
  <mergeCells count="10">
    <mergeCell ref="M137:O137"/>
    <mergeCell ref="A138:P138"/>
    <mergeCell ref="A139:P1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186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668475000</v>
      </c>
      <c r="E5" s="27">
        <f t="shared" si="0"/>
        <v>2994000</v>
      </c>
      <c r="F5" s="27">
        <f t="shared" si="0"/>
        <v>44371000</v>
      </c>
      <c r="G5" s="27">
        <f t="shared" si="0"/>
        <v>66825000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782665000</v>
      </c>
      <c r="O5" s="33">
        <f aca="true" t="shared" si="1" ref="O5:O36">(N5/O$135)</f>
        <v>441.90923262900606</v>
      </c>
      <c r="P5" s="6"/>
    </row>
    <row r="6" spans="1:16" ht="15">
      <c r="A6" s="12"/>
      <c r="B6" s="25">
        <v>311</v>
      </c>
      <c r="C6" s="20" t="s">
        <v>3</v>
      </c>
      <c r="D6" s="48">
        <v>620987000</v>
      </c>
      <c r="E6" s="48">
        <v>1169000</v>
      </c>
      <c r="F6" s="48">
        <v>44371000</v>
      </c>
      <c r="G6" s="48">
        <v>7622000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674149000</v>
      </c>
      <c r="O6" s="49">
        <f t="shared" si="1"/>
        <v>380.63880110597995</v>
      </c>
      <c r="P6" s="9"/>
    </row>
    <row r="7" spans="1:16" ht="15">
      <c r="A7" s="12"/>
      <c r="B7" s="25">
        <v>312.1</v>
      </c>
      <c r="C7" s="20" t="s">
        <v>11</v>
      </c>
      <c r="D7" s="48">
        <v>44502000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aca="true" t="shared" si="2" ref="N7:N14">SUM(D7:M7)</f>
        <v>44502000</v>
      </c>
      <c r="O7" s="49">
        <f t="shared" si="1"/>
        <v>25.126771569517008</v>
      </c>
      <c r="P7" s="9"/>
    </row>
    <row r="8" spans="1:16" ht="15">
      <c r="A8" s="12"/>
      <c r="B8" s="25">
        <v>312.3</v>
      </c>
      <c r="C8" s="20" t="s">
        <v>12</v>
      </c>
      <c r="D8" s="48">
        <v>0</v>
      </c>
      <c r="E8" s="48">
        <v>0</v>
      </c>
      <c r="F8" s="48">
        <v>0</v>
      </c>
      <c r="G8" s="48">
        <v>8280000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8280000</v>
      </c>
      <c r="O8" s="49">
        <f t="shared" si="1"/>
        <v>4.675063336380406</v>
      </c>
      <c r="P8" s="9"/>
    </row>
    <row r="9" spans="1:16" ht="15">
      <c r="A9" s="12"/>
      <c r="B9" s="25">
        <v>312.41</v>
      </c>
      <c r="C9" s="20" t="s">
        <v>14</v>
      </c>
      <c r="D9" s="48">
        <v>0</v>
      </c>
      <c r="E9" s="48">
        <v>0</v>
      </c>
      <c r="F9" s="48">
        <v>0</v>
      </c>
      <c r="G9" s="48">
        <v>28794000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28794000</v>
      </c>
      <c r="O9" s="49">
        <f t="shared" si="1"/>
        <v>16.257702138615628</v>
      </c>
      <c r="P9" s="9"/>
    </row>
    <row r="10" spans="1:16" ht="15">
      <c r="A10" s="12"/>
      <c r="B10" s="25">
        <v>312.42</v>
      </c>
      <c r="C10" s="20" t="s">
        <v>13</v>
      </c>
      <c r="D10" s="48">
        <v>0</v>
      </c>
      <c r="E10" s="48">
        <v>0</v>
      </c>
      <c r="F10" s="48">
        <v>0</v>
      </c>
      <c r="G10" s="48">
        <v>22129000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22129000</v>
      </c>
      <c r="O10" s="49">
        <f t="shared" si="1"/>
        <v>12.494502001299757</v>
      </c>
      <c r="P10" s="9"/>
    </row>
    <row r="11" spans="1:16" ht="15">
      <c r="A11" s="12"/>
      <c r="B11" s="25">
        <v>314.1</v>
      </c>
      <c r="C11" s="20" t="s">
        <v>15</v>
      </c>
      <c r="D11" s="48">
        <v>800000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800000</v>
      </c>
      <c r="O11" s="49">
        <f t="shared" si="1"/>
        <v>0.4516969407130827</v>
      </c>
      <c r="P11" s="9"/>
    </row>
    <row r="12" spans="1:16" ht="15">
      <c r="A12" s="12"/>
      <c r="B12" s="25">
        <v>315</v>
      </c>
      <c r="C12" s="20" t="s">
        <v>170</v>
      </c>
      <c r="D12" s="48">
        <v>1506000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1506000</v>
      </c>
      <c r="O12" s="49">
        <f t="shared" si="1"/>
        <v>0.8503194908923781</v>
      </c>
      <c r="P12" s="9"/>
    </row>
    <row r="13" spans="1:16" ht="15">
      <c r="A13" s="12"/>
      <c r="B13" s="25">
        <v>316</v>
      </c>
      <c r="C13" s="20" t="s">
        <v>17</v>
      </c>
      <c r="D13" s="48">
        <v>680000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680000</v>
      </c>
      <c r="O13" s="49">
        <f t="shared" si="1"/>
        <v>0.38394239960612025</v>
      </c>
      <c r="P13" s="9"/>
    </row>
    <row r="14" spans="1:16" ht="15">
      <c r="A14" s="12"/>
      <c r="B14" s="25">
        <v>319</v>
      </c>
      <c r="C14" s="20" t="s">
        <v>18</v>
      </c>
      <c r="D14" s="48">
        <v>0</v>
      </c>
      <c r="E14" s="48">
        <v>1825000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1825000</v>
      </c>
      <c r="O14" s="49">
        <f t="shared" si="1"/>
        <v>1.0304336460017198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SUM(D16:D23)</f>
        <v>16509000</v>
      </c>
      <c r="E15" s="32">
        <f t="shared" si="3"/>
        <v>1866000</v>
      </c>
      <c r="F15" s="32">
        <f t="shared" si="3"/>
        <v>0</v>
      </c>
      <c r="G15" s="32">
        <f t="shared" si="3"/>
        <v>6941000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25316000</v>
      </c>
      <c r="O15" s="46">
        <f t="shared" si="1"/>
        <v>14.293949688865501</v>
      </c>
      <c r="P15" s="10"/>
    </row>
    <row r="16" spans="1:16" ht="15">
      <c r="A16" s="12"/>
      <c r="B16" s="25">
        <v>322</v>
      </c>
      <c r="C16" s="50" t="s">
        <v>0</v>
      </c>
      <c r="D16" s="48">
        <v>1166000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>SUM(D16:M16)</f>
        <v>1166000</v>
      </c>
      <c r="O16" s="49">
        <f t="shared" si="1"/>
        <v>0.658348291089318</v>
      </c>
      <c r="P16" s="9"/>
    </row>
    <row r="17" spans="1:16" ht="15">
      <c r="A17" s="12"/>
      <c r="B17" s="25">
        <v>323.1</v>
      </c>
      <c r="C17" s="20" t="s">
        <v>20</v>
      </c>
      <c r="D17" s="48">
        <v>1051000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aca="true" t="shared" si="4" ref="N17:N23">SUM(D17:M17)</f>
        <v>1051000</v>
      </c>
      <c r="O17" s="49">
        <f t="shared" si="1"/>
        <v>0.5934168558618124</v>
      </c>
      <c r="P17" s="9"/>
    </row>
    <row r="18" spans="1:16" ht="15">
      <c r="A18" s="12"/>
      <c r="B18" s="25">
        <v>324.31</v>
      </c>
      <c r="C18" s="20" t="s">
        <v>21</v>
      </c>
      <c r="D18" s="48">
        <v>0</v>
      </c>
      <c r="E18" s="48">
        <v>0</v>
      </c>
      <c r="F18" s="48">
        <v>0</v>
      </c>
      <c r="G18" s="48">
        <v>1031000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1031000</v>
      </c>
      <c r="O18" s="49">
        <f t="shared" si="1"/>
        <v>0.5821244323439853</v>
      </c>
      <c r="P18" s="9"/>
    </row>
    <row r="19" spans="1:16" ht="15">
      <c r="A19" s="12"/>
      <c r="B19" s="25">
        <v>324.32</v>
      </c>
      <c r="C19" s="20" t="s">
        <v>22</v>
      </c>
      <c r="D19" s="48">
        <v>0</v>
      </c>
      <c r="E19" s="48">
        <v>0</v>
      </c>
      <c r="F19" s="48">
        <v>0</v>
      </c>
      <c r="G19" s="48">
        <v>4182000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4182000</v>
      </c>
      <c r="O19" s="49">
        <f t="shared" si="1"/>
        <v>2.3612457575776395</v>
      </c>
      <c r="P19" s="9"/>
    </row>
    <row r="20" spans="1:16" ht="15">
      <c r="A20" s="12"/>
      <c r="B20" s="25">
        <v>324.61</v>
      </c>
      <c r="C20" s="20" t="s">
        <v>187</v>
      </c>
      <c r="D20" s="48">
        <v>0</v>
      </c>
      <c r="E20" s="48">
        <v>0</v>
      </c>
      <c r="F20" s="48">
        <v>0</v>
      </c>
      <c r="G20" s="48">
        <v>658000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658000</v>
      </c>
      <c r="O20" s="49">
        <f t="shared" si="1"/>
        <v>0.3715207337365105</v>
      </c>
      <c r="P20" s="9"/>
    </row>
    <row r="21" spans="1:16" ht="15">
      <c r="A21" s="12"/>
      <c r="B21" s="25">
        <v>325.2</v>
      </c>
      <c r="C21" s="20" t="s">
        <v>24</v>
      </c>
      <c r="D21" s="48">
        <v>6000</v>
      </c>
      <c r="E21" s="48">
        <v>1073000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1079000</v>
      </c>
      <c r="O21" s="49">
        <f t="shared" si="1"/>
        <v>0.6092262487867702</v>
      </c>
      <c r="P21" s="9"/>
    </row>
    <row r="22" spans="1:16" ht="15">
      <c r="A22" s="12"/>
      <c r="B22" s="25">
        <v>329</v>
      </c>
      <c r="C22" s="20" t="s">
        <v>25</v>
      </c>
      <c r="D22" s="48">
        <v>25000</v>
      </c>
      <c r="E22" s="48">
        <v>793000</v>
      </c>
      <c r="F22" s="48">
        <v>0</v>
      </c>
      <c r="G22" s="48">
        <v>1070000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>SUM(D22:M22)</f>
        <v>1888000</v>
      </c>
      <c r="O22" s="49">
        <f t="shared" si="1"/>
        <v>1.0660047800828751</v>
      </c>
      <c r="P22" s="9"/>
    </row>
    <row r="23" spans="1:16" ht="15">
      <c r="A23" s="12"/>
      <c r="B23" s="25">
        <v>367</v>
      </c>
      <c r="C23" s="20" t="s">
        <v>127</v>
      </c>
      <c r="D23" s="48">
        <v>14261000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14261000</v>
      </c>
      <c r="O23" s="49">
        <f t="shared" si="1"/>
        <v>8.05206258938659</v>
      </c>
      <c r="P23" s="9"/>
    </row>
    <row r="24" spans="1:16" ht="15.75">
      <c r="A24" s="29" t="s">
        <v>28</v>
      </c>
      <c r="B24" s="30"/>
      <c r="C24" s="31"/>
      <c r="D24" s="32">
        <f aca="true" t="shared" si="5" ref="D24:M24">SUM(D25:D59)</f>
        <v>190943000</v>
      </c>
      <c r="E24" s="32">
        <f t="shared" si="5"/>
        <v>30512000</v>
      </c>
      <c r="F24" s="32">
        <f t="shared" si="5"/>
        <v>2910000</v>
      </c>
      <c r="G24" s="32">
        <f t="shared" si="5"/>
        <v>65837000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39856000</v>
      </c>
      <c r="N24" s="45">
        <f>SUM(D24:M24)</f>
        <v>330058000</v>
      </c>
      <c r="O24" s="46">
        <f t="shared" si="1"/>
        <v>186.3577360723483</v>
      </c>
      <c r="P24" s="10"/>
    </row>
    <row r="25" spans="1:16" ht="15">
      <c r="A25" s="12"/>
      <c r="B25" s="25">
        <v>331.1</v>
      </c>
      <c r="C25" s="20" t="s">
        <v>26</v>
      </c>
      <c r="D25" s="48">
        <v>1083000</v>
      </c>
      <c r="E25" s="48">
        <v>0</v>
      </c>
      <c r="F25" s="48">
        <v>2910000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>SUM(D25:M25)</f>
        <v>3993000</v>
      </c>
      <c r="O25" s="49">
        <f t="shared" si="1"/>
        <v>2.254532355334174</v>
      </c>
      <c r="P25" s="9"/>
    </row>
    <row r="26" spans="1:16" ht="15">
      <c r="A26" s="12"/>
      <c r="B26" s="25">
        <v>331.2</v>
      </c>
      <c r="C26" s="20" t="s">
        <v>27</v>
      </c>
      <c r="D26" s="48">
        <v>1911000</v>
      </c>
      <c r="E26" s="48">
        <v>26397000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16000</v>
      </c>
      <c r="N26" s="48">
        <f>SUM(D26:M26)</f>
        <v>28324000</v>
      </c>
      <c r="O26" s="49">
        <f t="shared" si="1"/>
        <v>15.992330185946692</v>
      </c>
      <c r="P26" s="9"/>
    </row>
    <row r="27" spans="1:16" ht="15">
      <c r="A27" s="12"/>
      <c r="B27" s="25">
        <v>331.39</v>
      </c>
      <c r="C27" s="20" t="s">
        <v>34</v>
      </c>
      <c r="D27" s="48">
        <v>886000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aca="true" t="shared" si="6" ref="N27:N35">SUM(D27:M27)</f>
        <v>886000</v>
      </c>
      <c r="O27" s="49">
        <f t="shared" si="1"/>
        <v>0.500254361839739</v>
      </c>
      <c r="P27" s="9"/>
    </row>
    <row r="28" spans="1:16" ht="15">
      <c r="A28" s="12"/>
      <c r="B28" s="25">
        <v>331.42</v>
      </c>
      <c r="C28" s="20" t="s">
        <v>36</v>
      </c>
      <c r="D28" s="48">
        <v>6941000</v>
      </c>
      <c r="E28" s="48">
        <v>0</v>
      </c>
      <c r="F28" s="48">
        <v>0</v>
      </c>
      <c r="G28" s="48">
        <v>26490000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33431000</v>
      </c>
      <c r="O28" s="49">
        <f t="shared" si="1"/>
        <v>18.875850531223833</v>
      </c>
      <c r="P28" s="9"/>
    </row>
    <row r="29" spans="1:16" ht="15">
      <c r="A29" s="12"/>
      <c r="B29" s="25">
        <v>331.5</v>
      </c>
      <c r="C29" s="20" t="s">
        <v>29</v>
      </c>
      <c r="D29" s="48">
        <v>24964000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24964000</v>
      </c>
      <c r="O29" s="49">
        <f t="shared" si="1"/>
        <v>14.095203034951744</v>
      </c>
      <c r="P29" s="9"/>
    </row>
    <row r="30" spans="1:16" ht="15">
      <c r="A30" s="12"/>
      <c r="B30" s="25">
        <v>331.61</v>
      </c>
      <c r="C30" s="20" t="s">
        <v>37</v>
      </c>
      <c r="D30" s="48">
        <v>19333000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19333000</v>
      </c>
      <c r="O30" s="49">
        <f t="shared" si="1"/>
        <v>10.915821193507535</v>
      </c>
      <c r="P30" s="9"/>
    </row>
    <row r="31" spans="1:16" ht="15">
      <c r="A31" s="12"/>
      <c r="B31" s="25">
        <v>331.62</v>
      </c>
      <c r="C31" s="20" t="s">
        <v>38</v>
      </c>
      <c r="D31" s="48">
        <v>12598000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12598000</v>
      </c>
      <c r="O31" s="49">
        <f t="shared" si="1"/>
        <v>7.113097573879269</v>
      </c>
      <c r="P31" s="9"/>
    </row>
    <row r="32" spans="1:16" ht="15">
      <c r="A32" s="12"/>
      <c r="B32" s="25">
        <v>331.65</v>
      </c>
      <c r="C32" s="20" t="s">
        <v>39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622000</v>
      </c>
      <c r="N32" s="48">
        <f t="shared" si="6"/>
        <v>622000</v>
      </c>
      <c r="O32" s="49">
        <f t="shared" si="1"/>
        <v>0.3511943714044218</v>
      </c>
      <c r="P32" s="9"/>
    </row>
    <row r="33" spans="1:16" ht="15">
      <c r="A33" s="12"/>
      <c r="B33" s="25">
        <v>331.69</v>
      </c>
      <c r="C33" s="20" t="s">
        <v>40</v>
      </c>
      <c r="D33" s="48">
        <v>409000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409000</v>
      </c>
      <c r="O33" s="49">
        <f t="shared" si="1"/>
        <v>0.2309300609395635</v>
      </c>
      <c r="P33" s="9"/>
    </row>
    <row r="34" spans="1:16" ht="15">
      <c r="A34" s="12"/>
      <c r="B34" s="25">
        <v>331.9</v>
      </c>
      <c r="C34" s="20" t="s">
        <v>31</v>
      </c>
      <c r="D34" s="48">
        <v>7734000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f t="shared" si="6"/>
        <v>7734000</v>
      </c>
      <c r="O34" s="49">
        <f t="shared" si="1"/>
        <v>4.3667801743437265</v>
      </c>
      <c r="P34" s="9"/>
    </row>
    <row r="35" spans="1:16" ht="15">
      <c r="A35" s="12"/>
      <c r="B35" s="25">
        <v>334.2</v>
      </c>
      <c r="C35" s="20" t="s">
        <v>33</v>
      </c>
      <c r="D35" s="48">
        <v>473000</v>
      </c>
      <c r="E35" s="48">
        <v>301000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6"/>
        <v>774000</v>
      </c>
      <c r="O35" s="49">
        <f t="shared" si="1"/>
        <v>0.43701679013990746</v>
      </c>
      <c r="P35" s="9"/>
    </row>
    <row r="36" spans="1:16" ht="15">
      <c r="A36" s="12"/>
      <c r="B36" s="25">
        <v>334.39</v>
      </c>
      <c r="C36" s="20" t="s">
        <v>41</v>
      </c>
      <c r="D36" s="48">
        <v>25000</v>
      </c>
      <c r="E36" s="48">
        <v>0</v>
      </c>
      <c r="F36" s="48">
        <v>0</v>
      </c>
      <c r="G36" s="48">
        <v>388000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aca="true" t="shared" si="7" ref="N36:N56">SUM(D36:M36)</f>
        <v>413000</v>
      </c>
      <c r="O36" s="49">
        <f t="shared" si="1"/>
        <v>0.23318854564312894</v>
      </c>
      <c r="P36" s="9"/>
    </row>
    <row r="37" spans="1:16" ht="15">
      <c r="A37" s="12"/>
      <c r="B37" s="25">
        <v>334.42</v>
      </c>
      <c r="C37" s="20" t="s">
        <v>42</v>
      </c>
      <c r="D37" s="48">
        <v>11677000</v>
      </c>
      <c r="E37" s="48">
        <v>0</v>
      </c>
      <c r="F37" s="48">
        <v>0</v>
      </c>
      <c r="G37" s="48">
        <v>969000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7"/>
        <v>12646000</v>
      </c>
      <c r="O37" s="49">
        <f aca="true" t="shared" si="8" ref="O37:O68">(N37/O$135)</f>
        <v>7.140199390322055</v>
      </c>
      <c r="P37" s="9"/>
    </row>
    <row r="38" spans="1:16" ht="15">
      <c r="A38" s="12"/>
      <c r="B38" s="25">
        <v>334.49</v>
      </c>
      <c r="C38" s="20" t="s">
        <v>43</v>
      </c>
      <c r="D38" s="48">
        <v>702000</v>
      </c>
      <c r="E38" s="48">
        <v>0</v>
      </c>
      <c r="F38" s="48">
        <v>0</v>
      </c>
      <c r="G38" s="48">
        <v>3649000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si="7"/>
        <v>4351000</v>
      </c>
      <c r="O38" s="49">
        <f t="shared" si="8"/>
        <v>2.456666736303278</v>
      </c>
      <c r="P38" s="9"/>
    </row>
    <row r="39" spans="1:16" ht="15">
      <c r="A39" s="12"/>
      <c r="B39" s="25">
        <v>334.61</v>
      </c>
      <c r="C39" s="20" t="s">
        <v>44</v>
      </c>
      <c r="D39" s="48">
        <v>3760000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7"/>
        <v>3760000</v>
      </c>
      <c r="O39" s="49">
        <f t="shared" si="8"/>
        <v>2.1229756213514883</v>
      </c>
      <c r="P39" s="9"/>
    </row>
    <row r="40" spans="1:16" ht="15">
      <c r="A40" s="12"/>
      <c r="B40" s="25">
        <v>334.62</v>
      </c>
      <c r="C40" s="20" t="s">
        <v>45</v>
      </c>
      <c r="D40" s="48">
        <v>4770000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7"/>
        <v>4770000</v>
      </c>
      <c r="O40" s="49">
        <f t="shared" si="8"/>
        <v>2.6932430090017556</v>
      </c>
      <c r="P40" s="9"/>
    </row>
    <row r="41" spans="1:16" ht="15">
      <c r="A41" s="12"/>
      <c r="B41" s="25">
        <v>334.69</v>
      </c>
      <c r="C41" s="20" t="s">
        <v>46</v>
      </c>
      <c r="D41" s="48">
        <v>432000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7"/>
        <v>432000</v>
      </c>
      <c r="O41" s="49">
        <f t="shared" si="8"/>
        <v>0.24391634798506465</v>
      </c>
      <c r="P41" s="9"/>
    </row>
    <row r="42" spans="1:16" ht="15">
      <c r="A42" s="12"/>
      <c r="B42" s="25">
        <v>334.7</v>
      </c>
      <c r="C42" s="20" t="s">
        <v>47</v>
      </c>
      <c r="D42" s="48">
        <v>1821000</v>
      </c>
      <c r="E42" s="48">
        <v>0</v>
      </c>
      <c r="F42" s="48">
        <v>0</v>
      </c>
      <c r="G42" s="48">
        <v>40000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7"/>
        <v>1861000</v>
      </c>
      <c r="O42" s="49">
        <f t="shared" si="8"/>
        <v>1.0507600083338084</v>
      </c>
      <c r="P42" s="9"/>
    </row>
    <row r="43" spans="1:16" ht="15">
      <c r="A43" s="12"/>
      <c r="B43" s="25">
        <v>334.9</v>
      </c>
      <c r="C43" s="20" t="s">
        <v>171</v>
      </c>
      <c r="D43" s="48">
        <v>1184000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7"/>
        <v>1184000</v>
      </c>
      <c r="O43" s="49">
        <f t="shared" si="8"/>
        <v>0.6685114722553623</v>
      </c>
      <c r="P43" s="9"/>
    </row>
    <row r="44" spans="1:16" ht="15">
      <c r="A44" s="12"/>
      <c r="B44" s="25">
        <v>335.12</v>
      </c>
      <c r="C44" s="20" t="s">
        <v>48</v>
      </c>
      <c r="D44" s="48">
        <v>23233000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7"/>
        <v>23233000</v>
      </c>
      <c r="O44" s="49">
        <f t="shared" si="8"/>
        <v>13.117843779483811</v>
      </c>
      <c r="P44" s="9"/>
    </row>
    <row r="45" spans="1:16" ht="15">
      <c r="A45" s="12"/>
      <c r="B45" s="25">
        <v>335.13</v>
      </c>
      <c r="C45" s="20" t="s">
        <v>49</v>
      </c>
      <c r="D45" s="48">
        <v>0</v>
      </c>
      <c r="E45" s="48">
        <v>0</v>
      </c>
      <c r="F45" s="48">
        <v>0</v>
      </c>
      <c r="G45" s="48">
        <v>347000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7"/>
        <v>347000</v>
      </c>
      <c r="O45" s="49">
        <f t="shared" si="8"/>
        <v>0.1959235480342996</v>
      </c>
      <c r="P45" s="9"/>
    </row>
    <row r="46" spans="1:16" ht="15">
      <c r="A46" s="12"/>
      <c r="B46" s="25">
        <v>335.14</v>
      </c>
      <c r="C46" s="20" t="s">
        <v>50</v>
      </c>
      <c r="D46" s="48">
        <v>12000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7"/>
        <v>12000</v>
      </c>
      <c r="O46" s="49">
        <f t="shared" si="8"/>
        <v>0.00677545411069624</v>
      </c>
      <c r="P46" s="9"/>
    </row>
    <row r="47" spans="1:16" ht="15">
      <c r="A47" s="12"/>
      <c r="B47" s="25">
        <v>335.15</v>
      </c>
      <c r="C47" s="20" t="s">
        <v>51</v>
      </c>
      <c r="D47" s="48">
        <v>594000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7"/>
        <v>594000</v>
      </c>
      <c r="O47" s="49">
        <f t="shared" si="8"/>
        <v>0.33538497847946386</v>
      </c>
      <c r="P47" s="9"/>
    </row>
    <row r="48" spans="1:16" ht="15">
      <c r="A48" s="12"/>
      <c r="B48" s="25">
        <v>335.17</v>
      </c>
      <c r="C48" s="20" t="s">
        <v>52</v>
      </c>
      <c r="D48" s="48">
        <v>177000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7"/>
        <v>177000</v>
      </c>
      <c r="O48" s="49">
        <f t="shared" si="8"/>
        <v>0.09993794813276954</v>
      </c>
      <c r="P48" s="9"/>
    </row>
    <row r="49" spans="1:16" ht="15">
      <c r="A49" s="12"/>
      <c r="B49" s="25">
        <v>335.18</v>
      </c>
      <c r="C49" s="20" t="s">
        <v>53</v>
      </c>
      <c r="D49" s="48">
        <v>51379000</v>
      </c>
      <c r="E49" s="48">
        <v>606000</v>
      </c>
      <c r="F49" s="48">
        <v>0</v>
      </c>
      <c r="G49" s="48">
        <v>12482000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7"/>
        <v>64467000</v>
      </c>
      <c r="O49" s="49">
        <f t="shared" si="8"/>
        <v>36.39943334618788</v>
      </c>
      <c r="P49" s="9"/>
    </row>
    <row r="50" spans="1:16" ht="15">
      <c r="A50" s="12"/>
      <c r="B50" s="25">
        <v>335.22</v>
      </c>
      <c r="C50" s="20" t="s">
        <v>54</v>
      </c>
      <c r="D50" s="48">
        <v>9637000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7"/>
        <v>9637000</v>
      </c>
      <c r="O50" s="49">
        <f t="shared" si="8"/>
        <v>5.441254272064972</v>
      </c>
      <c r="P50" s="9"/>
    </row>
    <row r="51" spans="1:16" ht="15">
      <c r="A51" s="12"/>
      <c r="B51" s="25">
        <v>335.39</v>
      </c>
      <c r="C51" s="20" t="s">
        <v>55</v>
      </c>
      <c r="D51" s="48">
        <v>0</v>
      </c>
      <c r="E51" s="48">
        <v>1150000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7"/>
        <v>1150000</v>
      </c>
      <c r="O51" s="49">
        <f t="shared" si="8"/>
        <v>0.6493143522750563</v>
      </c>
      <c r="P51" s="9"/>
    </row>
    <row r="52" spans="1:16" ht="15">
      <c r="A52" s="12"/>
      <c r="B52" s="25">
        <v>335.49</v>
      </c>
      <c r="C52" s="20" t="s">
        <v>56</v>
      </c>
      <c r="D52" s="48">
        <v>0</v>
      </c>
      <c r="E52" s="48">
        <v>0</v>
      </c>
      <c r="F52" s="48">
        <v>0</v>
      </c>
      <c r="G52" s="48">
        <v>21472000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7"/>
        <v>21472000</v>
      </c>
      <c r="O52" s="49">
        <f t="shared" si="8"/>
        <v>12.12354588873914</v>
      </c>
      <c r="P52" s="9"/>
    </row>
    <row r="53" spans="1:16" ht="15">
      <c r="A53" s="12"/>
      <c r="B53" s="25">
        <v>335.5</v>
      </c>
      <c r="C53" s="20" t="s">
        <v>57</v>
      </c>
      <c r="D53" s="48">
        <v>0</v>
      </c>
      <c r="E53" s="48">
        <v>2058000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7"/>
        <v>2058000</v>
      </c>
      <c r="O53" s="49">
        <f t="shared" si="8"/>
        <v>1.1619903799844051</v>
      </c>
      <c r="P53" s="9"/>
    </row>
    <row r="54" spans="1:16" ht="15">
      <c r="A54" s="12"/>
      <c r="B54" s="25">
        <v>335.7</v>
      </c>
      <c r="C54" s="20" t="s">
        <v>59</v>
      </c>
      <c r="D54" s="48">
        <v>2000000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7"/>
        <v>2000000</v>
      </c>
      <c r="O54" s="49">
        <f t="shared" si="8"/>
        <v>1.1292423517827066</v>
      </c>
      <c r="P54" s="9"/>
    </row>
    <row r="55" spans="1:16" ht="15">
      <c r="A55" s="12"/>
      <c r="B55" s="25">
        <v>335.8</v>
      </c>
      <c r="C55" s="20" t="s">
        <v>147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39218000</v>
      </c>
      <c r="N55" s="48">
        <f t="shared" si="7"/>
        <v>39218000</v>
      </c>
      <c r="O55" s="49">
        <f t="shared" si="8"/>
        <v>22.143313276107094</v>
      </c>
      <c r="P55" s="9"/>
    </row>
    <row r="56" spans="1:16" ht="15">
      <c r="A56" s="12"/>
      <c r="B56" s="25">
        <v>335.9</v>
      </c>
      <c r="C56" s="20" t="s">
        <v>60</v>
      </c>
      <c r="D56" s="48">
        <v>2100000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t="shared" si="7"/>
        <v>2100000</v>
      </c>
      <c r="O56" s="49">
        <f t="shared" si="8"/>
        <v>1.185704469371842</v>
      </c>
      <c r="P56" s="9"/>
    </row>
    <row r="57" spans="1:16" ht="15">
      <c r="A57" s="12"/>
      <c r="B57" s="25">
        <v>337.1</v>
      </c>
      <c r="C57" s="20" t="s">
        <v>61</v>
      </c>
      <c r="D57" s="48">
        <v>155000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>SUM(D57:M57)</f>
        <v>155000</v>
      </c>
      <c r="O57" s="49">
        <f t="shared" si="8"/>
        <v>0.08751628226315977</v>
      </c>
      <c r="P57" s="9"/>
    </row>
    <row r="58" spans="1:16" ht="15">
      <c r="A58" s="12"/>
      <c r="B58" s="25">
        <v>337.6</v>
      </c>
      <c r="C58" s="20" t="s">
        <v>62</v>
      </c>
      <c r="D58" s="48">
        <v>232000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>SUM(D58:M58)</f>
        <v>232000</v>
      </c>
      <c r="O58" s="49">
        <f t="shared" si="8"/>
        <v>0.130992112806794</v>
      </c>
      <c r="P58" s="9"/>
    </row>
    <row r="59" spans="1:16" ht="15">
      <c r="A59" s="12"/>
      <c r="B59" s="25">
        <v>337.9</v>
      </c>
      <c r="C59" s="20" t="s">
        <v>63</v>
      </c>
      <c r="D59" s="48">
        <v>721000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>SUM(D59:M59)</f>
        <v>721000</v>
      </c>
      <c r="O59" s="49">
        <f t="shared" si="8"/>
        <v>0.40709186781766576</v>
      </c>
      <c r="P59" s="9"/>
    </row>
    <row r="60" spans="1:16" ht="15.75">
      <c r="A60" s="29" t="s">
        <v>68</v>
      </c>
      <c r="B60" s="30"/>
      <c r="C60" s="31"/>
      <c r="D60" s="32">
        <f aca="true" t="shared" si="9" ref="D60:M60">SUM(D61:D106)</f>
        <v>122670000</v>
      </c>
      <c r="E60" s="32">
        <f t="shared" si="9"/>
        <v>268577000</v>
      </c>
      <c r="F60" s="32">
        <f t="shared" si="9"/>
        <v>0</v>
      </c>
      <c r="G60" s="32">
        <f t="shared" si="9"/>
        <v>2043000</v>
      </c>
      <c r="H60" s="32">
        <f t="shared" si="9"/>
        <v>0</v>
      </c>
      <c r="I60" s="32">
        <f t="shared" si="9"/>
        <v>519008000</v>
      </c>
      <c r="J60" s="32">
        <f t="shared" si="9"/>
        <v>128185000</v>
      </c>
      <c r="K60" s="32">
        <f t="shared" si="9"/>
        <v>0</v>
      </c>
      <c r="L60" s="32">
        <f t="shared" si="9"/>
        <v>0</v>
      </c>
      <c r="M60" s="32">
        <f t="shared" si="9"/>
        <v>7864000</v>
      </c>
      <c r="N60" s="32">
        <f>SUM(D60:M60)</f>
        <v>1048347000</v>
      </c>
      <c r="O60" s="46">
        <f t="shared" si="8"/>
        <v>591.9189158821725</v>
      </c>
      <c r="P60" s="10"/>
    </row>
    <row r="61" spans="1:16" ht="15">
      <c r="A61" s="12"/>
      <c r="B61" s="25">
        <v>341.1</v>
      </c>
      <c r="C61" s="20" t="s">
        <v>71</v>
      </c>
      <c r="D61" s="48">
        <v>5744000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2706000</v>
      </c>
      <c r="N61" s="48">
        <f>SUM(D61:M61)</f>
        <v>8450000</v>
      </c>
      <c r="O61" s="49">
        <f t="shared" si="8"/>
        <v>4.771048936281936</v>
      </c>
      <c r="P61" s="9"/>
    </row>
    <row r="62" spans="1:16" ht="15">
      <c r="A62" s="12"/>
      <c r="B62" s="25">
        <v>341.15</v>
      </c>
      <c r="C62" s="20" t="s">
        <v>72</v>
      </c>
      <c r="D62" s="48">
        <v>877000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f aca="true" t="shared" si="10" ref="N62:N106">SUM(D62:M62)</f>
        <v>877000</v>
      </c>
      <c r="O62" s="49">
        <f t="shared" si="8"/>
        <v>0.4951727712567169</v>
      </c>
      <c r="P62" s="9"/>
    </row>
    <row r="63" spans="1:16" ht="15">
      <c r="A63" s="12"/>
      <c r="B63" s="25">
        <v>341.16</v>
      </c>
      <c r="C63" s="20" t="s">
        <v>73</v>
      </c>
      <c r="D63" s="48">
        <v>2615000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f t="shared" si="10"/>
        <v>2615000</v>
      </c>
      <c r="O63" s="49">
        <f t="shared" si="8"/>
        <v>1.476484374955889</v>
      </c>
      <c r="P63" s="9"/>
    </row>
    <row r="64" spans="1:16" ht="15">
      <c r="A64" s="12"/>
      <c r="B64" s="25">
        <v>341.2</v>
      </c>
      <c r="C64" s="20" t="s">
        <v>74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128185000</v>
      </c>
      <c r="K64" s="48">
        <v>0</v>
      </c>
      <c r="L64" s="48">
        <v>0</v>
      </c>
      <c r="M64" s="48">
        <v>0</v>
      </c>
      <c r="N64" s="48">
        <f t="shared" si="10"/>
        <v>128185000</v>
      </c>
      <c r="O64" s="49">
        <f t="shared" si="8"/>
        <v>72.37596543163313</v>
      </c>
      <c r="P64" s="9"/>
    </row>
    <row r="65" spans="1:16" ht="15">
      <c r="A65" s="12"/>
      <c r="B65" s="25">
        <v>341.3</v>
      </c>
      <c r="C65" s="20" t="s">
        <v>75</v>
      </c>
      <c r="D65" s="48">
        <v>156000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si="10"/>
        <v>156000</v>
      </c>
      <c r="O65" s="49">
        <f t="shared" si="8"/>
        <v>0.08808090343905112</v>
      </c>
      <c r="P65" s="9"/>
    </row>
    <row r="66" spans="1:16" ht="15">
      <c r="A66" s="12"/>
      <c r="B66" s="25">
        <v>341.51</v>
      </c>
      <c r="C66" s="20" t="s">
        <v>76</v>
      </c>
      <c r="D66" s="48">
        <v>18627000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f t="shared" si="10"/>
        <v>18627000</v>
      </c>
      <c r="O66" s="49">
        <f t="shared" si="8"/>
        <v>10.51719864332824</v>
      </c>
      <c r="P66" s="9"/>
    </row>
    <row r="67" spans="1:16" ht="15">
      <c r="A67" s="12"/>
      <c r="B67" s="25">
        <v>341.52</v>
      </c>
      <c r="C67" s="20" t="s">
        <v>77</v>
      </c>
      <c r="D67" s="48">
        <v>2699000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0"/>
        <v>2699000</v>
      </c>
      <c r="O67" s="49">
        <f t="shared" si="8"/>
        <v>1.5239125537307627</v>
      </c>
      <c r="P67" s="9"/>
    </row>
    <row r="68" spans="1:16" ht="15">
      <c r="A68" s="12"/>
      <c r="B68" s="25">
        <v>341.53</v>
      </c>
      <c r="C68" s="20" t="s">
        <v>148</v>
      </c>
      <c r="D68" s="48">
        <v>5000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0"/>
        <v>5000</v>
      </c>
      <c r="O68" s="49">
        <f t="shared" si="8"/>
        <v>0.0028231058794567668</v>
      </c>
      <c r="P68" s="9"/>
    </row>
    <row r="69" spans="1:16" ht="15">
      <c r="A69" s="12"/>
      <c r="B69" s="25">
        <v>341.54</v>
      </c>
      <c r="C69" s="20" t="s">
        <v>149</v>
      </c>
      <c r="D69" s="48">
        <v>973000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0"/>
        <v>973000</v>
      </c>
      <c r="O69" s="49">
        <f aca="true" t="shared" si="11" ref="O69:O100">(N69/O$135)</f>
        <v>0.5493764041422868</v>
      </c>
      <c r="P69" s="9"/>
    </row>
    <row r="70" spans="1:16" ht="15">
      <c r="A70" s="12"/>
      <c r="B70" s="25">
        <v>341.9</v>
      </c>
      <c r="C70" s="20" t="s">
        <v>78</v>
      </c>
      <c r="D70" s="48">
        <v>8729000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3806000</v>
      </c>
      <c r="N70" s="48">
        <f t="shared" si="10"/>
        <v>12535000</v>
      </c>
      <c r="O70" s="49">
        <f t="shared" si="11"/>
        <v>7.077526439798114</v>
      </c>
      <c r="P70" s="9"/>
    </row>
    <row r="71" spans="1:16" ht="15">
      <c r="A71" s="12"/>
      <c r="B71" s="25">
        <v>342.1</v>
      </c>
      <c r="C71" s="20" t="s">
        <v>79</v>
      </c>
      <c r="D71" s="48">
        <v>4008000</v>
      </c>
      <c r="E71" s="48">
        <v>185847000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0"/>
        <v>189855000</v>
      </c>
      <c r="O71" s="49">
        <f t="shared" si="11"/>
        <v>107.19615334885289</v>
      </c>
      <c r="P71" s="9"/>
    </row>
    <row r="72" spans="1:16" ht="15">
      <c r="A72" s="12"/>
      <c r="B72" s="25">
        <v>342.2</v>
      </c>
      <c r="C72" s="20" t="s">
        <v>80</v>
      </c>
      <c r="D72" s="48">
        <v>635000</v>
      </c>
      <c r="E72" s="48">
        <v>79700000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f t="shared" si="10"/>
        <v>80335000</v>
      </c>
      <c r="O72" s="49">
        <f t="shared" si="11"/>
        <v>45.35884216523187</v>
      </c>
      <c r="P72" s="9"/>
    </row>
    <row r="73" spans="1:16" ht="15">
      <c r="A73" s="12"/>
      <c r="B73" s="25">
        <v>342.5</v>
      </c>
      <c r="C73" s="20" t="s">
        <v>81</v>
      </c>
      <c r="D73" s="48">
        <v>62000</v>
      </c>
      <c r="E73" s="48">
        <v>200000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0"/>
        <v>262000</v>
      </c>
      <c r="O73" s="49">
        <f t="shared" si="11"/>
        <v>0.14793074808353457</v>
      </c>
      <c r="P73" s="9"/>
    </row>
    <row r="74" spans="1:16" ht="15">
      <c r="A74" s="12"/>
      <c r="B74" s="25">
        <v>342.6</v>
      </c>
      <c r="C74" s="20" t="s">
        <v>82</v>
      </c>
      <c r="D74" s="48">
        <v>368000</v>
      </c>
      <c r="E74" s="48">
        <v>661000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0"/>
        <v>1029000</v>
      </c>
      <c r="O74" s="49">
        <f t="shared" si="11"/>
        <v>0.5809951899922026</v>
      </c>
      <c r="P74" s="9"/>
    </row>
    <row r="75" spans="1:16" ht="15">
      <c r="A75" s="12"/>
      <c r="B75" s="25">
        <v>342.9</v>
      </c>
      <c r="C75" s="20" t="s">
        <v>83</v>
      </c>
      <c r="D75" s="48">
        <v>1114000</v>
      </c>
      <c r="E75" s="48">
        <v>1591000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0"/>
        <v>2705000</v>
      </c>
      <c r="O75" s="49">
        <f t="shared" si="11"/>
        <v>1.5273002807861107</v>
      </c>
      <c r="P75" s="9"/>
    </row>
    <row r="76" spans="1:16" ht="15">
      <c r="A76" s="12"/>
      <c r="B76" s="25">
        <v>343.4</v>
      </c>
      <c r="C76" s="20" t="s">
        <v>84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76302000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0"/>
        <v>76302000</v>
      </c>
      <c r="O76" s="49">
        <f t="shared" si="11"/>
        <v>43.08172496286204</v>
      </c>
      <c r="P76" s="9"/>
    </row>
    <row r="77" spans="1:16" ht="15">
      <c r="A77" s="12"/>
      <c r="B77" s="25">
        <v>343.5</v>
      </c>
      <c r="C77" s="20" t="s">
        <v>85</v>
      </c>
      <c r="D77" s="48">
        <v>1150000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0"/>
        <v>1150000</v>
      </c>
      <c r="O77" s="49">
        <f t="shared" si="11"/>
        <v>0.6493143522750563</v>
      </c>
      <c r="P77" s="9"/>
    </row>
    <row r="78" spans="1:16" ht="15">
      <c r="A78" s="12"/>
      <c r="B78" s="25">
        <v>343.6</v>
      </c>
      <c r="C78" s="20" t="s">
        <v>86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117492000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0"/>
        <v>117492000</v>
      </c>
      <c r="O78" s="49">
        <f t="shared" si="11"/>
        <v>66.33847119782689</v>
      </c>
      <c r="P78" s="9"/>
    </row>
    <row r="79" spans="1:16" ht="15">
      <c r="A79" s="12"/>
      <c r="B79" s="25">
        <v>343.7</v>
      </c>
      <c r="C79" s="20" t="s">
        <v>87</v>
      </c>
      <c r="D79" s="48">
        <v>151000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0"/>
        <v>151000</v>
      </c>
      <c r="O79" s="49">
        <f t="shared" si="11"/>
        <v>0.08525779755959435</v>
      </c>
      <c r="P79" s="9"/>
    </row>
    <row r="80" spans="1:16" ht="15">
      <c r="A80" s="12"/>
      <c r="B80" s="25">
        <v>343.9</v>
      </c>
      <c r="C80" s="20" t="s">
        <v>88</v>
      </c>
      <c r="D80" s="48">
        <v>2353000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0"/>
        <v>2353000</v>
      </c>
      <c r="O80" s="49">
        <f t="shared" si="11"/>
        <v>1.3285536268723543</v>
      </c>
      <c r="P80" s="9"/>
    </row>
    <row r="81" spans="1:16" ht="15">
      <c r="A81" s="12"/>
      <c r="B81" s="25">
        <v>344.1</v>
      </c>
      <c r="C81" s="20" t="s">
        <v>89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182283000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0"/>
        <v>182283000</v>
      </c>
      <c r="O81" s="49">
        <f t="shared" si="11"/>
        <v>102.92084180500356</v>
      </c>
      <c r="P81" s="9"/>
    </row>
    <row r="82" spans="1:16" ht="15">
      <c r="A82" s="12"/>
      <c r="B82" s="25">
        <v>344.2</v>
      </c>
      <c r="C82" s="20" t="s">
        <v>90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142931000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0"/>
        <v>142931000</v>
      </c>
      <c r="O82" s="49">
        <f t="shared" si="11"/>
        <v>80.70186929132703</v>
      </c>
      <c r="P82" s="9"/>
    </row>
    <row r="83" spans="1:16" ht="15">
      <c r="A83" s="12"/>
      <c r="B83" s="25">
        <v>344.3</v>
      </c>
      <c r="C83" s="20" t="s">
        <v>91</v>
      </c>
      <c r="D83" s="48">
        <v>33994000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0"/>
        <v>33994000</v>
      </c>
      <c r="O83" s="49">
        <f t="shared" si="11"/>
        <v>19.193732253250666</v>
      </c>
      <c r="P83" s="9"/>
    </row>
    <row r="84" spans="1:16" ht="15">
      <c r="A84" s="12"/>
      <c r="B84" s="25">
        <v>344.5</v>
      </c>
      <c r="C84" s="20" t="s">
        <v>92</v>
      </c>
      <c r="D84" s="48">
        <v>1295000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0"/>
        <v>1295000</v>
      </c>
      <c r="O84" s="49">
        <f t="shared" si="11"/>
        <v>0.7311844227793026</v>
      </c>
      <c r="P84" s="9"/>
    </row>
    <row r="85" spans="1:16" ht="15">
      <c r="A85" s="12"/>
      <c r="B85" s="25">
        <v>344.9</v>
      </c>
      <c r="C85" s="20" t="s">
        <v>93</v>
      </c>
      <c r="D85" s="48">
        <v>146000</v>
      </c>
      <c r="E85" s="48">
        <v>0</v>
      </c>
      <c r="F85" s="48">
        <v>0</v>
      </c>
      <c r="G85" s="48">
        <v>1950000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0"/>
        <v>2096000</v>
      </c>
      <c r="O85" s="49">
        <f t="shared" si="11"/>
        <v>1.1834459846682766</v>
      </c>
      <c r="P85" s="9"/>
    </row>
    <row r="86" spans="1:16" ht="15">
      <c r="A86" s="12"/>
      <c r="B86" s="25">
        <v>345.1</v>
      </c>
      <c r="C86" s="20" t="s">
        <v>94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1143000</v>
      </c>
      <c r="N86" s="48">
        <f t="shared" si="10"/>
        <v>1143000</v>
      </c>
      <c r="O86" s="49">
        <f t="shared" si="11"/>
        <v>0.6453620040438168</v>
      </c>
      <c r="P86" s="9"/>
    </row>
    <row r="87" spans="1:16" ht="15">
      <c r="A87" s="12"/>
      <c r="B87" s="25">
        <v>345.9</v>
      </c>
      <c r="C87" s="20" t="s">
        <v>95</v>
      </c>
      <c r="D87" s="48">
        <v>0</v>
      </c>
      <c r="E87" s="48">
        <v>578000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0"/>
        <v>578000</v>
      </c>
      <c r="O87" s="49">
        <f t="shared" si="11"/>
        <v>0.32635103966520224</v>
      </c>
      <c r="P87" s="9"/>
    </row>
    <row r="88" spans="1:16" ht="15">
      <c r="A88" s="12"/>
      <c r="B88" s="25">
        <v>346.3</v>
      </c>
      <c r="C88" s="20" t="s">
        <v>96</v>
      </c>
      <c r="D88" s="48">
        <v>56000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f t="shared" si="10"/>
        <v>56000</v>
      </c>
      <c r="O88" s="49">
        <f t="shared" si="11"/>
        <v>0.03161878584991579</v>
      </c>
      <c r="P88" s="9"/>
    </row>
    <row r="89" spans="1:16" ht="15">
      <c r="A89" s="12"/>
      <c r="B89" s="25">
        <v>346.4</v>
      </c>
      <c r="C89" s="20" t="s">
        <v>97</v>
      </c>
      <c r="D89" s="48">
        <v>2182000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f t="shared" si="10"/>
        <v>2182000</v>
      </c>
      <c r="O89" s="49">
        <f t="shared" si="11"/>
        <v>1.232003405794933</v>
      </c>
      <c r="P89" s="9"/>
    </row>
    <row r="90" spans="1:16" ht="15">
      <c r="A90" s="12"/>
      <c r="B90" s="25">
        <v>346.9</v>
      </c>
      <c r="C90" s="20" t="s">
        <v>98</v>
      </c>
      <c r="D90" s="48">
        <v>315000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39000</v>
      </c>
      <c r="N90" s="48">
        <f t="shared" si="10"/>
        <v>354000</v>
      </c>
      <c r="O90" s="49">
        <f t="shared" si="11"/>
        <v>0.1998758962655391</v>
      </c>
      <c r="P90" s="9"/>
    </row>
    <row r="91" spans="1:16" ht="15">
      <c r="A91" s="12"/>
      <c r="B91" s="25">
        <v>347.1</v>
      </c>
      <c r="C91" s="20" t="s">
        <v>99</v>
      </c>
      <c r="D91" s="48">
        <v>424000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0"/>
        <v>424000</v>
      </c>
      <c r="O91" s="49">
        <f t="shared" si="11"/>
        <v>0.2393993785779338</v>
      </c>
      <c r="P91" s="9"/>
    </row>
    <row r="92" spans="1:16" ht="15">
      <c r="A92" s="12"/>
      <c r="B92" s="25">
        <v>347.2</v>
      </c>
      <c r="C92" s="20" t="s">
        <v>100</v>
      </c>
      <c r="D92" s="48">
        <v>10402000</v>
      </c>
      <c r="E92" s="48">
        <v>0</v>
      </c>
      <c r="F92" s="48">
        <v>0</v>
      </c>
      <c r="G92" s="48">
        <v>93000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f t="shared" si="10"/>
        <v>10495000</v>
      </c>
      <c r="O92" s="49">
        <f t="shared" si="11"/>
        <v>5.925699240979753</v>
      </c>
      <c r="P92" s="9"/>
    </row>
    <row r="93" spans="1:16" ht="15">
      <c r="A93" s="12"/>
      <c r="B93" s="25">
        <v>347.4</v>
      </c>
      <c r="C93" s="20" t="s">
        <v>152</v>
      </c>
      <c r="D93" s="48">
        <v>288000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f t="shared" si="10"/>
        <v>288000</v>
      </c>
      <c r="O93" s="49">
        <f t="shared" si="11"/>
        <v>0.16261089865670977</v>
      </c>
      <c r="P93" s="9"/>
    </row>
    <row r="94" spans="1:16" ht="15">
      <c r="A94" s="12"/>
      <c r="B94" s="25">
        <v>347.5</v>
      </c>
      <c r="C94" s="20" t="s">
        <v>101</v>
      </c>
      <c r="D94" s="48">
        <v>8931000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f t="shared" si="10"/>
        <v>8931000</v>
      </c>
      <c r="O94" s="49">
        <f t="shared" si="11"/>
        <v>5.042631721885677</v>
      </c>
      <c r="P94" s="9"/>
    </row>
    <row r="95" spans="1:16" ht="15">
      <c r="A95" s="12"/>
      <c r="B95" s="25">
        <v>348.85</v>
      </c>
      <c r="C95" s="20" t="s">
        <v>173</v>
      </c>
      <c r="D95" s="48">
        <v>49000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f t="shared" si="10"/>
        <v>49000</v>
      </c>
      <c r="O95" s="49">
        <f t="shared" si="11"/>
        <v>0.027666437618676314</v>
      </c>
      <c r="P95" s="9"/>
    </row>
    <row r="96" spans="1:16" ht="15">
      <c r="A96" s="12"/>
      <c r="B96" s="25">
        <v>348.88</v>
      </c>
      <c r="C96" s="20" t="s">
        <v>102</v>
      </c>
      <c r="D96" s="48">
        <v>2665000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f t="shared" si="10"/>
        <v>2665000</v>
      </c>
      <c r="O96" s="49">
        <f t="shared" si="11"/>
        <v>1.5047154337504567</v>
      </c>
      <c r="P96" s="9"/>
    </row>
    <row r="97" spans="1:16" ht="15">
      <c r="A97" s="12"/>
      <c r="B97" s="25">
        <v>348.921</v>
      </c>
      <c r="C97" s="20" t="s">
        <v>153</v>
      </c>
      <c r="D97" s="48">
        <v>497000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f t="shared" si="10"/>
        <v>497000</v>
      </c>
      <c r="O97" s="49">
        <f t="shared" si="11"/>
        <v>0.2806167244180026</v>
      </c>
      <c r="P97" s="9"/>
    </row>
    <row r="98" spans="1:16" ht="15">
      <c r="A98" s="12"/>
      <c r="B98" s="25">
        <v>348.922</v>
      </c>
      <c r="C98" s="20" t="s">
        <v>154</v>
      </c>
      <c r="D98" s="48">
        <v>497000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f t="shared" si="10"/>
        <v>497000</v>
      </c>
      <c r="O98" s="49">
        <f t="shared" si="11"/>
        <v>0.2806167244180026</v>
      </c>
      <c r="P98" s="9"/>
    </row>
    <row r="99" spans="1:16" ht="15">
      <c r="A99" s="12"/>
      <c r="B99" s="25">
        <v>348.923</v>
      </c>
      <c r="C99" s="20" t="s">
        <v>155</v>
      </c>
      <c r="D99" s="48">
        <v>497000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f t="shared" si="10"/>
        <v>497000</v>
      </c>
      <c r="O99" s="49">
        <f t="shared" si="11"/>
        <v>0.2806167244180026</v>
      </c>
      <c r="P99" s="9"/>
    </row>
    <row r="100" spans="1:16" ht="15">
      <c r="A100" s="12"/>
      <c r="B100" s="25">
        <v>348.924</v>
      </c>
      <c r="C100" s="20" t="s">
        <v>156</v>
      </c>
      <c r="D100" s="48">
        <v>497000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f t="shared" si="10"/>
        <v>497000</v>
      </c>
      <c r="O100" s="49">
        <f t="shared" si="11"/>
        <v>0.2806167244180026</v>
      </c>
      <c r="P100" s="9"/>
    </row>
    <row r="101" spans="1:16" ht="15">
      <c r="A101" s="12"/>
      <c r="B101" s="25">
        <v>348.93</v>
      </c>
      <c r="C101" s="20" t="s">
        <v>157</v>
      </c>
      <c r="D101" s="48">
        <v>7219000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f t="shared" si="10"/>
        <v>7219000</v>
      </c>
      <c r="O101" s="49">
        <f aca="true" t="shared" si="12" ref="O101:O132">(N101/O$135)</f>
        <v>4.07600026875968</v>
      </c>
      <c r="P101" s="9"/>
    </row>
    <row r="102" spans="1:16" ht="15">
      <c r="A102" s="12"/>
      <c r="B102" s="25">
        <v>348.931</v>
      </c>
      <c r="C102" s="20" t="s">
        <v>158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170000</v>
      </c>
      <c r="N102" s="48">
        <f t="shared" si="10"/>
        <v>170000</v>
      </c>
      <c r="O102" s="49">
        <f t="shared" si="12"/>
        <v>0.09598559990153006</v>
      </c>
      <c r="P102" s="9"/>
    </row>
    <row r="103" spans="1:16" ht="15">
      <c r="A103" s="12"/>
      <c r="B103" s="25">
        <v>348.932</v>
      </c>
      <c r="C103" s="20" t="s">
        <v>159</v>
      </c>
      <c r="D103" s="48">
        <v>49000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f t="shared" si="10"/>
        <v>49000</v>
      </c>
      <c r="O103" s="49">
        <f t="shared" si="12"/>
        <v>0.027666437618676314</v>
      </c>
      <c r="P103" s="9"/>
    </row>
    <row r="104" spans="1:16" ht="15">
      <c r="A104" s="12"/>
      <c r="B104" s="25">
        <v>348.933</v>
      </c>
      <c r="C104" s="20" t="s">
        <v>174</v>
      </c>
      <c r="D104" s="48">
        <v>5000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f t="shared" si="10"/>
        <v>5000</v>
      </c>
      <c r="O104" s="49">
        <f t="shared" si="12"/>
        <v>0.0028231058794567668</v>
      </c>
      <c r="P104" s="9"/>
    </row>
    <row r="105" spans="1:16" ht="15">
      <c r="A105" s="12"/>
      <c r="B105" s="25">
        <v>348.99</v>
      </c>
      <c r="C105" s="20" t="s">
        <v>160</v>
      </c>
      <c r="D105" s="48">
        <v>2083000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f t="shared" si="10"/>
        <v>2083000</v>
      </c>
      <c r="O105" s="49">
        <f t="shared" si="12"/>
        <v>1.176105909381689</v>
      </c>
      <c r="P105" s="9"/>
    </row>
    <row r="106" spans="1:16" ht="15">
      <c r="A106" s="12"/>
      <c r="B106" s="25">
        <v>349</v>
      </c>
      <c r="C106" s="20" t="s">
        <v>1</v>
      </c>
      <c r="D106" s="48">
        <v>313000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0"/>
        <v>313000</v>
      </c>
      <c r="O106" s="49">
        <f t="shared" si="12"/>
        <v>0.1767264280539936</v>
      </c>
      <c r="P106" s="9"/>
    </row>
    <row r="107" spans="1:16" ht="15.75">
      <c r="A107" s="29" t="s">
        <v>69</v>
      </c>
      <c r="B107" s="30"/>
      <c r="C107" s="31"/>
      <c r="D107" s="32">
        <f aca="true" t="shared" si="13" ref="D107:M107">SUM(D108:D115)</f>
        <v>3469000</v>
      </c>
      <c r="E107" s="32">
        <f t="shared" si="13"/>
        <v>18792000</v>
      </c>
      <c r="F107" s="32">
        <f t="shared" si="13"/>
        <v>0</v>
      </c>
      <c r="G107" s="32">
        <f t="shared" si="13"/>
        <v>0</v>
      </c>
      <c r="H107" s="32">
        <f t="shared" si="13"/>
        <v>0</v>
      </c>
      <c r="I107" s="32">
        <f t="shared" si="13"/>
        <v>0</v>
      </c>
      <c r="J107" s="32">
        <f t="shared" si="13"/>
        <v>0</v>
      </c>
      <c r="K107" s="32">
        <f t="shared" si="13"/>
        <v>0</v>
      </c>
      <c r="L107" s="32">
        <f t="shared" si="13"/>
        <v>0</v>
      </c>
      <c r="M107" s="32">
        <f t="shared" si="13"/>
        <v>1367000</v>
      </c>
      <c r="N107" s="32">
        <f>SUM(D107:M107)</f>
        <v>23628000</v>
      </c>
      <c r="O107" s="46">
        <f t="shared" si="12"/>
        <v>13.340869143960896</v>
      </c>
      <c r="P107" s="10"/>
    </row>
    <row r="108" spans="1:16" ht="15">
      <c r="A108" s="13"/>
      <c r="B108" s="40">
        <v>351.1</v>
      </c>
      <c r="C108" s="21" t="s">
        <v>118</v>
      </c>
      <c r="D108" s="48">
        <v>1000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f>SUM(D108:M108)</f>
        <v>1000</v>
      </c>
      <c r="O108" s="49">
        <f t="shared" si="12"/>
        <v>0.0005646211758913533</v>
      </c>
      <c r="P108" s="9"/>
    </row>
    <row r="109" spans="1:16" ht="15">
      <c r="A109" s="13"/>
      <c r="B109" s="40">
        <v>351.5</v>
      </c>
      <c r="C109" s="21" t="s">
        <v>175</v>
      </c>
      <c r="D109" s="48">
        <v>1185000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aca="true" t="shared" si="14" ref="N109:N115">SUM(D109:M109)</f>
        <v>1185000</v>
      </c>
      <c r="O109" s="49">
        <f t="shared" si="12"/>
        <v>0.6690760934312537</v>
      </c>
      <c r="P109" s="9"/>
    </row>
    <row r="110" spans="1:16" ht="15">
      <c r="A110" s="13"/>
      <c r="B110" s="40">
        <v>351.7</v>
      </c>
      <c r="C110" s="21" t="s">
        <v>161</v>
      </c>
      <c r="D110" s="48">
        <v>616000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f t="shared" si="14"/>
        <v>616000</v>
      </c>
      <c r="O110" s="49">
        <f t="shared" si="12"/>
        <v>0.34780664434907366</v>
      </c>
      <c r="P110" s="9"/>
    </row>
    <row r="111" spans="1:16" ht="15">
      <c r="A111" s="13"/>
      <c r="B111" s="40">
        <v>351.8</v>
      </c>
      <c r="C111" s="21" t="s">
        <v>188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1367000</v>
      </c>
      <c r="N111" s="48">
        <f t="shared" si="14"/>
        <v>1367000</v>
      </c>
      <c r="O111" s="49">
        <f t="shared" si="12"/>
        <v>0.77183714744348</v>
      </c>
      <c r="P111" s="9"/>
    </row>
    <row r="112" spans="1:16" ht="15">
      <c r="A112" s="13"/>
      <c r="B112" s="40">
        <v>352</v>
      </c>
      <c r="C112" s="21" t="s">
        <v>119</v>
      </c>
      <c r="D112" s="48">
        <v>951000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f t="shared" si="14"/>
        <v>951000</v>
      </c>
      <c r="O112" s="49">
        <f t="shared" si="12"/>
        <v>0.536954738272677</v>
      </c>
      <c r="P112" s="9"/>
    </row>
    <row r="113" spans="1:16" ht="15">
      <c r="A113" s="13"/>
      <c r="B113" s="40">
        <v>353</v>
      </c>
      <c r="C113" s="21" t="s">
        <v>120</v>
      </c>
      <c r="D113" s="48">
        <v>256000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f t="shared" si="14"/>
        <v>256000</v>
      </c>
      <c r="O113" s="49">
        <f t="shared" si="12"/>
        <v>0.14454302102818645</v>
      </c>
      <c r="P113" s="9"/>
    </row>
    <row r="114" spans="1:16" ht="15">
      <c r="A114" s="13"/>
      <c r="B114" s="40">
        <v>354</v>
      </c>
      <c r="C114" s="21" t="s">
        <v>121</v>
      </c>
      <c r="D114" s="48">
        <v>436000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f t="shared" si="14"/>
        <v>436000</v>
      </c>
      <c r="O114" s="49">
        <f t="shared" si="12"/>
        <v>0.24617483268863005</v>
      </c>
      <c r="P114" s="9"/>
    </row>
    <row r="115" spans="1:16" ht="15">
      <c r="A115" s="13"/>
      <c r="B115" s="40">
        <v>359</v>
      </c>
      <c r="C115" s="21" t="s">
        <v>122</v>
      </c>
      <c r="D115" s="48">
        <v>24000</v>
      </c>
      <c r="E115" s="48">
        <v>18792000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f t="shared" si="14"/>
        <v>18816000</v>
      </c>
      <c r="O115" s="49">
        <f t="shared" si="12"/>
        <v>10.623912045571704</v>
      </c>
      <c r="P115" s="9"/>
    </row>
    <row r="116" spans="1:16" ht="15.75">
      <c r="A116" s="29" t="s">
        <v>4</v>
      </c>
      <c r="B116" s="30"/>
      <c r="C116" s="31"/>
      <c r="D116" s="32">
        <f aca="true" t="shared" si="15" ref="D116:M116">SUM(D117:D122)</f>
        <v>31755000</v>
      </c>
      <c r="E116" s="32">
        <f t="shared" si="15"/>
        <v>5709000</v>
      </c>
      <c r="F116" s="32">
        <f t="shared" si="15"/>
        <v>5035000</v>
      </c>
      <c r="G116" s="32">
        <f t="shared" si="15"/>
        <v>9912000</v>
      </c>
      <c r="H116" s="32">
        <f t="shared" si="15"/>
        <v>0</v>
      </c>
      <c r="I116" s="32">
        <f t="shared" si="15"/>
        <v>70000</v>
      </c>
      <c r="J116" s="32">
        <f t="shared" si="15"/>
        <v>49000</v>
      </c>
      <c r="K116" s="32">
        <f t="shared" si="15"/>
        <v>0</v>
      </c>
      <c r="L116" s="32">
        <f t="shared" si="15"/>
        <v>0</v>
      </c>
      <c r="M116" s="32">
        <f t="shared" si="15"/>
        <v>157000</v>
      </c>
      <c r="N116" s="32">
        <f aca="true" t="shared" si="16" ref="N116:N124">SUM(D116:M116)</f>
        <v>52687000</v>
      </c>
      <c r="O116" s="46">
        <f t="shared" si="12"/>
        <v>29.748195894187734</v>
      </c>
      <c r="P116" s="10"/>
    </row>
    <row r="117" spans="1:16" ht="15">
      <c r="A117" s="12"/>
      <c r="B117" s="25">
        <v>361.1</v>
      </c>
      <c r="C117" s="20" t="s">
        <v>124</v>
      </c>
      <c r="D117" s="48">
        <v>5483000</v>
      </c>
      <c r="E117" s="48">
        <v>1696000</v>
      </c>
      <c r="F117" s="48">
        <v>297000</v>
      </c>
      <c r="G117" s="48">
        <v>7456000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157000</v>
      </c>
      <c r="N117" s="48">
        <f t="shared" si="16"/>
        <v>15089000</v>
      </c>
      <c r="O117" s="49">
        <f t="shared" si="12"/>
        <v>8.51956892302463</v>
      </c>
      <c r="P117" s="9"/>
    </row>
    <row r="118" spans="1:16" ht="15">
      <c r="A118" s="12"/>
      <c r="B118" s="25">
        <v>361.3</v>
      </c>
      <c r="C118" s="20" t="s">
        <v>189</v>
      </c>
      <c r="D118" s="48">
        <v>-762000</v>
      </c>
      <c r="E118" s="48">
        <v>0</v>
      </c>
      <c r="F118" s="48">
        <v>0</v>
      </c>
      <c r="G118" s="48">
        <v>-1031000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f t="shared" si="16"/>
        <v>-1793000</v>
      </c>
      <c r="O118" s="49">
        <f t="shared" si="12"/>
        <v>-1.0123657683731966</v>
      </c>
      <c r="P118" s="9"/>
    </row>
    <row r="119" spans="1:16" ht="15">
      <c r="A119" s="12"/>
      <c r="B119" s="25">
        <v>362</v>
      </c>
      <c r="C119" s="20" t="s">
        <v>125</v>
      </c>
      <c r="D119" s="48">
        <v>1809000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f t="shared" si="16"/>
        <v>1809000</v>
      </c>
      <c r="O119" s="49">
        <f t="shared" si="12"/>
        <v>1.021399707187458</v>
      </c>
      <c r="P119" s="9"/>
    </row>
    <row r="120" spans="1:16" ht="15">
      <c r="A120" s="12"/>
      <c r="B120" s="25">
        <v>364</v>
      </c>
      <c r="C120" s="20" t="s">
        <v>126</v>
      </c>
      <c r="D120" s="48">
        <v>406000</v>
      </c>
      <c r="E120" s="48">
        <v>0</v>
      </c>
      <c r="F120" s="48">
        <v>0</v>
      </c>
      <c r="G120" s="48">
        <v>2204000</v>
      </c>
      <c r="H120" s="48">
        <v>0</v>
      </c>
      <c r="I120" s="48">
        <v>70000</v>
      </c>
      <c r="J120" s="48">
        <v>49000</v>
      </c>
      <c r="K120" s="48">
        <v>0</v>
      </c>
      <c r="L120" s="48">
        <v>0</v>
      </c>
      <c r="M120" s="48">
        <v>0</v>
      </c>
      <c r="N120" s="48">
        <f t="shared" si="16"/>
        <v>2729000</v>
      </c>
      <c r="O120" s="49">
        <f t="shared" si="12"/>
        <v>1.5408511890075032</v>
      </c>
      <c r="P120" s="9"/>
    </row>
    <row r="121" spans="1:16" ht="15">
      <c r="A121" s="12"/>
      <c r="B121" s="25">
        <v>369.4</v>
      </c>
      <c r="C121" s="20" t="s">
        <v>128</v>
      </c>
      <c r="D121" s="48">
        <v>3453000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f t="shared" si="16"/>
        <v>3453000</v>
      </c>
      <c r="O121" s="49">
        <f t="shared" si="12"/>
        <v>1.949636920352843</v>
      </c>
      <c r="P121" s="9"/>
    </row>
    <row r="122" spans="1:16" ht="15">
      <c r="A122" s="12"/>
      <c r="B122" s="25">
        <v>369.9</v>
      </c>
      <c r="C122" s="20" t="s">
        <v>129</v>
      </c>
      <c r="D122" s="48">
        <v>21366000</v>
      </c>
      <c r="E122" s="48">
        <v>4013000</v>
      </c>
      <c r="F122" s="48">
        <v>4738000</v>
      </c>
      <c r="G122" s="48">
        <v>1283000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f t="shared" si="16"/>
        <v>31400000</v>
      </c>
      <c r="O122" s="49">
        <f t="shared" si="12"/>
        <v>17.729104922988494</v>
      </c>
      <c r="P122" s="9"/>
    </row>
    <row r="123" spans="1:16" ht="15.75">
      <c r="A123" s="29" t="s">
        <v>70</v>
      </c>
      <c r="B123" s="30"/>
      <c r="C123" s="31"/>
      <c r="D123" s="32">
        <f aca="true" t="shared" si="17" ref="D123:M123">SUM(D124:D132)</f>
        <v>86222000</v>
      </c>
      <c r="E123" s="32">
        <f t="shared" si="17"/>
        <v>3890000</v>
      </c>
      <c r="F123" s="32">
        <f t="shared" si="17"/>
        <v>152824000</v>
      </c>
      <c r="G123" s="32">
        <f t="shared" si="17"/>
        <v>48062000</v>
      </c>
      <c r="H123" s="32">
        <f t="shared" si="17"/>
        <v>0</v>
      </c>
      <c r="I123" s="32">
        <f t="shared" si="17"/>
        <v>135044000</v>
      </c>
      <c r="J123" s="32">
        <f t="shared" si="17"/>
        <v>2428000</v>
      </c>
      <c r="K123" s="32">
        <f t="shared" si="17"/>
        <v>0</v>
      </c>
      <c r="L123" s="32">
        <f t="shared" si="17"/>
        <v>0</v>
      </c>
      <c r="M123" s="32">
        <f t="shared" si="17"/>
        <v>0</v>
      </c>
      <c r="N123" s="32">
        <f t="shared" si="16"/>
        <v>428470000</v>
      </c>
      <c r="O123" s="46">
        <f t="shared" si="12"/>
        <v>241.92323523416817</v>
      </c>
      <c r="P123" s="9"/>
    </row>
    <row r="124" spans="1:16" ht="15">
      <c r="A124" s="12"/>
      <c r="B124" s="25">
        <v>381</v>
      </c>
      <c r="C124" s="20" t="s">
        <v>130</v>
      </c>
      <c r="D124" s="48">
        <v>86222000</v>
      </c>
      <c r="E124" s="48">
        <v>3890000</v>
      </c>
      <c r="F124" s="48">
        <v>34523000</v>
      </c>
      <c r="G124" s="48">
        <v>48062000</v>
      </c>
      <c r="H124" s="48">
        <v>0</v>
      </c>
      <c r="I124" s="48">
        <v>1508000</v>
      </c>
      <c r="J124" s="48">
        <v>0</v>
      </c>
      <c r="K124" s="48">
        <v>0</v>
      </c>
      <c r="L124" s="48">
        <v>0</v>
      </c>
      <c r="M124" s="48">
        <v>0</v>
      </c>
      <c r="N124" s="48">
        <f t="shared" si="16"/>
        <v>174205000</v>
      </c>
      <c r="O124" s="49">
        <f t="shared" si="12"/>
        <v>98.35983194615321</v>
      </c>
      <c r="P124" s="9"/>
    </row>
    <row r="125" spans="1:16" ht="15">
      <c r="A125" s="12"/>
      <c r="B125" s="25">
        <v>385</v>
      </c>
      <c r="C125" s="20" t="s">
        <v>190</v>
      </c>
      <c r="D125" s="48">
        <v>0</v>
      </c>
      <c r="E125" s="48">
        <v>0</v>
      </c>
      <c r="F125" s="48">
        <v>118301000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f aca="true" t="shared" si="18" ref="N125:N132">SUM(D125:M125)</f>
        <v>118301000</v>
      </c>
      <c r="O125" s="49">
        <f t="shared" si="12"/>
        <v>66.79524972912299</v>
      </c>
      <c r="P125" s="9"/>
    </row>
    <row r="126" spans="1:16" ht="15">
      <c r="A126" s="12"/>
      <c r="B126" s="25">
        <v>389.1</v>
      </c>
      <c r="C126" s="20" t="s">
        <v>162</v>
      </c>
      <c r="D126" s="48">
        <v>0</v>
      </c>
      <c r="E126" s="48">
        <v>0</v>
      </c>
      <c r="F126" s="48">
        <v>0</v>
      </c>
      <c r="G126" s="48">
        <v>0</v>
      </c>
      <c r="H126" s="48">
        <v>0</v>
      </c>
      <c r="I126" s="48">
        <v>4590000</v>
      </c>
      <c r="J126" s="48">
        <v>1745000</v>
      </c>
      <c r="K126" s="48">
        <v>0</v>
      </c>
      <c r="L126" s="48">
        <v>0</v>
      </c>
      <c r="M126" s="48">
        <v>0</v>
      </c>
      <c r="N126" s="48">
        <f t="shared" si="18"/>
        <v>6335000</v>
      </c>
      <c r="O126" s="49">
        <f t="shared" si="12"/>
        <v>3.5768751492717232</v>
      </c>
      <c r="P126" s="9"/>
    </row>
    <row r="127" spans="1:16" ht="15">
      <c r="A127" s="12"/>
      <c r="B127" s="25">
        <v>389.2</v>
      </c>
      <c r="C127" s="20" t="s">
        <v>163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382000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si="18"/>
        <v>382000</v>
      </c>
      <c r="O127" s="49">
        <f t="shared" si="12"/>
        <v>0.21568528919049698</v>
      </c>
      <c r="P127" s="9"/>
    </row>
    <row r="128" spans="1:16" ht="15">
      <c r="A128" s="12"/>
      <c r="B128" s="25">
        <v>389.5</v>
      </c>
      <c r="C128" s="20" t="s">
        <v>133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52875000</v>
      </c>
      <c r="J128" s="48">
        <v>0</v>
      </c>
      <c r="K128" s="48">
        <v>0</v>
      </c>
      <c r="L128" s="48">
        <v>0</v>
      </c>
      <c r="M128" s="48">
        <v>0</v>
      </c>
      <c r="N128" s="48">
        <f t="shared" si="18"/>
        <v>52875000</v>
      </c>
      <c r="O128" s="49">
        <f t="shared" si="12"/>
        <v>29.85434467525531</v>
      </c>
      <c r="P128" s="9"/>
    </row>
    <row r="129" spans="1:16" ht="15">
      <c r="A129" s="12"/>
      <c r="B129" s="25">
        <v>389.6</v>
      </c>
      <c r="C129" s="20" t="s">
        <v>134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19653000</v>
      </c>
      <c r="J129" s="48">
        <v>0</v>
      </c>
      <c r="K129" s="48">
        <v>0</v>
      </c>
      <c r="L129" s="48">
        <v>0</v>
      </c>
      <c r="M129" s="48">
        <v>0</v>
      </c>
      <c r="N129" s="48">
        <f t="shared" si="18"/>
        <v>19653000</v>
      </c>
      <c r="O129" s="49">
        <f t="shared" si="12"/>
        <v>11.096499969792767</v>
      </c>
      <c r="P129" s="9"/>
    </row>
    <row r="130" spans="1:16" ht="15">
      <c r="A130" s="12"/>
      <c r="B130" s="25">
        <v>389.7</v>
      </c>
      <c r="C130" s="20" t="s">
        <v>135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2223000</v>
      </c>
      <c r="J130" s="48">
        <v>0</v>
      </c>
      <c r="K130" s="48">
        <v>0</v>
      </c>
      <c r="L130" s="48">
        <v>0</v>
      </c>
      <c r="M130" s="48">
        <v>0</v>
      </c>
      <c r="N130" s="48">
        <f t="shared" si="18"/>
        <v>2223000</v>
      </c>
      <c r="O130" s="49">
        <f t="shared" si="12"/>
        <v>1.2551528740064786</v>
      </c>
      <c r="P130" s="9"/>
    </row>
    <row r="131" spans="1:16" ht="15">
      <c r="A131" s="12"/>
      <c r="B131" s="25">
        <v>389.8</v>
      </c>
      <c r="C131" s="20" t="s">
        <v>136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2545000</v>
      </c>
      <c r="J131" s="48">
        <v>0</v>
      </c>
      <c r="K131" s="48">
        <v>0</v>
      </c>
      <c r="L131" s="48">
        <v>0</v>
      </c>
      <c r="M131" s="48">
        <v>0</v>
      </c>
      <c r="N131" s="48">
        <f t="shared" si="18"/>
        <v>2545000</v>
      </c>
      <c r="O131" s="49">
        <f t="shared" si="12"/>
        <v>1.4369608926434942</v>
      </c>
      <c r="P131" s="9"/>
    </row>
    <row r="132" spans="1:16" ht="15.75" thickBot="1">
      <c r="A132" s="12"/>
      <c r="B132" s="25">
        <v>389.9</v>
      </c>
      <c r="C132" s="20" t="s">
        <v>166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51268000</v>
      </c>
      <c r="J132" s="48">
        <v>683000</v>
      </c>
      <c r="K132" s="48">
        <v>0</v>
      </c>
      <c r="L132" s="48">
        <v>0</v>
      </c>
      <c r="M132" s="48">
        <v>0</v>
      </c>
      <c r="N132" s="48">
        <f t="shared" si="18"/>
        <v>51951000</v>
      </c>
      <c r="O132" s="49">
        <f t="shared" si="12"/>
        <v>29.332634708731696</v>
      </c>
      <c r="P132" s="9"/>
    </row>
    <row r="133" spans="1:119" ht="16.5" thickBot="1">
      <c r="A133" s="14" t="s">
        <v>103</v>
      </c>
      <c r="B133" s="23"/>
      <c r="C133" s="22"/>
      <c r="D133" s="15">
        <f aca="true" t="shared" si="19" ref="D133:M133">SUM(D5,D15,D24,D60,D107,D116,D123)</f>
        <v>1120043000</v>
      </c>
      <c r="E133" s="15">
        <f t="shared" si="19"/>
        <v>332340000</v>
      </c>
      <c r="F133" s="15">
        <f t="shared" si="19"/>
        <v>205140000</v>
      </c>
      <c r="G133" s="15">
        <f t="shared" si="19"/>
        <v>199620000</v>
      </c>
      <c r="H133" s="15">
        <f t="shared" si="19"/>
        <v>0</v>
      </c>
      <c r="I133" s="15">
        <f t="shared" si="19"/>
        <v>654122000</v>
      </c>
      <c r="J133" s="15">
        <f t="shared" si="19"/>
        <v>130662000</v>
      </c>
      <c r="K133" s="15">
        <f t="shared" si="19"/>
        <v>0</v>
      </c>
      <c r="L133" s="15">
        <f t="shared" si="19"/>
        <v>0</v>
      </c>
      <c r="M133" s="15">
        <f t="shared" si="19"/>
        <v>49244000</v>
      </c>
      <c r="N133" s="15">
        <f>SUM(D133:M133)</f>
        <v>2691171000</v>
      </c>
      <c r="O133" s="38">
        <f>(N133/O$135)</f>
        <v>1519.4921345447092</v>
      </c>
      <c r="P133" s="6"/>
      <c r="Q133" s="2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1:15" ht="15">
      <c r="A134" s="16"/>
      <c r="B134" s="18"/>
      <c r="C134" s="1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9"/>
    </row>
    <row r="135" spans="1:15" ht="15">
      <c r="A135" s="41"/>
      <c r="B135" s="42"/>
      <c r="C135" s="42"/>
      <c r="D135" s="43"/>
      <c r="E135" s="43"/>
      <c r="F135" s="43"/>
      <c r="G135" s="43"/>
      <c r="H135" s="43"/>
      <c r="I135" s="43"/>
      <c r="J135" s="43"/>
      <c r="K135" s="43"/>
      <c r="L135" s="51" t="s">
        <v>191</v>
      </c>
      <c r="M135" s="51"/>
      <c r="N135" s="51"/>
      <c r="O135" s="44">
        <v>1771099</v>
      </c>
    </row>
    <row r="136" spans="1:15" ht="15">
      <c r="A136" s="52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4"/>
    </row>
    <row r="137" spans="1:15" ht="15.75" customHeight="1" thickBot="1">
      <c r="A137" s="55" t="s">
        <v>168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7"/>
    </row>
  </sheetData>
  <sheetProtection/>
  <mergeCells count="10">
    <mergeCell ref="L135:N135"/>
    <mergeCell ref="A136:O136"/>
    <mergeCell ref="A137:O1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SUM(D6:D14)</f>
        <v>668147000</v>
      </c>
      <c r="E5" s="27">
        <f aca="true" t="shared" si="0" ref="E5:M5">SUM(E6:E14)</f>
        <v>3234000</v>
      </c>
      <c r="F5" s="27">
        <f t="shared" si="0"/>
        <v>55767000</v>
      </c>
      <c r="G5" s="27">
        <f t="shared" si="0"/>
        <v>68446000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795594000</v>
      </c>
      <c r="O5" s="33">
        <f aca="true" t="shared" si="1" ref="O5:O36">(N5/O$135)</f>
        <v>453.8051817230809</v>
      </c>
      <c r="P5" s="6"/>
    </row>
    <row r="6" spans="1:16" ht="15">
      <c r="A6" s="12"/>
      <c r="B6" s="25">
        <v>311</v>
      </c>
      <c r="C6" s="20" t="s">
        <v>3</v>
      </c>
      <c r="D6" s="48">
        <v>624586000</v>
      </c>
      <c r="E6" s="48">
        <v>1217000</v>
      </c>
      <c r="F6" s="48">
        <v>55767000</v>
      </c>
      <c r="G6" s="48">
        <v>7823000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689393000</v>
      </c>
      <c r="O6" s="49">
        <f t="shared" si="1"/>
        <v>393.22834969044504</v>
      </c>
      <c r="P6" s="9"/>
    </row>
    <row r="7" spans="1:16" ht="15">
      <c r="A7" s="12"/>
      <c r="B7" s="25">
        <v>312.1</v>
      </c>
      <c r="C7" s="20" t="s">
        <v>11</v>
      </c>
      <c r="D7" s="48">
        <v>40630000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aca="true" t="shared" si="2" ref="N7:N14">SUM(D7:M7)</f>
        <v>40630000</v>
      </c>
      <c r="O7" s="49">
        <f t="shared" si="1"/>
        <v>23.175268457792264</v>
      </c>
      <c r="P7" s="9"/>
    </row>
    <row r="8" spans="1:16" ht="15">
      <c r="A8" s="12"/>
      <c r="B8" s="25">
        <v>312.3</v>
      </c>
      <c r="C8" s="20" t="s">
        <v>12</v>
      </c>
      <c r="D8" s="48">
        <v>0</v>
      </c>
      <c r="E8" s="48">
        <v>0</v>
      </c>
      <c r="F8" s="48">
        <v>0</v>
      </c>
      <c r="G8" s="48">
        <v>8508000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8508000</v>
      </c>
      <c r="O8" s="49">
        <f t="shared" si="1"/>
        <v>4.852945706101319</v>
      </c>
      <c r="P8" s="9"/>
    </row>
    <row r="9" spans="1:16" ht="15">
      <c r="A9" s="12"/>
      <c r="B9" s="25">
        <v>312.41</v>
      </c>
      <c r="C9" s="20" t="s">
        <v>14</v>
      </c>
      <c r="D9" s="48">
        <v>0</v>
      </c>
      <c r="E9" s="48">
        <v>0</v>
      </c>
      <c r="F9" s="48">
        <v>0</v>
      </c>
      <c r="G9" s="48">
        <v>29418000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29418000</v>
      </c>
      <c r="O9" s="49">
        <f t="shared" si="1"/>
        <v>16.779966711575998</v>
      </c>
      <c r="P9" s="9"/>
    </row>
    <row r="10" spans="1:16" ht="15">
      <c r="A10" s="12"/>
      <c r="B10" s="25">
        <v>312.42</v>
      </c>
      <c r="C10" s="20" t="s">
        <v>13</v>
      </c>
      <c r="D10" s="48">
        <v>0</v>
      </c>
      <c r="E10" s="48">
        <v>0</v>
      </c>
      <c r="F10" s="48">
        <v>0</v>
      </c>
      <c r="G10" s="48">
        <v>22697000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22697000</v>
      </c>
      <c r="O10" s="49">
        <f t="shared" si="1"/>
        <v>12.946322131097983</v>
      </c>
      <c r="P10" s="9"/>
    </row>
    <row r="11" spans="1:16" ht="15">
      <c r="A11" s="12"/>
      <c r="B11" s="25">
        <v>314.1</v>
      </c>
      <c r="C11" s="20" t="s">
        <v>15</v>
      </c>
      <c r="D11" s="48">
        <v>796000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796000</v>
      </c>
      <c r="O11" s="49">
        <f t="shared" si="1"/>
        <v>0.4540367632882757</v>
      </c>
      <c r="P11" s="9"/>
    </row>
    <row r="12" spans="1:16" ht="15">
      <c r="A12" s="12"/>
      <c r="B12" s="25">
        <v>315</v>
      </c>
      <c r="C12" s="20" t="s">
        <v>170</v>
      </c>
      <c r="D12" s="48">
        <v>1111000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1111000</v>
      </c>
      <c r="O12" s="49">
        <f t="shared" si="1"/>
        <v>0.6337121155945658</v>
      </c>
      <c r="P12" s="9"/>
    </row>
    <row r="13" spans="1:16" ht="15">
      <c r="A13" s="12"/>
      <c r="B13" s="25">
        <v>316</v>
      </c>
      <c r="C13" s="20" t="s">
        <v>17</v>
      </c>
      <c r="D13" s="48">
        <v>1024000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1024000</v>
      </c>
      <c r="O13" s="49">
        <f t="shared" si="1"/>
        <v>0.5840874944813998</v>
      </c>
      <c r="P13" s="9"/>
    </row>
    <row r="14" spans="1:16" ht="15">
      <c r="A14" s="12"/>
      <c r="B14" s="25">
        <v>319</v>
      </c>
      <c r="C14" s="20" t="s">
        <v>18</v>
      </c>
      <c r="D14" s="48">
        <v>0</v>
      </c>
      <c r="E14" s="48">
        <v>2017000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2017000</v>
      </c>
      <c r="O14" s="49">
        <f t="shared" si="1"/>
        <v>1.1504926527040855</v>
      </c>
      <c r="P14" s="9"/>
    </row>
    <row r="15" spans="1:16" ht="15.75">
      <c r="A15" s="29" t="s">
        <v>19</v>
      </c>
      <c r="B15" s="30"/>
      <c r="C15" s="31"/>
      <c r="D15" s="32">
        <f>SUM(D16:D23)</f>
        <v>16068000</v>
      </c>
      <c r="E15" s="32">
        <f aca="true" t="shared" si="3" ref="E15:M15">SUM(E16:E23)</f>
        <v>1915000</v>
      </c>
      <c r="F15" s="32">
        <f t="shared" si="3"/>
        <v>0</v>
      </c>
      <c r="G15" s="32">
        <f t="shared" si="3"/>
        <v>4725000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22708000</v>
      </c>
      <c r="O15" s="46">
        <f t="shared" si="1"/>
        <v>12.952596508480106</v>
      </c>
      <c r="P15" s="10"/>
    </row>
    <row r="16" spans="1:16" ht="15">
      <c r="A16" s="12"/>
      <c r="B16" s="25">
        <v>322</v>
      </c>
      <c r="C16" s="20" t="s">
        <v>0</v>
      </c>
      <c r="D16" s="48">
        <v>943000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>SUM(D16:M16)</f>
        <v>943000</v>
      </c>
      <c r="O16" s="49">
        <f t="shared" si="1"/>
        <v>0.537885261031211</v>
      </c>
      <c r="P16" s="9"/>
    </row>
    <row r="17" spans="1:16" ht="15">
      <c r="A17" s="12"/>
      <c r="B17" s="25">
        <v>323.1</v>
      </c>
      <c r="C17" s="20" t="s">
        <v>20</v>
      </c>
      <c r="D17" s="48">
        <v>1073000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aca="true" t="shared" si="4" ref="N17:N23">SUM(D17:M17)</f>
        <v>1073000</v>
      </c>
      <c r="O17" s="49">
        <f t="shared" si="1"/>
        <v>0.612036993729045</v>
      </c>
      <c r="P17" s="9"/>
    </row>
    <row r="18" spans="1:16" ht="15">
      <c r="A18" s="12"/>
      <c r="B18" s="25">
        <v>324.31</v>
      </c>
      <c r="C18" s="20" t="s">
        <v>21</v>
      </c>
      <c r="D18" s="48">
        <v>0</v>
      </c>
      <c r="E18" s="48">
        <v>0</v>
      </c>
      <c r="F18" s="48">
        <v>0</v>
      </c>
      <c r="G18" s="48">
        <v>806000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806000</v>
      </c>
      <c r="O18" s="49">
        <f t="shared" si="1"/>
        <v>0.4597407427265706</v>
      </c>
      <c r="P18" s="9"/>
    </row>
    <row r="19" spans="1:16" ht="15">
      <c r="A19" s="12"/>
      <c r="B19" s="25">
        <v>324.32</v>
      </c>
      <c r="C19" s="20" t="s">
        <v>22</v>
      </c>
      <c r="D19" s="48">
        <v>0</v>
      </c>
      <c r="E19" s="48">
        <v>0</v>
      </c>
      <c r="F19" s="48">
        <v>0</v>
      </c>
      <c r="G19" s="48">
        <v>2429000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2429000</v>
      </c>
      <c r="O19" s="49">
        <f t="shared" si="1"/>
        <v>1.3854966055618363</v>
      </c>
      <c r="P19" s="9"/>
    </row>
    <row r="20" spans="1:16" ht="15">
      <c r="A20" s="12"/>
      <c r="B20" s="25">
        <v>324.62</v>
      </c>
      <c r="C20" s="20" t="s">
        <v>23</v>
      </c>
      <c r="D20" s="48">
        <v>0</v>
      </c>
      <c r="E20" s="48">
        <v>0</v>
      </c>
      <c r="F20" s="48">
        <v>0</v>
      </c>
      <c r="G20" s="48">
        <v>554000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554000</v>
      </c>
      <c r="O20" s="49">
        <f t="shared" si="1"/>
        <v>0.3160004608815386</v>
      </c>
      <c r="P20" s="9"/>
    </row>
    <row r="21" spans="1:16" ht="15">
      <c r="A21" s="12"/>
      <c r="B21" s="25">
        <v>325.2</v>
      </c>
      <c r="C21" s="20" t="s">
        <v>24</v>
      </c>
      <c r="D21" s="48">
        <v>1000</v>
      </c>
      <c r="E21" s="48">
        <v>1090000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1091000</v>
      </c>
      <c r="O21" s="49">
        <f t="shared" si="1"/>
        <v>0.6223041567179759</v>
      </c>
      <c r="P21" s="9"/>
    </row>
    <row r="22" spans="1:16" ht="15">
      <c r="A22" s="12"/>
      <c r="B22" s="25">
        <v>329</v>
      </c>
      <c r="C22" s="20" t="s">
        <v>25</v>
      </c>
      <c r="D22" s="48">
        <v>33000</v>
      </c>
      <c r="E22" s="48">
        <v>825000</v>
      </c>
      <c r="F22" s="48">
        <v>0</v>
      </c>
      <c r="G22" s="48">
        <v>936000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>SUM(D22:M22)</f>
        <v>1794000</v>
      </c>
      <c r="O22" s="49">
        <f t="shared" si="1"/>
        <v>1.0232939112301087</v>
      </c>
      <c r="P22" s="9"/>
    </row>
    <row r="23" spans="1:16" ht="15">
      <c r="A23" s="12"/>
      <c r="B23" s="25">
        <v>367</v>
      </c>
      <c r="C23" s="20" t="s">
        <v>127</v>
      </c>
      <c r="D23" s="48">
        <v>14018000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14018000</v>
      </c>
      <c r="O23" s="49">
        <f t="shared" si="1"/>
        <v>7.99583837660182</v>
      </c>
      <c r="P23" s="9"/>
    </row>
    <row r="24" spans="1:16" ht="15.75">
      <c r="A24" s="29" t="s">
        <v>28</v>
      </c>
      <c r="B24" s="30"/>
      <c r="C24" s="31"/>
      <c r="D24" s="32">
        <f aca="true" t="shared" si="5" ref="D24:M24">SUM(D25:D61)</f>
        <v>177000000</v>
      </c>
      <c r="E24" s="32">
        <f t="shared" si="5"/>
        <v>27667000</v>
      </c>
      <c r="F24" s="32">
        <f t="shared" si="5"/>
        <v>2910000</v>
      </c>
      <c r="G24" s="32">
        <f t="shared" si="5"/>
        <v>74058000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39820000</v>
      </c>
      <c r="N24" s="45">
        <f>SUM(D24:M24)</f>
        <v>321455000</v>
      </c>
      <c r="O24" s="46">
        <f t="shared" si="1"/>
        <v>183.35727103370937</v>
      </c>
      <c r="P24" s="10"/>
    </row>
    <row r="25" spans="1:16" ht="15">
      <c r="A25" s="12"/>
      <c r="B25" s="25">
        <v>331.1</v>
      </c>
      <c r="C25" s="20" t="s">
        <v>26</v>
      </c>
      <c r="D25" s="48">
        <v>1245000</v>
      </c>
      <c r="E25" s="48">
        <v>0</v>
      </c>
      <c r="F25" s="48">
        <v>2910000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>SUM(D25:M25)</f>
        <v>4155000</v>
      </c>
      <c r="O25" s="49">
        <f t="shared" si="1"/>
        <v>2.3700034566115398</v>
      </c>
      <c r="P25" s="9"/>
    </row>
    <row r="26" spans="1:16" ht="15">
      <c r="A26" s="12"/>
      <c r="B26" s="25">
        <v>331.2</v>
      </c>
      <c r="C26" s="20" t="s">
        <v>27</v>
      </c>
      <c r="D26" s="48">
        <v>644000</v>
      </c>
      <c r="E26" s="48">
        <v>22514000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f>SUM(D26:M26)</f>
        <v>23158000</v>
      </c>
      <c r="O26" s="49">
        <f t="shared" si="1"/>
        <v>13.209275583203377</v>
      </c>
      <c r="P26" s="9"/>
    </row>
    <row r="27" spans="1:16" ht="15">
      <c r="A27" s="12"/>
      <c r="B27" s="25">
        <v>331.39</v>
      </c>
      <c r="C27" s="20" t="s">
        <v>34</v>
      </c>
      <c r="D27" s="48">
        <v>813000</v>
      </c>
      <c r="E27" s="48">
        <v>0</v>
      </c>
      <c r="F27" s="48">
        <v>0</v>
      </c>
      <c r="G27" s="48">
        <v>2251000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aca="true" t="shared" si="6" ref="N27:N36">SUM(D27:M27)</f>
        <v>3064000</v>
      </c>
      <c r="O27" s="49">
        <f t="shared" si="1"/>
        <v>1.7476992998935637</v>
      </c>
      <c r="P27" s="9"/>
    </row>
    <row r="28" spans="1:16" ht="15">
      <c r="A28" s="12"/>
      <c r="B28" s="25">
        <v>331.42</v>
      </c>
      <c r="C28" s="20" t="s">
        <v>36</v>
      </c>
      <c r="D28" s="48">
        <v>0</v>
      </c>
      <c r="E28" s="48">
        <v>0</v>
      </c>
      <c r="F28" s="48">
        <v>0</v>
      </c>
      <c r="G28" s="48">
        <v>31391000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31391000</v>
      </c>
      <c r="O28" s="49">
        <f t="shared" si="1"/>
        <v>17.905361854751586</v>
      </c>
      <c r="P28" s="9"/>
    </row>
    <row r="29" spans="1:16" ht="15">
      <c r="A29" s="12"/>
      <c r="B29" s="25">
        <v>331.5</v>
      </c>
      <c r="C29" s="20" t="s">
        <v>29</v>
      </c>
      <c r="D29" s="48">
        <v>15142000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15142000</v>
      </c>
      <c r="O29" s="49">
        <f t="shared" si="1"/>
        <v>8.63696566546617</v>
      </c>
      <c r="P29" s="9"/>
    </row>
    <row r="30" spans="1:16" ht="15">
      <c r="A30" s="12"/>
      <c r="B30" s="25">
        <v>331.61</v>
      </c>
      <c r="C30" s="20" t="s">
        <v>37</v>
      </c>
      <c r="D30" s="48">
        <v>17510000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17510000</v>
      </c>
      <c r="O30" s="49">
        <f t="shared" si="1"/>
        <v>9.987667996454407</v>
      </c>
      <c r="P30" s="9"/>
    </row>
    <row r="31" spans="1:16" ht="15">
      <c r="A31" s="12"/>
      <c r="B31" s="25">
        <v>331.62</v>
      </c>
      <c r="C31" s="20" t="s">
        <v>38</v>
      </c>
      <c r="D31" s="48">
        <v>17028000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17028000</v>
      </c>
      <c r="O31" s="49">
        <f t="shared" si="1"/>
        <v>9.712736187528591</v>
      </c>
      <c r="P31" s="9"/>
    </row>
    <row r="32" spans="1:16" ht="15">
      <c r="A32" s="12"/>
      <c r="B32" s="25">
        <v>331.65</v>
      </c>
      <c r="C32" s="20" t="s">
        <v>39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1132000</v>
      </c>
      <c r="N32" s="48">
        <f t="shared" si="6"/>
        <v>1132000</v>
      </c>
      <c r="O32" s="49">
        <f t="shared" si="1"/>
        <v>0.645690472414985</v>
      </c>
      <c r="P32" s="9"/>
    </row>
    <row r="33" spans="1:16" ht="15">
      <c r="A33" s="12"/>
      <c r="B33" s="25">
        <v>331.69</v>
      </c>
      <c r="C33" s="20" t="s">
        <v>40</v>
      </c>
      <c r="D33" s="48">
        <v>807000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618000</v>
      </c>
      <c r="N33" s="48">
        <f t="shared" si="6"/>
        <v>1425000</v>
      </c>
      <c r="O33" s="49">
        <f t="shared" si="1"/>
        <v>0.8128170699570262</v>
      </c>
      <c r="P33" s="9"/>
    </row>
    <row r="34" spans="1:16" ht="15">
      <c r="A34" s="12"/>
      <c r="B34" s="25">
        <v>331.9</v>
      </c>
      <c r="C34" s="20" t="s">
        <v>31</v>
      </c>
      <c r="D34" s="48">
        <v>8478000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f t="shared" si="6"/>
        <v>8478000</v>
      </c>
      <c r="O34" s="49">
        <f t="shared" si="1"/>
        <v>4.835833767786434</v>
      </c>
      <c r="P34" s="9"/>
    </row>
    <row r="35" spans="1:16" ht="15">
      <c r="A35" s="12"/>
      <c r="B35" s="25">
        <v>334.1</v>
      </c>
      <c r="C35" s="20" t="s">
        <v>32</v>
      </c>
      <c r="D35" s="48">
        <v>326000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6"/>
        <v>326000</v>
      </c>
      <c r="O35" s="49">
        <f t="shared" si="1"/>
        <v>0.18594972968841442</v>
      </c>
      <c r="P35" s="9"/>
    </row>
    <row r="36" spans="1:16" ht="15">
      <c r="A36" s="12"/>
      <c r="B36" s="25">
        <v>334.2</v>
      </c>
      <c r="C36" s="20" t="s">
        <v>33</v>
      </c>
      <c r="D36" s="48">
        <v>856000</v>
      </c>
      <c r="E36" s="48">
        <v>161000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6"/>
        <v>1017000</v>
      </c>
      <c r="O36" s="49">
        <f t="shared" si="1"/>
        <v>0.5800947088745935</v>
      </c>
      <c r="P36" s="9"/>
    </row>
    <row r="37" spans="1:16" ht="15">
      <c r="A37" s="12"/>
      <c r="B37" s="25">
        <v>334.39</v>
      </c>
      <c r="C37" s="20" t="s">
        <v>41</v>
      </c>
      <c r="D37" s="48">
        <v>5000</v>
      </c>
      <c r="E37" s="48">
        <v>0</v>
      </c>
      <c r="F37" s="48">
        <v>0</v>
      </c>
      <c r="G37" s="48">
        <v>475000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aca="true" t="shared" si="7" ref="N37:N58">SUM(D37:M37)</f>
        <v>480000</v>
      </c>
      <c r="O37" s="49">
        <f aca="true" t="shared" si="8" ref="O37:O68">(N37/O$135)</f>
        <v>0.2737910130381562</v>
      </c>
      <c r="P37" s="9"/>
    </row>
    <row r="38" spans="1:16" ht="15">
      <c r="A38" s="12"/>
      <c r="B38" s="25">
        <v>334.42</v>
      </c>
      <c r="C38" s="20" t="s">
        <v>42</v>
      </c>
      <c r="D38" s="48">
        <v>12332000</v>
      </c>
      <c r="E38" s="48">
        <v>0</v>
      </c>
      <c r="F38" s="48">
        <v>0</v>
      </c>
      <c r="G38" s="48">
        <v>2768000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si="7"/>
        <v>15100000</v>
      </c>
      <c r="O38" s="49">
        <f t="shared" si="8"/>
        <v>8.61300895182533</v>
      </c>
      <c r="P38" s="9"/>
    </row>
    <row r="39" spans="1:16" ht="15">
      <c r="A39" s="12"/>
      <c r="B39" s="25">
        <v>334.49</v>
      </c>
      <c r="C39" s="20" t="s">
        <v>43</v>
      </c>
      <c r="D39" s="48">
        <v>744000</v>
      </c>
      <c r="E39" s="48">
        <v>0</v>
      </c>
      <c r="F39" s="48">
        <v>0</v>
      </c>
      <c r="G39" s="48">
        <v>1057000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7"/>
        <v>1801000</v>
      </c>
      <c r="O39" s="49">
        <f t="shared" si="8"/>
        <v>1.0272866968369152</v>
      </c>
      <c r="P39" s="9"/>
    </row>
    <row r="40" spans="1:16" ht="15">
      <c r="A40" s="12"/>
      <c r="B40" s="25">
        <v>334.61</v>
      </c>
      <c r="C40" s="20" t="s">
        <v>44</v>
      </c>
      <c r="D40" s="48">
        <v>4509000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7"/>
        <v>4509000</v>
      </c>
      <c r="O40" s="49">
        <f t="shared" si="8"/>
        <v>2.57192432872718</v>
      </c>
      <c r="P40" s="9"/>
    </row>
    <row r="41" spans="1:16" ht="15">
      <c r="A41" s="12"/>
      <c r="B41" s="25">
        <v>334.62</v>
      </c>
      <c r="C41" s="20" t="s">
        <v>45</v>
      </c>
      <c r="D41" s="48">
        <v>6629000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7"/>
        <v>6629000</v>
      </c>
      <c r="O41" s="49">
        <f t="shared" si="8"/>
        <v>3.7811679696457032</v>
      </c>
      <c r="P41" s="9"/>
    </row>
    <row r="42" spans="1:16" ht="15">
      <c r="A42" s="12"/>
      <c r="B42" s="25">
        <v>334.69</v>
      </c>
      <c r="C42" s="20" t="s">
        <v>46</v>
      </c>
      <c r="D42" s="48">
        <v>82000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7"/>
        <v>82000</v>
      </c>
      <c r="O42" s="49">
        <f t="shared" si="8"/>
        <v>0.04677263139401835</v>
      </c>
      <c r="P42" s="9"/>
    </row>
    <row r="43" spans="1:16" ht="15">
      <c r="A43" s="12"/>
      <c r="B43" s="25">
        <v>334.7</v>
      </c>
      <c r="C43" s="20" t="s">
        <v>47</v>
      </c>
      <c r="D43" s="48">
        <v>1781000</v>
      </c>
      <c r="E43" s="48">
        <v>0</v>
      </c>
      <c r="F43" s="48">
        <v>0</v>
      </c>
      <c r="G43" s="48">
        <v>300000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7"/>
        <v>2081000</v>
      </c>
      <c r="O43" s="49">
        <f t="shared" si="8"/>
        <v>1.1869981211091731</v>
      </c>
      <c r="P43" s="9"/>
    </row>
    <row r="44" spans="1:16" ht="15">
      <c r="A44" s="12"/>
      <c r="B44" s="25">
        <v>334.9</v>
      </c>
      <c r="C44" s="20" t="s">
        <v>171</v>
      </c>
      <c r="D44" s="48">
        <v>338000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7"/>
        <v>338000</v>
      </c>
      <c r="O44" s="49">
        <f t="shared" si="8"/>
        <v>0.19279450501436832</v>
      </c>
      <c r="P44" s="9"/>
    </row>
    <row r="45" spans="1:16" ht="15">
      <c r="A45" s="12"/>
      <c r="B45" s="25">
        <v>335.12</v>
      </c>
      <c r="C45" s="20" t="s">
        <v>48</v>
      </c>
      <c r="D45" s="48">
        <v>22243000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7"/>
        <v>22243000</v>
      </c>
      <c r="O45" s="49">
        <f t="shared" si="8"/>
        <v>12.687361464599393</v>
      </c>
      <c r="P45" s="9"/>
    </row>
    <row r="46" spans="1:16" ht="15">
      <c r="A46" s="12"/>
      <c r="B46" s="25">
        <v>335.13</v>
      </c>
      <c r="C46" s="20" t="s">
        <v>49</v>
      </c>
      <c r="D46" s="48">
        <v>0</v>
      </c>
      <c r="E46" s="48">
        <v>0</v>
      </c>
      <c r="F46" s="48">
        <v>0</v>
      </c>
      <c r="G46" s="48">
        <v>388000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7"/>
        <v>388000</v>
      </c>
      <c r="O46" s="49">
        <f t="shared" si="8"/>
        <v>0.22131440220584292</v>
      </c>
      <c r="P46" s="9"/>
    </row>
    <row r="47" spans="1:16" ht="15">
      <c r="A47" s="12"/>
      <c r="B47" s="25">
        <v>335.14</v>
      </c>
      <c r="C47" s="20" t="s">
        <v>50</v>
      </c>
      <c r="D47" s="48">
        <v>13000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7"/>
        <v>13000</v>
      </c>
      <c r="O47" s="49">
        <f t="shared" si="8"/>
        <v>0.007415173269783397</v>
      </c>
      <c r="P47" s="9"/>
    </row>
    <row r="48" spans="1:16" ht="15">
      <c r="A48" s="12"/>
      <c r="B48" s="25">
        <v>335.15</v>
      </c>
      <c r="C48" s="20" t="s">
        <v>51</v>
      </c>
      <c r="D48" s="48">
        <v>585000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7"/>
        <v>585000</v>
      </c>
      <c r="O48" s="49">
        <f t="shared" si="8"/>
        <v>0.3336827971402529</v>
      </c>
      <c r="P48" s="9"/>
    </row>
    <row r="49" spans="1:16" ht="15">
      <c r="A49" s="12"/>
      <c r="B49" s="25">
        <v>335.17</v>
      </c>
      <c r="C49" s="20" t="s">
        <v>52</v>
      </c>
      <c r="D49" s="48">
        <v>177000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7"/>
        <v>177000</v>
      </c>
      <c r="O49" s="49">
        <f t="shared" si="8"/>
        <v>0.1009604360578201</v>
      </c>
      <c r="P49" s="9"/>
    </row>
    <row r="50" spans="1:16" ht="15">
      <c r="A50" s="12"/>
      <c r="B50" s="25">
        <v>335.18</v>
      </c>
      <c r="C50" s="20" t="s">
        <v>53</v>
      </c>
      <c r="D50" s="48">
        <v>48474000</v>
      </c>
      <c r="E50" s="48">
        <v>484000</v>
      </c>
      <c r="F50" s="48">
        <v>0</v>
      </c>
      <c r="G50" s="48">
        <v>13077000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7"/>
        <v>62035000</v>
      </c>
      <c r="O50" s="49">
        <f t="shared" si="8"/>
        <v>35.38463644546254</v>
      </c>
      <c r="P50" s="9"/>
    </row>
    <row r="51" spans="1:16" ht="15">
      <c r="A51" s="12"/>
      <c r="B51" s="25">
        <v>335.22</v>
      </c>
      <c r="C51" s="20" t="s">
        <v>54</v>
      </c>
      <c r="D51" s="48">
        <v>10638000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7"/>
        <v>10638000</v>
      </c>
      <c r="O51" s="49">
        <f t="shared" si="8"/>
        <v>6.067893326458137</v>
      </c>
      <c r="P51" s="9"/>
    </row>
    <row r="52" spans="1:16" ht="15">
      <c r="A52" s="12"/>
      <c r="B52" s="25">
        <v>335.39</v>
      </c>
      <c r="C52" s="20" t="s">
        <v>55</v>
      </c>
      <c r="D52" s="48">
        <v>0</v>
      </c>
      <c r="E52" s="48">
        <v>1184000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7"/>
        <v>1184000</v>
      </c>
      <c r="O52" s="49">
        <f t="shared" si="8"/>
        <v>0.6753511654941187</v>
      </c>
      <c r="P52" s="9"/>
    </row>
    <row r="53" spans="1:16" ht="15">
      <c r="A53" s="12"/>
      <c r="B53" s="25">
        <v>335.49</v>
      </c>
      <c r="C53" s="20" t="s">
        <v>56</v>
      </c>
      <c r="D53" s="48">
        <v>0</v>
      </c>
      <c r="E53" s="48">
        <v>0</v>
      </c>
      <c r="F53" s="48">
        <v>0</v>
      </c>
      <c r="G53" s="48">
        <v>22351000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7"/>
        <v>22351000</v>
      </c>
      <c r="O53" s="49">
        <f t="shared" si="8"/>
        <v>12.748964442532978</v>
      </c>
      <c r="P53" s="9"/>
    </row>
    <row r="54" spans="1:16" ht="15">
      <c r="A54" s="12"/>
      <c r="B54" s="25">
        <v>335.5</v>
      </c>
      <c r="C54" s="20" t="s">
        <v>57</v>
      </c>
      <c r="D54" s="48">
        <v>0</v>
      </c>
      <c r="E54" s="48">
        <v>3324000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7"/>
        <v>3324000</v>
      </c>
      <c r="O54" s="49">
        <f t="shared" si="8"/>
        <v>1.8960027652892317</v>
      </c>
      <c r="P54" s="9"/>
    </row>
    <row r="55" spans="1:16" ht="15">
      <c r="A55" s="12"/>
      <c r="B55" s="25">
        <v>335.69</v>
      </c>
      <c r="C55" s="20" t="s">
        <v>58</v>
      </c>
      <c r="D55" s="48">
        <v>35000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7"/>
        <v>35000</v>
      </c>
      <c r="O55" s="49">
        <f t="shared" si="8"/>
        <v>0.019963928034032224</v>
      </c>
      <c r="P55" s="9"/>
    </row>
    <row r="56" spans="1:16" ht="15">
      <c r="A56" s="12"/>
      <c r="B56" s="25">
        <v>335.7</v>
      </c>
      <c r="C56" s="20" t="s">
        <v>59</v>
      </c>
      <c r="D56" s="48">
        <v>2000000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t="shared" si="7"/>
        <v>2000000</v>
      </c>
      <c r="O56" s="49">
        <f t="shared" si="8"/>
        <v>1.140795887658984</v>
      </c>
      <c r="P56" s="9"/>
    </row>
    <row r="57" spans="1:16" ht="15">
      <c r="A57" s="12"/>
      <c r="B57" s="25">
        <v>335.8</v>
      </c>
      <c r="C57" s="20" t="s">
        <v>147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38070000</v>
      </c>
      <c r="N57" s="48">
        <f t="shared" si="7"/>
        <v>38070000</v>
      </c>
      <c r="O57" s="49">
        <f t="shared" si="8"/>
        <v>21.715049721588763</v>
      </c>
      <c r="P57" s="9"/>
    </row>
    <row r="58" spans="1:16" ht="15">
      <c r="A58" s="12"/>
      <c r="B58" s="25">
        <v>335.9</v>
      </c>
      <c r="C58" s="20" t="s">
        <v>60</v>
      </c>
      <c r="D58" s="48">
        <v>1812000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 t="shared" si="7"/>
        <v>1812000</v>
      </c>
      <c r="O58" s="49">
        <f t="shared" si="8"/>
        <v>1.0335610742190398</v>
      </c>
      <c r="P58" s="9"/>
    </row>
    <row r="59" spans="1:16" ht="15">
      <c r="A59" s="12"/>
      <c r="B59" s="25">
        <v>337.1</v>
      </c>
      <c r="C59" s="20" t="s">
        <v>61</v>
      </c>
      <c r="D59" s="48">
        <v>243000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>SUM(D59:M59)</f>
        <v>243000</v>
      </c>
      <c r="O59" s="49">
        <f t="shared" si="8"/>
        <v>0.13860670035056658</v>
      </c>
      <c r="P59" s="9"/>
    </row>
    <row r="60" spans="1:16" ht="15">
      <c r="A60" s="12"/>
      <c r="B60" s="25">
        <v>337.6</v>
      </c>
      <c r="C60" s="20" t="s">
        <v>62</v>
      </c>
      <c r="D60" s="48">
        <v>766000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f>SUM(D60:M60)</f>
        <v>766000</v>
      </c>
      <c r="O60" s="49">
        <f t="shared" si="8"/>
        <v>0.4369248249733909</v>
      </c>
      <c r="P60" s="9"/>
    </row>
    <row r="61" spans="1:16" ht="15">
      <c r="A61" s="12"/>
      <c r="B61" s="25">
        <v>337.9</v>
      </c>
      <c r="C61" s="20" t="s">
        <v>63</v>
      </c>
      <c r="D61" s="48">
        <v>745000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f>SUM(D61:M61)</f>
        <v>745000</v>
      </c>
      <c r="O61" s="49">
        <f t="shared" si="8"/>
        <v>0.4249464681529716</v>
      </c>
      <c r="P61" s="9"/>
    </row>
    <row r="62" spans="1:16" ht="15.75">
      <c r="A62" s="29" t="s">
        <v>68</v>
      </c>
      <c r="B62" s="30"/>
      <c r="C62" s="31"/>
      <c r="D62" s="32">
        <f>SUM(D63:D109)</f>
        <v>114292000</v>
      </c>
      <c r="E62" s="32">
        <f aca="true" t="shared" si="9" ref="E62:M62">SUM(E63:E109)</f>
        <v>244687000</v>
      </c>
      <c r="F62" s="32">
        <f t="shared" si="9"/>
        <v>0</v>
      </c>
      <c r="G62" s="32">
        <f t="shared" si="9"/>
        <v>5142000</v>
      </c>
      <c r="H62" s="32">
        <f t="shared" si="9"/>
        <v>0</v>
      </c>
      <c r="I62" s="32">
        <f t="shared" si="9"/>
        <v>532762000</v>
      </c>
      <c r="J62" s="32">
        <f t="shared" si="9"/>
        <v>116121000</v>
      </c>
      <c r="K62" s="32">
        <f t="shared" si="9"/>
        <v>0</v>
      </c>
      <c r="L62" s="32">
        <f t="shared" si="9"/>
        <v>0</v>
      </c>
      <c r="M62" s="32">
        <f t="shared" si="9"/>
        <v>6427000</v>
      </c>
      <c r="N62" s="32">
        <f>SUM(D62:M62)</f>
        <v>1019431000</v>
      </c>
      <c r="O62" s="46">
        <f t="shared" si="8"/>
        <v>581.4813462760429</v>
      </c>
      <c r="P62" s="10"/>
    </row>
    <row r="63" spans="1:16" ht="15">
      <c r="A63" s="12"/>
      <c r="B63" s="25">
        <v>341.1</v>
      </c>
      <c r="C63" s="20" t="s">
        <v>71</v>
      </c>
      <c r="D63" s="48">
        <v>4951000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2312000</v>
      </c>
      <c r="N63" s="48">
        <f>SUM(D63:M63)</f>
        <v>7263000</v>
      </c>
      <c r="O63" s="49">
        <f t="shared" si="8"/>
        <v>4.142800266033601</v>
      </c>
      <c r="P63" s="9"/>
    </row>
    <row r="64" spans="1:16" ht="15">
      <c r="A64" s="12"/>
      <c r="B64" s="25">
        <v>341.15</v>
      </c>
      <c r="C64" s="20" t="s">
        <v>72</v>
      </c>
      <c r="D64" s="48">
        <v>764000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aca="true" t="shared" si="10" ref="N64:N109">SUM(D64:M64)</f>
        <v>764000</v>
      </c>
      <c r="O64" s="49">
        <f t="shared" si="8"/>
        <v>0.43578402908573194</v>
      </c>
      <c r="P64" s="9"/>
    </row>
    <row r="65" spans="1:16" ht="15">
      <c r="A65" s="12"/>
      <c r="B65" s="25">
        <v>341.16</v>
      </c>
      <c r="C65" s="20" t="s">
        <v>73</v>
      </c>
      <c r="D65" s="48">
        <v>2243000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si="10"/>
        <v>2243000</v>
      </c>
      <c r="O65" s="49">
        <f t="shared" si="8"/>
        <v>1.2794025880095508</v>
      </c>
      <c r="P65" s="9"/>
    </row>
    <row r="66" spans="1:16" ht="15">
      <c r="A66" s="12"/>
      <c r="B66" s="25">
        <v>341.2</v>
      </c>
      <c r="C66" s="20" t="s">
        <v>74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116121000</v>
      </c>
      <c r="K66" s="48">
        <v>0</v>
      </c>
      <c r="L66" s="48">
        <v>0</v>
      </c>
      <c r="M66" s="48">
        <v>0</v>
      </c>
      <c r="N66" s="48">
        <f t="shared" si="10"/>
        <v>116121000</v>
      </c>
      <c r="O66" s="49">
        <f t="shared" si="8"/>
        <v>66.23517963542444</v>
      </c>
      <c r="P66" s="9"/>
    </row>
    <row r="67" spans="1:16" ht="15">
      <c r="A67" s="12"/>
      <c r="B67" s="25">
        <v>341.3</v>
      </c>
      <c r="C67" s="20" t="s">
        <v>75</v>
      </c>
      <c r="D67" s="48">
        <v>75000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0"/>
        <v>75000</v>
      </c>
      <c r="O67" s="49">
        <f t="shared" si="8"/>
        <v>0.042779845787211904</v>
      </c>
      <c r="P67" s="9"/>
    </row>
    <row r="68" spans="1:16" ht="15">
      <c r="A68" s="12"/>
      <c r="B68" s="25">
        <v>341.51</v>
      </c>
      <c r="C68" s="20" t="s">
        <v>76</v>
      </c>
      <c r="D68" s="48">
        <v>20394000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0"/>
        <v>20394000</v>
      </c>
      <c r="O68" s="49">
        <f t="shared" si="8"/>
        <v>11.63269566645866</v>
      </c>
      <c r="P68" s="9"/>
    </row>
    <row r="69" spans="1:16" ht="15">
      <c r="A69" s="12"/>
      <c r="B69" s="25">
        <v>341.52</v>
      </c>
      <c r="C69" s="20" t="s">
        <v>77</v>
      </c>
      <c r="D69" s="48">
        <v>2871000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0"/>
        <v>2871000</v>
      </c>
      <c r="O69" s="49">
        <f aca="true" t="shared" si="11" ref="O69:O100">(N69/O$135)</f>
        <v>1.6376124967344718</v>
      </c>
      <c r="P69" s="9"/>
    </row>
    <row r="70" spans="1:16" ht="15">
      <c r="A70" s="12"/>
      <c r="B70" s="25">
        <v>341.53</v>
      </c>
      <c r="C70" s="20" t="s">
        <v>148</v>
      </c>
      <c r="D70" s="48">
        <v>3000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0"/>
        <v>3000</v>
      </c>
      <c r="O70" s="49">
        <f t="shared" si="11"/>
        <v>0.0017111938314884763</v>
      </c>
      <c r="P70" s="9"/>
    </row>
    <row r="71" spans="1:16" ht="15">
      <c r="A71" s="12"/>
      <c r="B71" s="25">
        <v>341.54</v>
      </c>
      <c r="C71" s="20" t="s">
        <v>149</v>
      </c>
      <c r="D71" s="48">
        <v>981000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0"/>
        <v>981000</v>
      </c>
      <c r="O71" s="49">
        <f t="shared" si="11"/>
        <v>0.5595603828967317</v>
      </c>
      <c r="P71" s="9"/>
    </row>
    <row r="72" spans="1:16" ht="15">
      <c r="A72" s="12"/>
      <c r="B72" s="25">
        <v>341.9</v>
      </c>
      <c r="C72" s="20" t="s">
        <v>78</v>
      </c>
      <c r="D72" s="48">
        <v>9525000</v>
      </c>
      <c r="E72" s="48">
        <v>0</v>
      </c>
      <c r="F72" s="48">
        <v>0</v>
      </c>
      <c r="G72" s="48">
        <v>11000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2820000</v>
      </c>
      <c r="N72" s="48">
        <f t="shared" si="10"/>
        <v>12356000</v>
      </c>
      <c r="O72" s="49">
        <f t="shared" si="11"/>
        <v>7.047836993957204</v>
      </c>
      <c r="P72" s="9"/>
    </row>
    <row r="73" spans="1:16" ht="15">
      <c r="A73" s="12"/>
      <c r="B73" s="25">
        <v>342.1</v>
      </c>
      <c r="C73" s="20" t="s">
        <v>79</v>
      </c>
      <c r="D73" s="48">
        <v>3160000</v>
      </c>
      <c r="E73" s="48">
        <v>184693000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0"/>
        <v>187853000</v>
      </c>
      <c r="O73" s="49">
        <f t="shared" si="11"/>
        <v>107.15096494220158</v>
      </c>
      <c r="P73" s="9"/>
    </row>
    <row r="74" spans="1:16" ht="15">
      <c r="A74" s="12"/>
      <c r="B74" s="25">
        <v>342.2</v>
      </c>
      <c r="C74" s="20" t="s">
        <v>80</v>
      </c>
      <c r="D74" s="48">
        <v>634000</v>
      </c>
      <c r="E74" s="48">
        <v>57044000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0"/>
        <v>57678000</v>
      </c>
      <c r="O74" s="49">
        <f t="shared" si="11"/>
        <v>32.899412604197444</v>
      </c>
      <c r="P74" s="9"/>
    </row>
    <row r="75" spans="1:16" ht="15">
      <c r="A75" s="12"/>
      <c r="B75" s="25">
        <v>342.5</v>
      </c>
      <c r="C75" s="20" t="s">
        <v>81</v>
      </c>
      <c r="D75" s="48">
        <v>19000</v>
      </c>
      <c r="E75" s="48">
        <v>283000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0"/>
        <v>302000</v>
      </c>
      <c r="O75" s="49">
        <f t="shared" si="11"/>
        <v>0.17226017903650662</v>
      </c>
      <c r="P75" s="9"/>
    </row>
    <row r="76" spans="1:16" ht="15">
      <c r="A76" s="12"/>
      <c r="B76" s="25">
        <v>342.6</v>
      </c>
      <c r="C76" s="20" t="s">
        <v>82</v>
      </c>
      <c r="D76" s="48">
        <v>377000</v>
      </c>
      <c r="E76" s="48">
        <v>644000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0"/>
        <v>1021000</v>
      </c>
      <c r="O76" s="49">
        <f t="shared" si="11"/>
        <v>0.5823763006499114</v>
      </c>
      <c r="P76" s="9"/>
    </row>
    <row r="77" spans="1:16" ht="15">
      <c r="A77" s="12"/>
      <c r="B77" s="25">
        <v>342.9</v>
      </c>
      <c r="C77" s="20" t="s">
        <v>83</v>
      </c>
      <c r="D77" s="48">
        <v>924000</v>
      </c>
      <c r="E77" s="48">
        <v>1607000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0"/>
        <v>2531000</v>
      </c>
      <c r="O77" s="49">
        <f t="shared" si="11"/>
        <v>1.4436771958324444</v>
      </c>
      <c r="P77" s="9"/>
    </row>
    <row r="78" spans="1:16" ht="15">
      <c r="A78" s="12"/>
      <c r="B78" s="25">
        <v>343.4</v>
      </c>
      <c r="C78" s="20" t="s">
        <v>84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99681000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0"/>
        <v>99681000</v>
      </c>
      <c r="O78" s="49">
        <f t="shared" si="11"/>
        <v>56.8578374388676</v>
      </c>
      <c r="P78" s="9"/>
    </row>
    <row r="79" spans="1:16" ht="15">
      <c r="A79" s="12"/>
      <c r="B79" s="25">
        <v>343.5</v>
      </c>
      <c r="C79" s="20" t="s">
        <v>85</v>
      </c>
      <c r="D79" s="48">
        <v>987000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0"/>
        <v>987000</v>
      </c>
      <c r="O79" s="49">
        <f t="shared" si="11"/>
        <v>0.5629827705597087</v>
      </c>
      <c r="P79" s="9"/>
    </row>
    <row r="80" spans="1:16" ht="15">
      <c r="A80" s="12"/>
      <c r="B80" s="25">
        <v>343.6</v>
      </c>
      <c r="C80" s="20" t="s">
        <v>86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114546000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0"/>
        <v>114546000</v>
      </c>
      <c r="O80" s="49">
        <f t="shared" si="11"/>
        <v>65.336802873893</v>
      </c>
      <c r="P80" s="9"/>
    </row>
    <row r="81" spans="1:16" ht="15">
      <c r="A81" s="12"/>
      <c r="B81" s="25">
        <v>343.7</v>
      </c>
      <c r="C81" s="20" t="s">
        <v>87</v>
      </c>
      <c r="D81" s="48">
        <v>203000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0"/>
        <v>203000</v>
      </c>
      <c r="O81" s="49">
        <f t="shared" si="11"/>
        <v>0.1157907825973869</v>
      </c>
      <c r="P81" s="9"/>
    </row>
    <row r="82" spans="1:16" ht="15">
      <c r="A82" s="12"/>
      <c r="B82" s="25">
        <v>343.9</v>
      </c>
      <c r="C82" s="20" t="s">
        <v>88</v>
      </c>
      <c r="D82" s="48">
        <v>1797000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0"/>
        <v>1797000</v>
      </c>
      <c r="O82" s="49">
        <f t="shared" si="11"/>
        <v>1.0250051050615974</v>
      </c>
      <c r="P82" s="9"/>
    </row>
    <row r="83" spans="1:16" ht="15">
      <c r="A83" s="12"/>
      <c r="B83" s="25">
        <v>344.1</v>
      </c>
      <c r="C83" s="20" t="s">
        <v>89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179358000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0"/>
        <v>179358000</v>
      </c>
      <c r="O83" s="49">
        <f t="shared" si="11"/>
        <v>102.30543440937004</v>
      </c>
      <c r="P83" s="9"/>
    </row>
    <row r="84" spans="1:16" ht="15">
      <c r="A84" s="12"/>
      <c r="B84" s="25">
        <v>344.2</v>
      </c>
      <c r="C84" s="20" t="s">
        <v>90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139177000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0"/>
        <v>139177000</v>
      </c>
      <c r="O84" s="49">
        <f t="shared" si="11"/>
        <v>79.38627462835721</v>
      </c>
      <c r="P84" s="9"/>
    </row>
    <row r="85" spans="1:16" ht="15">
      <c r="A85" s="12"/>
      <c r="B85" s="25">
        <v>344.3</v>
      </c>
      <c r="C85" s="20" t="s">
        <v>91</v>
      </c>
      <c r="D85" s="48">
        <v>30456000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0"/>
        <v>30456000</v>
      </c>
      <c r="O85" s="49">
        <f t="shared" si="11"/>
        <v>17.37203977727101</v>
      </c>
      <c r="P85" s="9"/>
    </row>
    <row r="86" spans="1:16" ht="15">
      <c r="A86" s="12"/>
      <c r="B86" s="25">
        <v>344.5</v>
      </c>
      <c r="C86" s="20" t="s">
        <v>92</v>
      </c>
      <c r="D86" s="48">
        <v>1321000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f t="shared" si="10"/>
        <v>1321000</v>
      </c>
      <c r="O86" s="49">
        <f t="shared" si="11"/>
        <v>0.7534956837987591</v>
      </c>
      <c r="P86" s="9"/>
    </row>
    <row r="87" spans="1:16" ht="15">
      <c r="A87" s="12"/>
      <c r="B87" s="25">
        <v>344.9</v>
      </c>
      <c r="C87" s="20" t="s">
        <v>93</v>
      </c>
      <c r="D87" s="48">
        <v>131000</v>
      </c>
      <c r="E87" s="48">
        <v>0</v>
      </c>
      <c r="F87" s="48">
        <v>0</v>
      </c>
      <c r="G87" s="48">
        <v>5022000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0"/>
        <v>5153000</v>
      </c>
      <c r="O87" s="49">
        <f t="shared" si="11"/>
        <v>2.9392606045533727</v>
      </c>
      <c r="P87" s="9"/>
    </row>
    <row r="88" spans="1:16" ht="15">
      <c r="A88" s="12"/>
      <c r="B88" s="25">
        <v>345.1</v>
      </c>
      <c r="C88" s="20" t="s">
        <v>94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1015000</v>
      </c>
      <c r="N88" s="48">
        <f t="shared" si="10"/>
        <v>1015000</v>
      </c>
      <c r="O88" s="49">
        <f t="shared" si="11"/>
        <v>0.5789539129869344</v>
      </c>
      <c r="P88" s="9"/>
    </row>
    <row r="89" spans="1:16" ht="15">
      <c r="A89" s="12"/>
      <c r="B89" s="25">
        <v>345.9</v>
      </c>
      <c r="C89" s="20" t="s">
        <v>95</v>
      </c>
      <c r="D89" s="48">
        <v>0</v>
      </c>
      <c r="E89" s="48">
        <v>416000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f t="shared" si="10"/>
        <v>416000</v>
      </c>
      <c r="O89" s="49">
        <f t="shared" si="11"/>
        <v>0.2372855446330687</v>
      </c>
      <c r="P89" s="9"/>
    </row>
    <row r="90" spans="1:16" ht="15">
      <c r="A90" s="12"/>
      <c r="B90" s="25">
        <v>346.3</v>
      </c>
      <c r="C90" s="20" t="s">
        <v>96</v>
      </c>
      <c r="D90" s="48">
        <v>50000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0"/>
        <v>50000</v>
      </c>
      <c r="O90" s="49">
        <f t="shared" si="11"/>
        <v>0.028519897191474602</v>
      </c>
      <c r="P90" s="9"/>
    </row>
    <row r="91" spans="1:16" ht="15">
      <c r="A91" s="12"/>
      <c r="B91" s="25">
        <v>346.4</v>
      </c>
      <c r="C91" s="20" t="s">
        <v>97</v>
      </c>
      <c r="D91" s="48">
        <v>2120000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0"/>
        <v>2120000</v>
      </c>
      <c r="O91" s="49">
        <f t="shared" si="11"/>
        <v>1.2092436409185232</v>
      </c>
      <c r="P91" s="9"/>
    </row>
    <row r="92" spans="1:16" ht="15">
      <c r="A92" s="12"/>
      <c r="B92" s="25">
        <v>346.9</v>
      </c>
      <c r="C92" s="20" t="s">
        <v>98</v>
      </c>
      <c r="D92" s="48">
        <v>405000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83000</v>
      </c>
      <c r="N92" s="48">
        <f t="shared" si="10"/>
        <v>488000</v>
      </c>
      <c r="O92" s="49">
        <f t="shared" si="11"/>
        <v>0.2783541965887921</v>
      </c>
      <c r="P92" s="9"/>
    </row>
    <row r="93" spans="1:16" ht="15">
      <c r="A93" s="12"/>
      <c r="B93" s="25">
        <v>347.1</v>
      </c>
      <c r="C93" s="20" t="s">
        <v>99</v>
      </c>
      <c r="D93" s="48">
        <v>373000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f t="shared" si="10"/>
        <v>373000</v>
      </c>
      <c r="O93" s="49">
        <f t="shared" si="11"/>
        <v>0.21275843304840056</v>
      </c>
      <c r="P93" s="9"/>
    </row>
    <row r="94" spans="1:16" ht="15">
      <c r="A94" s="12"/>
      <c r="B94" s="25">
        <v>347.2</v>
      </c>
      <c r="C94" s="20" t="s">
        <v>100</v>
      </c>
      <c r="D94" s="48">
        <v>10023000</v>
      </c>
      <c r="E94" s="48">
        <v>0</v>
      </c>
      <c r="F94" s="48">
        <v>0</v>
      </c>
      <c r="G94" s="48">
        <v>109000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f t="shared" si="10"/>
        <v>10132000</v>
      </c>
      <c r="O94" s="49">
        <f t="shared" si="11"/>
        <v>5.779271966880414</v>
      </c>
      <c r="P94" s="9"/>
    </row>
    <row r="95" spans="1:16" ht="15">
      <c r="A95" s="12"/>
      <c r="B95" s="25">
        <v>347.3</v>
      </c>
      <c r="C95" s="20" t="s">
        <v>172</v>
      </c>
      <c r="D95" s="48">
        <v>2000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f t="shared" si="10"/>
        <v>2000</v>
      </c>
      <c r="O95" s="49">
        <f t="shared" si="11"/>
        <v>0.001140795887658984</v>
      </c>
      <c r="P95" s="9"/>
    </row>
    <row r="96" spans="1:16" ht="15">
      <c r="A96" s="12"/>
      <c r="B96" s="25">
        <v>347.4</v>
      </c>
      <c r="C96" s="20" t="s">
        <v>152</v>
      </c>
      <c r="D96" s="48">
        <v>179000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f t="shared" si="10"/>
        <v>179000</v>
      </c>
      <c r="O96" s="49">
        <f t="shared" si="11"/>
        <v>0.10210123194547908</v>
      </c>
      <c r="P96" s="9"/>
    </row>
    <row r="97" spans="1:16" ht="15">
      <c r="A97" s="12"/>
      <c r="B97" s="25">
        <v>347.5</v>
      </c>
      <c r="C97" s="20" t="s">
        <v>101</v>
      </c>
      <c r="D97" s="48">
        <v>5924000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f t="shared" si="10"/>
        <v>5924000</v>
      </c>
      <c r="O97" s="49">
        <f t="shared" si="11"/>
        <v>3.379037419245911</v>
      </c>
      <c r="P97" s="9"/>
    </row>
    <row r="98" spans="1:16" ht="15">
      <c r="A98" s="12"/>
      <c r="B98" s="25">
        <v>348.85</v>
      </c>
      <c r="C98" s="20" t="s">
        <v>173</v>
      </c>
      <c r="D98" s="48">
        <v>135000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f t="shared" si="10"/>
        <v>135000</v>
      </c>
      <c r="O98" s="49">
        <f t="shared" si="11"/>
        <v>0.07700372241698143</v>
      </c>
      <c r="P98" s="9"/>
    </row>
    <row r="99" spans="1:16" ht="15">
      <c r="A99" s="12"/>
      <c r="B99" s="25">
        <v>348.88</v>
      </c>
      <c r="C99" s="20" t="s">
        <v>102</v>
      </c>
      <c r="D99" s="48">
        <v>3103000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f t="shared" si="10"/>
        <v>3103000</v>
      </c>
      <c r="O99" s="49">
        <f t="shared" si="11"/>
        <v>1.769944819702914</v>
      </c>
      <c r="P99" s="9"/>
    </row>
    <row r="100" spans="1:16" ht="15">
      <c r="A100" s="12"/>
      <c r="B100" s="25">
        <v>348.921</v>
      </c>
      <c r="C100" s="20" t="s">
        <v>153</v>
      </c>
      <c r="D100" s="48">
        <v>445000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f t="shared" si="10"/>
        <v>445000</v>
      </c>
      <c r="O100" s="49">
        <f t="shared" si="11"/>
        <v>0.253827085004124</v>
      </c>
      <c r="P100" s="9"/>
    </row>
    <row r="101" spans="1:16" ht="15">
      <c r="A101" s="12"/>
      <c r="B101" s="25">
        <v>348.922</v>
      </c>
      <c r="C101" s="20" t="s">
        <v>154</v>
      </c>
      <c r="D101" s="48">
        <v>445000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f t="shared" si="10"/>
        <v>445000</v>
      </c>
      <c r="O101" s="49">
        <f aca="true" t="shared" si="12" ref="O101:O132">(N101/O$135)</f>
        <v>0.253827085004124</v>
      </c>
      <c r="P101" s="9"/>
    </row>
    <row r="102" spans="1:16" ht="15">
      <c r="A102" s="12"/>
      <c r="B102" s="25">
        <v>348.923</v>
      </c>
      <c r="C102" s="20" t="s">
        <v>155</v>
      </c>
      <c r="D102" s="48">
        <v>445000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f t="shared" si="10"/>
        <v>445000</v>
      </c>
      <c r="O102" s="49">
        <f t="shared" si="12"/>
        <v>0.253827085004124</v>
      </c>
      <c r="P102" s="9"/>
    </row>
    <row r="103" spans="1:16" ht="15">
      <c r="A103" s="12"/>
      <c r="B103" s="25">
        <v>348.924</v>
      </c>
      <c r="C103" s="20" t="s">
        <v>156</v>
      </c>
      <c r="D103" s="48">
        <v>445000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f t="shared" si="10"/>
        <v>445000</v>
      </c>
      <c r="O103" s="49">
        <f t="shared" si="12"/>
        <v>0.253827085004124</v>
      </c>
      <c r="P103" s="9"/>
    </row>
    <row r="104" spans="1:16" ht="15">
      <c r="A104" s="12"/>
      <c r="B104" s="25">
        <v>348.93</v>
      </c>
      <c r="C104" s="20" t="s">
        <v>157</v>
      </c>
      <c r="D104" s="48">
        <v>6722000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f t="shared" si="10"/>
        <v>6722000</v>
      </c>
      <c r="O104" s="49">
        <f t="shared" si="12"/>
        <v>3.834214978421846</v>
      </c>
      <c r="P104" s="9"/>
    </row>
    <row r="105" spans="1:16" ht="15">
      <c r="A105" s="12"/>
      <c r="B105" s="25">
        <v>348.931</v>
      </c>
      <c r="C105" s="20" t="s">
        <v>158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197000</v>
      </c>
      <c r="N105" s="48">
        <f t="shared" si="10"/>
        <v>197000</v>
      </c>
      <c r="O105" s="49">
        <f t="shared" si="12"/>
        <v>0.11236839493440993</v>
      </c>
      <c r="P105" s="9"/>
    </row>
    <row r="106" spans="1:16" ht="15">
      <c r="A106" s="12"/>
      <c r="B106" s="25">
        <v>348.932</v>
      </c>
      <c r="C106" s="20" t="s">
        <v>159</v>
      </c>
      <c r="D106" s="48">
        <v>36000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0"/>
        <v>36000</v>
      </c>
      <c r="O106" s="49">
        <f t="shared" si="12"/>
        <v>0.020534325977861714</v>
      </c>
      <c r="P106" s="9"/>
    </row>
    <row r="107" spans="1:16" ht="15">
      <c r="A107" s="12"/>
      <c r="B107" s="25">
        <v>348.933</v>
      </c>
      <c r="C107" s="20" t="s">
        <v>174</v>
      </c>
      <c r="D107" s="48">
        <v>2000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f t="shared" si="10"/>
        <v>2000</v>
      </c>
      <c r="O107" s="49">
        <f t="shared" si="12"/>
        <v>0.001140795887658984</v>
      </c>
      <c r="P107" s="9"/>
    </row>
    <row r="108" spans="1:16" ht="15">
      <c r="A108" s="12"/>
      <c r="B108" s="25">
        <v>348.99</v>
      </c>
      <c r="C108" s="20" t="s">
        <v>160</v>
      </c>
      <c r="D108" s="48">
        <v>1256000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f t="shared" si="10"/>
        <v>1256000</v>
      </c>
      <c r="O108" s="49">
        <f t="shared" si="12"/>
        <v>0.7164198174498421</v>
      </c>
      <c r="P108" s="9"/>
    </row>
    <row r="109" spans="1:16" ht="15">
      <c r="A109" s="12"/>
      <c r="B109" s="25">
        <v>349</v>
      </c>
      <c r="C109" s="20" t="s">
        <v>1</v>
      </c>
      <c r="D109" s="48">
        <v>366000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0"/>
        <v>366000</v>
      </c>
      <c r="O109" s="49">
        <f t="shared" si="12"/>
        <v>0.2087656474415941</v>
      </c>
      <c r="P109" s="9"/>
    </row>
    <row r="110" spans="1:16" ht="15.75">
      <c r="A110" s="29" t="s">
        <v>69</v>
      </c>
      <c r="B110" s="30"/>
      <c r="C110" s="31"/>
      <c r="D110" s="32">
        <f aca="true" t="shared" si="13" ref="D110:M110">SUM(D111:D117)</f>
        <v>4347000</v>
      </c>
      <c r="E110" s="32">
        <f t="shared" si="13"/>
        <v>9686000</v>
      </c>
      <c r="F110" s="32">
        <f t="shared" si="13"/>
        <v>0</v>
      </c>
      <c r="G110" s="32">
        <f t="shared" si="13"/>
        <v>0</v>
      </c>
      <c r="H110" s="32">
        <f t="shared" si="13"/>
        <v>0</v>
      </c>
      <c r="I110" s="32">
        <f t="shared" si="13"/>
        <v>0</v>
      </c>
      <c r="J110" s="32">
        <f t="shared" si="13"/>
        <v>0</v>
      </c>
      <c r="K110" s="32">
        <f t="shared" si="13"/>
        <v>0</v>
      </c>
      <c r="L110" s="32">
        <f t="shared" si="13"/>
        <v>0</v>
      </c>
      <c r="M110" s="32">
        <f t="shared" si="13"/>
        <v>1000</v>
      </c>
      <c r="N110" s="32">
        <f>SUM(D110:M110)</f>
        <v>14034000</v>
      </c>
      <c r="O110" s="46">
        <f t="shared" si="12"/>
        <v>8.004964743703091</v>
      </c>
      <c r="P110" s="10"/>
    </row>
    <row r="111" spans="1:16" ht="15">
      <c r="A111" s="13"/>
      <c r="B111" s="40">
        <v>351.1</v>
      </c>
      <c r="C111" s="21" t="s">
        <v>118</v>
      </c>
      <c r="D111" s="48">
        <v>262000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f>SUM(D111:M111)</f>
        <v>262000</v>
      </c>
      <c r="O111" s="49">
        <f t="shared" si="12"/>
        <v>0.1494442612833269</v>
      </c>
      <c r="P111" s="9"/>
    </row>
    <row r="112" spans="1:16" ht="15">
      <c r="A112" s="13"/>
      <c r="B112" s="40">
        <v>351.5</v>
      </c>
      <c r="C112" s="21" t="s">
        <v>175</v>
      </c>
      <c r="D112" s="48">
        <v>1111000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f aca="true" t="shared" si="14" ref="N112:N117">SUM(D112:M112)</f>
        <v>1111000</v>
      </c>
      <c r="O112" s="49">
        <f t="shared" si="12"/>
        <v>0.6337121155945658</v>
      </c>
      <c r="P112" s="9"/>
    </row>
    <row r="113" spans="1:16" ht="15">
      <c r="A113" s="13"/>
      <c r="B113" s="40">
        <v>351.7</v>
      </c>
      <c r="C113" s="21" t="s">
        <v>161</v>
      </c>
      <c r="D113" s="48">
        <v>649000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f t="shared" si="14"/>
        <v>649000</v>
      </c>
      <c r="O113" s="49">
        <f t="shared" si="12"/>
        <v>0.37018826554534034</v>
      </c>
      <c r="P113" s="9"/>
    </row>
    <row r="114" spans="1:16" ht="15">
      <c r="A114" s="13"/>
      <c r="B114" s="40">
        <v>352</v>
      </c>
      <c r="C114" s="21" t="s">
        <v>119</v>
      </c>
      <c r="D114" s="48">
        <v>1028000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f t="shared" si="14"/>
        <v>1028000</v>
      </c>
      <c r="O114" s="49">
        <f t="shared" si="12"/>
        <v>0.5863690862567179</v>
      </c>
      <c r="P114" s="9"/>
    </row>
    <row r="115" spans="1:16" ht="15">
      <c r="A115" s="13"/>
      <c r="B115" s="40">
        <v>353</v>
      </c>
      <c r="C115" s="21" t="s">
        <v>120</v>
      </c>
      <c r="D115" s="48">
        <v>340000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f t="shared" si="14"/>
        <v>340000</v>
      </c>
      <c r="O115" s="49">
        <f t="shared" si="12"/>
        <v>0.19393530090202732</v>
      </c>
      <c r="P115" s="9"/>
    </row>
    <row r="116" spans="1:16" ht="15">
      <c r="A116" s="13"/>
      <c r="B116" s="40">
        <v>354</v>
      </c>
      <c r="C116" s="21" t="s">
        <v>121</v>
      </c>
      <c r="D116" s="48">
        <v>931000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f t="shared" si="14"/>
        <v>931000</v>
      </c>
      <c r="O116" s="49">
        <f t="shared" si="12"/>
        <v>0.5310404857052571</v>
      </c>
      <c r="P116" s="9"/>
    </row>
    <row r="117" spans="1:16" ht="15">
      <c r="A117" s="13"/>
      <c r="B117" s="40">
        <v>359</v>
      </c>
      <c r="C117" s="21" t="s">
        <v>122</v>
      </c>
      <c r="D117" s="48">
        <v>26000</v>
      </c>
      <c r="E117" s="48">
        <v>9686000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1000</v>
      </c>
      <c r="N117" s="48">
        <f t="shared" si="14"/>
        <v>9713000</v>
      </c>
      <c r="O117" s="49">
        <f t="shared" si="12"/>
        <v>5.540275228415856</v>
      </c>
      <c r="P117" s="9"/>
    </row>
    <row r="118" spans="1:16" ht="15.75">
      <c r="A118" s="29" t="s">
        <v>4</v>
      </c>
      <c r="B118" s="30"/>
      <c r="C118" s="31"/>
      <c r="D118" s="32">
        <f aca="true" t="shared" si="15" ref="D118:M118">SUM(D119:D124)</f>
        <v>27263000</v>
      </c>
      <c r="E118" s="32">
        <f t="shared" si="15"/>
        <v>8835000</v>
      </c>
      <c r="F118" s="32">
        <f t="shared" si="15"/>
        <v>2429000</v>
      </c>
      <c r="G118" s="32">
        <f t="shared" si="15"/>
        <v>8425000</v>
      </c>
      <c r="H118" s="32">
        <f t="shared" si="15"/>
        <v>0</v>
      </c>
      <c r="I118" s="32">
        <f t="shared" si="15"/>
        <v>260000</v>
      </c>
      <c r="J118" s="32">
        <f t="shared" si="15"/>
        <v>2398000</v>
      </c>
      <c r="K118" s="32">
        <f t="shared" si="15"/>
        <v>0</v>
      </c>
      <c r="L118" s="32">
        <f t="shared" si="15"/>
        <v>0</v>
      </c>
      <c r="M118" s="32">
        <f t="shared" si="15"/>
        <v>179000</v>
      </c>
      <c r="N118" s="32">
        <f aca="true" t="shared" si="16" ref="N118:N126">SUM(D118:M118)</f>
        <v>49789000</v>
      </c>
      <c r="O118" s="46">
        <f t="shared" si="12"/>
        <v>28.399543225326582</v>
      </c>
      <c r="P118" s="10"/>
    </row>
    <row r="119" spans="1:16" ht="15">
      <c r="A119" s="12"/>
      <c r="B119" s="25">
        <v>361.1</v>
      </c>
      <c r="C119" s="20" t="s">
        <v>124</v>
      </c>
      <c r="D119" s="48">
        <v>8159000</v>
      </c>
      <c r="E119" s="48">
        <v>626000</v>
      </c>
      <c r="F119" s="48">
        <v>265000</v>
      </c>
      <c r="G119" s="48">
        <v>6784000</v>
      </c>
      <c r="H119" s="48">
        <v>0</v>
      </c>
      <c r="I119" s="48">
        <v>0</v>
      </c>
      <c r="J119" s="48">
        <v>1230000</v>
      </c>
      <c r="K119" s="48">
        <v>0</v>
      </c>
      <c r="L119" s="48">
        <v>0</v>
      </c>
      <c r="M119" s="48">
        <v>179000</v>
      </c>
      <c r="N119" s="48">
        <f t="shared" si="16"/>
        <v>17243000</v>
      </c>
      <c r="O119" s="49">
        <f t="shared" si="12"/>
        <v>9.835371745451932</v>
      </c>
      <c r="P119" s="9"/>
    </row>
    <row r="120" spans="1:16" ht="15">
      <c r="A120" s="12"/>
      <c r="B120" s="25">
        <v>362</v>
      </c>
      <c r="C120" s="20" t="s">
        <v>125</v>
      </c>
      <c r="D120" s="48">
        <v>1813000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f t="shared" si="16"/>
        <v>1813000</v>
      </c>
      <c r="O120" s="49">
        <f t="shared" si="12"/>
        <v>1.0341314721628692</v>
      </c>
      <c r="P120" s="9"/>
    </row>
    <row r="121" spans="1:16" ht="15">
      <c r="A121" s="12"/>
      <c r="B121" s="25">
        <v>364</v>
      </c>
      <c r="C121" s="20" t="s">
        <v>126</v>
      </c>
      <c r="D121" s="48">
        <v>413000</v>
      </c>
      <c r="E121" s="48">
        <v>0</v>
      </c>
      <c r="F121" s="48">
        <v>0</v>
      </c>
      <c r="G121" s="48">
        <v>0</v>
      </c>
      <c r="H121" s="48">
        <v>0</v>
      </c>
      <c r="I121" s="48">
        <v>260000</v>
      </c>
      <c r="J121" s="48">
        <v>45000</v>
      </c>
      <c r="K121" s="48">
        <v>0</v>
      </c>
      <c r="L121" s="48">
        <v>0</v>
      </c>
      <c r="M121" s="48">
        <v>0</v>
      </c>
      <c r="N121" s="48">
        <f t="shared" si="16"/>
        <v>718000</v>
      </c>
      <c r="O121" s="49">
        <f t="shared" si="12"/>
        <v>0.4095457236695753</v>
      </c>
      <c r="P121" s="9"/>
    </row>
    <row r="122" spans="1:16" ht="15">
      <c r="A122" s="12"/>
      <c r="B122" s="25">
        <v>366</v>
      </c>
      <c r="C122" s="20" t="s">
        <v>176</v>
      </c>
      <c r="D122" s="48">
        <v>29000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f t="shared" si="16"/>
        <v>29000</v>
      </c>
      <c r="O122" s="49">
        <f t="shared" si="12"/>
        <v>0.01654154037105527</v>
      </c>
      <c r="P122" s="9"/>
    </row>
    <row r="123" spans="1:16" ht="15">
      <c r="A123" s="12"/>
      <c r="B123" s="25">
        <v>369.4</v>
      </c>
      <c r="C123" s="20" t="s">
        <v>128</v>
      </c>
      <c r="D123" s="48">
        <v>3360000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f t="shared" si="16"/>
        <v>3360000</v>
      </c>
      <c r="O123" s="49">
        <f t="shared" si="12"/>
        <v>1.9165370912670934</v>
      </c>
      <c r="P123" s="9"/>
    </row>
    <row r="124" spans="1:16" ht="15">
      <c r="A124" s="12"/>
      <c r="B124" s="25">
        <v>369.9</v>
      </c>
      <c r="C124" s="20" t="s">
        <v>129</v>
      </c>
      <c r="D124" s="48">
        <v>13489000</v>
      </c>
      <c r="E124" s="48">
        <v>8209000</v>
      </c>
      <c r="F124" s="48">
        <v>2164000</v>
      </c>
      <c r="G124" s="48">
        <v>1641000</v>
      </c>
      <c r="H124" s="48">
        <v>0</v>
      </c>
      <c r="I124" s="48">
        <v>0</v>
      </c>
      <c r="J124" s="48">
        <v>1123000</v>
      </c>
      <c r="K124" s="48">
        <v>0</v>
      </c>
      <c r="L124" s="48">
        <v>0</v>
      </c>
      <c r="M124" s="48">
        <v>0</v>
      </c>
      <c r="N124" s="48">
        <f t="shared" si="16"/>
        <v>26626000</v>
      </c>
      <c r="O124" s="49">
        <f t="shared" si="12"/>
        <v>15.187415652404056</v>
      </c>
      <c r="P124" s="9"/>
    </row>
    <row r="125" spans="1:16" ht="15.75">
      <c r="A125" s="29" t="s">
        <v>70</v>
      </c>
      <c r="B125" s="30"/>
      <c r="C125" s="31"/>
      <c r="D125" s="32">
        <f aca="true" t="shared" si="17" ref="D125:M125">SUM(D126:D132)</f>
        <v>74335000</v>
      </c>
      <c r="E125" s="32">
        <f t="shared" si="17"/>
        <v>3026000</v>
      </c>
      <c r="F125" s="32">
        <f t="shared" si="17"/>
        <v>31039000</v>
      </c>
      <c r="G125" s="32">
        <f t="shared" si="17"/>
        <v>22985000</v>
      </c>
      <c r="H125" s="32">
        <f t="shared" si="17"/>
        <v>0</v>
      </c>
      <c r="I125" s="32">
        <f t="shared" si="17"/>
        <v>96554000</v>
      </c>
      <c r="J125" s="32">
        <f t="shared" si="17"/>
        <v>0</v>
      </c>
      <c r="K125" s="32">
        <f t="shared" si="17"/>
        <v>0</v>
      </c>
      <c r="L125" s="32">
        <f t="shared" si="17"/>
        <v>0</v>
      </c>
      <c r="M125" s="32">
        <f t="shared" si="17"/>
        <v>0</v>
      </c>
      <c r="N125" s="32">
        <f t="shared" si="16"/>
        <v>227939000</v>
      </c>
      <c r="O125" s="46">
        <f t="shared" si="12"/>
        <v>130.0159369185506</v>
      </c>
      <c r="P125" s="9"/>
    </row>
    <row r="126" spans="1:16" ht="15">
      <c r="A126" s="12"/>
      <c r="B126" s="25">
        <v>381</v>
      </c>
      <c r="C126" s="20" t="s">
        <v>130</v>
      </c>
      <c r="D126" s="48">
        <v>74335000</v>
      </c>
      <c r="E126" s="48">
        <v>3026000</v>
      </c>
      <c r="F126" s="48">
        <v>31039000</v>
      </c>
      <c r="G126" s="48">
        <v>22985000</v>
      </c>
      <c r="H126" s="48">
        <v>0</v>
      </c>
      <c r="I126" s="48">
        <v>2140000</v>
      </c>
      <c r="J126" s="48">
        <v>0</v>
      </c>
      <c r="K126" s="48">
        <v>0</v>
      </c>
      <c r="L126" s="48">
        <v>0</v>
      </c>
      <c r="M126" s="48">
        <v>0</v>
      </c>
      <c r="N126" s="48">
        <f t="shared" si="16"/>
        <v>133525000</v>
      </c>
      <c r="O126" s="49">
        <f t="shared" si="12"/>
        <v>76.16238544983293</v>
      </c>
      <c r="P126" s="9"/>
    </row>
    <row r="127" spans="1:16" ht="15">
      <c r="A127" s="12"/>
      <c r="B127" s="25">
        <v>389.1</v>
      </c>
      <c r="C127" s="20" t="s">
        <v>162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5695000</v>
      </c>
      <c r="J127" s="48">
        <v>0</v>
      </c>
      <c r="K127" s="48">
        <v>0</v>
      </c>
      <c r="L127" s="48">
        <v>0</v>
      </c>
      <c r="M127" s="48">
        <v>0</v>
      </c>
      <c r="N127" s="48">
        <f aca="true" t="shared" si="18" ref="N127:N132">SUM(D127:M127)</f>
        <v>5695000</v>
      </c>
      <c r="O127" s="49">
        <f t="shared" si="12"/>
        <v>3.2484162901089575</v>
      </c>
      <c r="P127" s="9"/>
    </row>
    <row r="128" spans="1:16" ht="15">
      <c r="A128" s="12"/>
      <c r="B128" s="25">
        <v>389.5</v>
      </c>
      <c r="C128" s="20" t="s">
        <v>133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25091000</v>
      </c>
      <c r="J128" s="48">
        <v>0</v>
      </c>
      <c r="K128" s="48">
        <v>0</v>
      </c>
      <c r="L128" s="48">
        <v>0</v>
      </c>
      <c r="M128" s="48">
        <v>0</v>
      </c>
      <c r="N128" s="48">
        <f t="shared" si="18"/>
        <v>25091000</v>
      </c>
      <c r="O128" s="49">
        <f t="shared" si="12"/>
        <v>14.311854808625785</v>
      </c>
      <c r="P128" s="9"/>
    </row>
    <row r="129" spans="1:16" ht="15">
      <c r="A129" s="12"/>
      <c r="B129" s="25">
        <v>389.6</v>
      </c>
      <c r="C129" s="20" t="s">
        <v>134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9544000</v>
      </c>
      <c r="J129" s="48">
        <v>0</v>
      </c>
      <c r="K129" s="48">
        <v>0</v>
      </c>
      <c r="L129" s="48">
        <v>0</v>
      </c>
      <c r="M129" s="48">
        <v>0</v>
      </c>
      <c r="N129" s="48">
        <f t="shared" si="18"/>
        <v>9544000</v>
      </c>
      <c r="O129" s="49">
        <f t="shared" si="12"/>
        <v>5.443877975908673</v>
      </c>
      <c r="P129" s="9"/>
    </row>
    <row r="130" spans="1:16" ht="15">
      <c r="A130" s="12"/>
      <c r="B130" s="25">
        <v>389.7</v>
      </c>
      <c r="C130" s="20" t="s">
        <v>135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1721000</v>
      </c>
      <c r="J130" s="48">
        <v>0</v>
      </c>
      <c r="K130" s="48">
        <v>0</v>
      </c>
      <c r="L130" s="48">
        <v>0</v>
      </c>
      <c r="M130" s="48">
        <v>0</v>
      </c>
      <c r="N130" s="48">
        <f t="shared" si="18"/>
        <v>1721000</v>
      </c>
      <c r="O130" s="49">
        <f t="shared" si="12"/>
        <v>0.9816548613305559</v>
      </c>
      <c r="P130" s="9"/>
    </row>
    <row r="131" spans="1:16" ht="15">
      <c r="A131" s="12"/>
      <c r="B131" s="25">
        <v>389.8</v>
      </c>
      <c r="C131" s="20" t="s">
        <v>136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2215000</v>
      </c>
      <c r="J131" s="48">
        <v>0</v>
      </c>
      <c r="K131" s="48">
        <v>0</v>
      </c>
      <c r="L131" s="48">
        <v>0</v>
      </c>
      <c r="M131" s="48">
        <v>0</v>
      </c>
      <c r="N131" s="48">
        <f t="shared" si="18"/>
        <v>2215000</v>
      </c>
      <c r="O131" s="49">
        <f t="shared" si="12"/>
        <v>1.263431445582325</v>
      </c>
      <c r="P131" s="9"/>
    </row>
    <row r="132" spans="1:16" ht="15.75" thickBot="1">
      <c r="A132" s="12"/>
      <c r="B132" s="25">
        <v>389.9</v>
      </c>
      <c r="C132" s="20" t="s">
        <v>166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50148000</v>
      </c>
      <c r="J132" s="48">
        <v>0</v>
      </c>
      <c r="K132" s="48">
        <v>0</v>
      </c>
      <c r="L132" s="48">
        <v>0</v>
      </c>
      <c r="M132" s="48">
        <v>0</v>
      </c>
      <c r="N132" s="48">
        <f t="shared" si="18"/>
        <v>50148000</v>
      </c>
      <c r="O132" s="49">
        <f t="shared" si="12"/>
        <v>28.60431608716137</v>
      </c>
      <c r="P132" s="9"/>
    </row>
    <row r="133" spans="1:119" ht="16.5" thickBot="1">
      <c r="A133" s="14" t="s">
        <v>103</v>
      </c>
      <c r="B133" s="23"/>
      <c r="C133" s="22"/>
      <c r="D133" s="15">
        <f aca="true" t="shared" si="19" ref="D133:M133">SUM(D5,D15,D24,D62,D110,D118,D125)</f>
        <v>1081452000</v>
      </c>
      <c r="E133" s="15">
        <f t="shared" si="19"/>
        <v>299050000</v>
      </c>
      <c r="F133" s="15">
        <f t="shared" si="19"/>
        <v>92145000</v>
      </c>
      <c r="G133" s="15">
        <f t="shared" si="19"/>
        <v>183781000</v>
      </c>
      <c r="H133" s="15">
        <f t="shared" si="19"/>
        <v>0</v>
      </c>
      <c r="I133" s="15">
        <f t="shared" si="19"/>
        <v>629576000</v>
      </c>
      <c r="J133" s="15">
        <f t="shared" si="19"/>
        <v>118519000</v>
      </c>
      <c r="K133" s="15">
        <f t="shared" si="19"/>
        <v>0</v>
      </c>
      <c r="L133" s="15">
        <f t="shared" si="19"/>
        <v>0</v>
      </c>
      <c r="M133" s="15">
        <f t="shared" si="19"/>
        <v>46427000</v>
      </c>
      <c r="N133" s="15">
        <f>SUM(D133:M133)</f>
        <v>2450950000</v>
      </c>
      <c r="O133" s="38">
        <f>(N133/O$135)</f>
        <v>1398.0168404288936</v>
      </c>
      <c r="P133" s="6"/>
      <c r="Q133" s="2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1:15" ht="15">
      <c r="A134" s="16"/>
      <c r="B134" s="18"/>
      <c r="C134" s="1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9"/>
    </row>
    <row r="135" spans="1:15" ht="15">
      <c r="A135" s="41"/>
      <c r="B135" s="42"/>
      <c r="C135" s="42"/>
      <c r="D135" s="43"/>
      <c r="E135" s="43"/>
      <c r="F135" s="43"/>
      <c r="G135" s="43"/>
      <c r="H135" s="43"/>
      <c r="I135" s="43"/>
      <c r="J135" s="43"/>
      <c r="K135" s="43"/>
      <c r="L135" s="51" t="s">
        <v>177</v>
      </c>
      <c r="M135" s="51"/>
      <c r="N135" s="51"/>
      <c r="O135" s="44">
        <v>1753162</v>
      </c>
    </row>
    <row r="136" spans="1:15" ht="15">
      <c r="A136" s="52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4"/>
    </row>
    <row r="137" spans="1:15" ht="15.75" customHeight="1" thickBot="1">
      <c r="A137" s="55" t="s">
        <v>168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7"/>
    </row>
  </sheetData>
  <sheetProtection/>
  <mergeCells count="10">
    <mergeCell ref="L135:N135"/>
    <mergeCell ref="A136:O136"/>
    <mergeCell ref="A137:O1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SUM(D6:D14)</f>
        <v>302783000</v>
      </c>
      <c r="E5" s="27">
        <f aca="true" t="shared" si="0" ref="E5:M5">SUM(E6:E14)</f>
        <v>420210000</v>
      </c>
      <c r="F5" s="27">
        <f t="shared" si="0"/>
        <v>71188000</v>
      </c>
      <c r="G5" s="27">
        <f t="shared" si="0"/>
        <v>78550000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872731000</v>
      </c>
      <c r="O5" s="33">
        <f aca="true" t="shared" si="1" ref="O5:O36">(N5/O$133)</f>
        <v>499.25517686403145</v>
      </c>
      <c r="P5" s="6"/>
    </row>
    <row r="6" spans="1:16" ht="15">
      <c r="A6" s="12"/>
      <c r="B6" s="25">
        <v>311</v>
      </c>
      <c r="C6" s="20" t="s">
        <v>3</v>
      </c>
      <c r="D6" s="48">
        <v>259438000</v>
      </c>
      <c r="E6" s="48">
        <v>420210000</v>
      </c>
      <c r="F6" s="48">
        <v>71188000</v>
      </c>
      <c r="G6" s="48">
        <v>18272000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769108000</v>
      </c>
      <c r="O6" s="49">
        <f t="shared" si="1"/>
        <v>439.9765226255759</v>
      </c>
      <c r="P6" s="9"/>
    </row>
    <row r="7" spans="1:16" ht="15">
      <c r="A7" s="12"/>
      <c r="B7" s="25">
        <v>312.1</v>
      </c>
      <c r="C7" s="20" t="s">
        <v>11</v>
      </c>
      <c r="D7" s="48">
        <v>37534000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aca="true" t="shared" si="2" ref="N7:N14">SUM(D7:M7)</f>
        <v>37534000</v>
      </c>
      <c r="O7" s="49">
        <f t="shared" si="1"/>
        <v>21.471729328297673</v>
      </c>
      <c r="P7" s="9"/>
    </row>
    <row r="8" spans="1:16" ht="15">
      <c r="A8" s="12"/>
      <c r="B8" s="25">
        <v>312.3</v>
      </c>
      <c r="C8" s="20" t="s">
        <v>12</v>
      </c>
      <c r="D8" s="48">
        <v>0</v>
      </c>
      <c r="E8" s="48">
        <v>0</v>
      </c>
      <c r="F8" s="48">
        <v>0</v>
      </c>
      <c r="G8" s="48">
        <v>8436000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8436000</v>
      </c>
      <c r="O8" s="49">
        <f t="shared" si="1"/>
        <v>4.825904742727105</v>
      </c>
      <c r="P8" s="9"/>
    </row>
    <row r="9" spans="1:16" ht="15">
      <c r="A9" s="12"/>
      <c r="B9" s="25">
        <v>312.41</v>
      </c>
      <c r="C9" s="20" t="s">
        <v>14</v>
      </c>
      <c r="D9" s="48">
        <v>0</v>
      </c>
      <c r="E9" s="48">
        <v>0</v>
      </c>
      <c r="F9" s="48">
        <v>0</v>
      </c>
      <c r="G9" s="48">
        <v>29328000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29328000</v>
      </c>
      <c r="O9" s="49">
        <f t="shared" si="1"/>
        <v>16.777398565042738</v>
      </c>
      <c r="P9" s="9"/>
    </row>
    <row r="10" spans="1:16" ht="15">
      <c r="A10" s="12"/>
      <c r="B10" s="25">
        <v>312.42</v>
      </c>
      <c r="C10" s="20" t="s">
        <v>13</v>
      </c>
      <c r="D10" s="48">
        <v>0</v>
      </c>
      <c r="E10" s="48">
        <v>0</v>
      </c>
      <c r="F10" s="48">
        <v>0</v>
      </c>
      <c r="G10" s="48">
        <v>22514000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22514000</v>
      </c>
      <c r="O10" s="49">
        <f t="shared" si="1"/>
        <v>12.879376407984596</v>
      </c>
      <c r="P10" s="9"/>
    </row>
    <row r="11" spans="1:16" ht="15">
      <c r="A11" s="12"/>
      <c r="B11" s="25">
        <v>314.1</v>
      </c>
      <c r="C11" s="20" t="s">
        <v>15</v>
      </c>
      <c r="D11" s="48">
        <v>821000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821000</v>
      </c>
      <c r="O11" s="49">
        <f t="shared" si="1"/>
        <v>0.4696619006376189</v>
      </c>
      <c r="P11" s="9"/>
    </row>
    <row r="12" spans="1:16" ht="15">
      <c r="A12" s="12"/>
      <c r="B12" s="25">
        <v>314.2</v>
      </c>
      <c r="C12" s="20" t="s">
        <v>16</v>
      </c>
      <c r="D12" s="48">
        <v>1480000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1480000</v>
      </c>
      <c r="O12" s="49">
        <f t="shared" si="1"/>
        <v>0.8466499548644044</v>
      </c>
      <c r="P12" s="9"/>
    </row>
    <row r="13" spans="1:16" ht="15">
      <c r="A13" s="12"/>
      <c r="B13" s="25">
        <v>316</v>
      </c>
      <c r="C13" s="20" t="s">
        <v>17</v>
      </c>
      <c r="D13" s="48">
        <v>1017000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1017000</v>
      </c>
      <c r="O13" s="49">
        <f t="shared" si="1"/>
        <v>0.5817858135791212</v>
      </c>
      <c r="P13" s="9"/>
    </row>
    <row r="14" spans="1:16" ht="15">
      <c r="A14" s="12"/>
      <c r="B14" s="25">
        <v>319</v>
      </c>
      <c r="C14" s="20" t="s">
        <v>18</v>
      </c>
      <c r="D14" s="48">
        <v>2493000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2493000</v>
      </c>
      <c r="O14" s="49">
        <f t="shared" si="1"/>
        <v>1.4261475253222704</v>
      </c>
      <c r="P14" s="9"/>
    </row>
    <row r="15" spans="1:16" ht="15.75">
      <c r="A15" s="29" t="s">
        <v>19</v>
      </c>
      <c r="B15" s="30"/>
      <c r="C15" s="31"/>
      <c r="D15" s="32">
        <f>SUM(D16:D23)</f>
        <v>17075000</v>
      </c>
      <c r="E15" s="32">
        <f aca="true" t="shared" si="3" ref="E15:M15">SUM(E16:E23)</f>
        <v>1875000</v>
      </c>
      <c r="F15" s="32">
        <f t="shared" si="3"/>
        <v>0</v>
      </c>
      <c r="G15" s="32">
        <f t="shared" si="3"/>
        <v>4588000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23538000</v>
      </c>
      <c r="O15" s="46">
        <f t="shared" si="1"/>
        <v>13.465166647025914</v>
      </c>
      <c r="P15" s="10"/>
    </row>
    <row r="16" spans="1:16" ht="15">
      <c r="A16" s="12"/>
      <c r="B16" s="25">
        <v>322</v>
      </c>
      <c r="C16" s="20" t="s">
        <v>0</v>
      </c>
      <c r="D16" s="48">
        <v>1713000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>SUM(D16:M16)</f>
        <v>1713000</v>
      </c>
      <c r="O16" s="49">
        <f t="shared" si="1"/>
        <v>0.9799401166775168</v>
      </c>
      <c r="P16" s="9"/>
    </row>
    <row r="17" spans="1:16" ht="15">
      <c r="A17" s="12"/>
      <c r="B17" s="25">
        <v>323.1</v>
      </c>
      <c r="C17" s="20" t="s">
        <v>20</v>
      </c>
      <c r="D17" s="48">
        <v>1128000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aca="true" t="shared" si="4" ref="N17:N23">SUM(D17:M17)</f>
        <v>1128000</v>
      </c>
      <c r="O17" s="49">
        <f t="shared" si="1"/>
        <v>0.6452845601939515</v>
      </c>
      <c r="P17" s="9"/>
    </row>
    <row r="18" spans="1:16" ht="15">
      <c r="A18" s="12"/>
      <c r="B18" s="25">
        <v>324.31</v>
      </c>
      <c r="C18" s="20" t="s">
        <v>21</v>
      </c>
      <c r="D18" s="48">
        <v>0</v>
      </c>
      <c r="E18" s="48">
        <v>0</v>
      </c>
      <c r="F18" s="48">
        <v>0</v>
      </c>
      <c r="G18" s="48">
        <v>85000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85000</v>
      </c>
      <c r="O18" s="49">
        <f t="shared" si="1"/>
        <v>0.048625166326671874</v>
      </c>
      <c r="P18" s="9"/>
    </row>
    <row r="19" spans="1:16" ht="15">
      <c r="A19" s="12"/>
      <c r="B19" s="25">
        <v>324.32</v>
      </c>
      <c r="C19" s="20" t="s">
        <v>22</v>
      </c>
      <c r="D19" s="48">
        <v>0</v>
      </c>
      <c r="E19" s="48">
        <v>0</v>
      </c>
      <c r="F19" s="48">
        <v>0</v>
      </c>
      <c r="G19" s="48">
        <v>2879000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2879000</v>
      </c>
      <c r="O19" s="49">
        <f t="shared" si="1"/>
        <v>1.6469629865233921</v>
      </c>
      <c r="P19" s="9"/>
    </row>
    <row r="20" spans="1:16" ht="15">
      <c r="A20" s="12"/>
      <c r="B20" s="25">
        <v>324.62</v>
      </c>
      <c r="C20" s="20" t="s">
        <v>23</v>
      </c>
      <c r="D20" s="48">
        <v>0</v>
      </c>
      <c r="E20" s="48">
        <v>0</v>
      </c>
      <c r="F20" s="48">
        <v>0</v>
      </c>
      <c r="G20" s="48">
        <v>216000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216000</v>
      </c>
      <c r="O20" s="49">
        <f t="shared" si="1"/>
        <v>0.12356512854777794</v>
      </c>
      <c r="P20" s="9"/>
    </row>
    <row r="21" spans="1:16" ht="15">
      <c r="A21" s="12"/>
      <c r="B21" s="25">
        <v>325.2</v>
      </c>
      <c r="C21" s="20" t="s">
        <v>24</v>
      </c>
      <c r="D21" s="48">
        <v>4000</v>
      </c>
      <c r="E21" s="48">
        <v>1135000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1139000</v>
      </c>
      <c r="O21" s="49">
        <f t="shared" si="1"/>
        <v>0.6515772287774031</v>
      </c>
      <c r="P21" s="9"/>
    </row>
    <row r="22" spans="1:16" ht="15">
      <c r="A22" s="12"/>
      <c r="B22" s="25">
        <v>329</v>
      </c>
      <c r="C22" s="20" t="s">
        <v>25</v>
      </c>
      <c r="D22" s="48">
        <v>22000</v>
      </c>
      <c r="E22" s="48">
        <v>740000</v>
      </c>
      <c r="F22" s="48">
        <v>0</v>
      </c>
      <c r="G22" s="48">
        <v>1408000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>SUM(D22:M22)</f>
        <v>2170000</v>
      </c>
      <c r="O22" s="49">
        <f t="shared" si="1"/>
        <v>1.2413718932809172</v>
      </c>
      <c r="P22" s="9"/>
    </row>
    <row r="23" spans="1:16" ht="15">
      <c r="A23" s="12"/>
      <c r="B23" s="25">
        <v>367</v>
      </c>
      <c r="C23" s="20" t="s">
        <v>127</v>
      </c>
      <c r="D23" s="48">
        <v>14208000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14208000</v>
      </c>
      <c r="O23" s="49">
        <f t="shared" si="1"/>
        <v>8.127839566698283</v>
      </c>
      <c r="P23" s="9"/>
    </row>
    <row r="24" spans="1:16" ht="15.75">
      <c r="A24" s="29" t="s">
        <v>28</v>
      </c>
      <c r="B24" s="30"/>
      <c r="C24" s="31"/>
      <c r="D24" s="32">
        <f aca="true" t="shared" si="5" ref="D24:M24">SUM(D25:D61)</f>
        <v>170484000</v>
      </c>
      <c r="E24" s="32">
        <f t="shared" si="5"/>
        <v>39141000</v>
      </c>
      <c r="F24" s="32">
        <f t="shared" si="5"/>
        <v>671000</v>
      </c>
      <c r="G24" s="32">
        <f t="shared" si="5"/>
        <v>82427000</v>
      </c>
      <c r="H24" s="32">
        <f t="shared" si="5"/>
        <v>0</v>
      </c>
      <c r="I24" s="32">
        <f t="shared" si="5"/>
        <v>1813000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40341000</v>
      </c>
      <c r="N24" s="45">
        <f>SUM(D24:M24)</f>
        <v>334877000</v>
      </c>
      <c r="O24" s="46">
        <f t="shared" si="1"/>
        <v>191.56999792914</v>
      </c>
      <c r="P24" s="10"/>
    </row>
    <row r="25" spans="1:16" ht="15">
      <c r="A25" s="12"/>
      <c r="B25" s="25">
        <v>331.1</v>
      </c>
      <c r="C25" s="20" t="s">
        <v>26</v>
      </c>
      <c r="D25" s="48">
        <v>3816000</v>
      </c>
      <c r="E25" s="48">
        <v>278000</v>
      </c>
      <c r="F25" s="48">
        <v>671000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>SUM(D25:M25)</f>
        <v>4765000</v>
      </c>
      <c r="O25" s="49">
        <f t="shared" si="1"/>
        <v>2.725869618195194</v>
      </c>
      <c r="P25" s="9"/>
    </row>
    <row r="26" spans="1:16" ht="15">
      <c r="A26" s="12"/>
      <c r="B26" s="25">
        <v>331.2</v>
      </c>
      <c r="C26" s="20" t="s">
        <v>27</v>
      </c>
      <c r="D26" s="48">
        <v>1867000</v>
      </c>
      <c r="E26" s="48">
        <v>23248000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f>SUM(D26:M26)</f>
        <v>25115000</v>
      </c>
      <c r="O26" s="49">
        <f t="shared" si="1"/>
        <v>14.367306497580755</v>
      </c>
      <c r="P26" s="9"/>
    </row>
    <row r="27" spans="1:16" ht="15">
      <c r="A27" s="12"/>
      <c r="B27" s="25">
        <v>331.39</v>
      </c>
      <c r="C27" s="20" t="s">
        <v>34</v>
      </c>
      <c r="D27" s="48">
        <v>807000</v>
      </c>
      <c r="E27" s="48">
        <v>0</v>
      </c>
      <c r="F27" s="48">
        <v>0</v>
      </c>
      <c r="G27" s="48">
        <v>1584000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aca="true" t="shared" si="6" ref="N27:N36">SUM(D27:M27)</f>
        <v>2391000</v>
      </c>
      <c r="O27" s="49">
        <f t="shared" si="1"/>
        <v>1.3677973257302642</v>
      </c>
      <c r="P27" s="9"/>
    </row>
    <row r="28" spans="1:16" ht="15">
      <c r="A28" s="12"/>
      <c r="B28" s="25">
        <v>331.41</v>
      </c>
      <c r="C28" s="20" t="s">
        <v>35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1764000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1764000</v>
      </c>
      <c r="O28" s="49">
        <f t="shared" si="1"/>
        <v>1.00911521647352</v>
      </c>
      <c r="P28" s="9"/>
    </row>
    <row r="29" spans="1:16" ht="15">
      <c r="A29" s="12"/>
      <c r="B29" s="25">
        <v>331.42</v>
      </c>
      <c r="C29" s="20" t="s">
        <v>36</v>
      </c>
      <c r="D29" s="48">
        <v>0</v>
      </c>
      <c r="E29" s="48">
        <v>0</v>
      </c>
      <c r="F29" s="48">
        <v>0</v>
      </c>
      <c r="G29" s="48">
        <v>39864000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39864000</v>
      </c>
      <c r="O29" s="49">
        <f t="shared" si="1"/>
        <v>22.804630946428794</v>
      </c>
      <c r="P29" s="9"/>
    </row>
    <row r="30" spans="1:16" ht="15">
      <c r="A30" s="12"/>
      <c r="B30" s="25">
        <v>331.5</v>
      </c>
      <c r="C30" s="20" t="s">
        <v>29</v>
      </c>
      <c r="D30" s="48">
        <v>18354000</v>
      </c>
      <c r="E30" s="48">
        <v>0</v>
      </c>
      <c r="F30" s="48">
        <v>0</v>
      </c>
      <c r="G30" s="48">
        <v>1041000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19395000</v>
      </c>
      <c r="O30" s="49">
        <f t="shared" si="1"/>
        <v>11.095118834185895</v>
      </c>
      <c r="P30" s="9"/>
    </row>
    <row r="31" spans="1:16" ht="15">
      <c r="A31" s="12"/>
      <c r="B31" s="25">
        <v>331.61</v>
      </c>
      <c r="C31" s="20" t="s">
        <v>37</v>
      </c>
      <c r="D31" s="48">
        <v>19772000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19772000</v>
      </c>
      <c r="O31" s="49">
        <f t="shared" si="1"/>
        <v>11.310785748364193</v>
      </c>
      <c r="P31" s="9"/>
    </row>
    <row r="32" spans="1:16" ht="15">
      <c r="A32" s="12"/>
      <c r="B32" s="25">
        <v>331.62</v>
      </c>
      <c r="C32" s="20" t="s">
        <v>38</v>
      </c>
      <c r="D32" s="48">
        <v>15435000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f t="shared" si="6"/>
        <v>15435000</v>
      </c>
      <c r="O32" s="49">
        <f t="shared" si="1"/>
        <v>8.829758144143298</v>
      </c>
      <c r="P32" s="9"/>
    </row>
    <row r="33" spans="1:16" ht="15">
      <c r="A33" s="12"/>
      <c r="B33" s="25">
        <v>331.69</v>
      </c>
      <c r="C33" s="20" t="s">
        <v>40</v>
      </c>
      <c r="D33" s="48">
        <v>910000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639000</v>
      </c>
      <c r="N33" s="48">
        <f t="shared" si="6"/>
        <v>1549000</v>
      </c>
      <c r="O33" s="49">
        <f t="shared" si="1"/>
        <v>0.8861221487060558</v>
      </c>
      <c r="P33" s="9"/>
    </row>
    <row r="34" spans="1:16" ht="15">
      <c r="A34" s="12"/>
      <c r="B34" s="25">
        <v>331.7</v>
      </c>
      <c r="C34" s="20" t="s">
        <v>30</v>
      </c>
      <c r="D34" s="48">
        <v>0</v>
      </c>
      <c r="E34" s="48">
        <v>0</v>
      </c>
      <c r="F34" s="48">
        <v>0</v>
      </c>
      <c r="G34" s="48">
        <v>30000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f t="shared" si="6"/>
        <v>30000</v>
      </c>
      <c r="O34" s="49">
        <f t="shared" si="1"/>
        <v>0.017161823409413603</v>
      </c>
      <c r="P34" s="9"/>
    </row>
    <row r="35" spans="1:16" ht="15">
      <c r="A35" s="12"/>
      <c r="B35" s="25">
        <v>331.9</v>
      </c>
      <c r="C35" s="20" t="s">
        <v>31</v>
      </c>
      <c r="D35" s="48">
        <v>12988000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6"/>
        <v>12988000</v>
      </c>
      <c r="O35" s="49">
        <f t="shared" si="1"/>
        <v>7.429925414715463</v>
      </c>
      <c r="P35" s="9"/>
    </row>
    <row r="36" spans="1:16" ht="15">
      <c r="A36" s="12"/>
      <c r="B36" s="25">
        <v>334.2</v>
      </c>
      <c r="C36" s="20" t="s">
        <v>33</v>
      </c>
      <c r="D36" s="48">
        <v>358000</v>
      </c>
      <c r="E36" s="48">
        <v>232000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6"/>
        <v>590000</v>
      </c>
      <c r="O36" s="49">
        <f t="shared" si="1"/>
        <v>0.3375158603851342</v>
      </c>
      <c r="P36" s="9"/>
    </row>
    <row r="37" spans="1:16" ht="15">
      <c r="A37" s="12"/>
      <c r="B37" s="25">
        <v>334.34</v>
      </c>
      <c r="C37" s="20" t="s">
        <v>146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49000</v>
      </c>
      <c r="J37" s="48">
        <v>0</v>
      </c>
      <c r="K37" s="48">
        <v>0</v>
      </c>
      <c r="L37" s="48">
        <v>0</v>
      </c>
      <c r="M37" s="48">
        <v>0</v>
      </c>
      <c r="N37" s="48">
        <f>SUM(D37:M37)</f>
        <v>49000</v>
      </c>
      <c r="O37" s="49">
        <f aca="true" t="shared" si="7" ref="O37:O68">(N37/O$133)</f>
        <v>0.028030978235375554</v>
      </c>
      <c r="P37" s="9"/>
    </row>
    <row r="38" spans="1:16" ht="15">
      <c r="A38" s="12"/>
      <c r="B38" s="25">
        <v>334.39</v>
      </c>
      <c r="C38" s="20" t="s">
        <v>41</v>
      </c>
      <c r="D38" s="48">
        <v>51000</v>
      </c>
      <c r="E38" s="48">
        <v>0</v>
      </c>
      <c r="F38" s="48">
        <v>0</v>
      </c>
      <c r="G38" s="48">
        <v>46000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aca="true" t="shared" si="8" ref="N38:N58">SUM(D38:M38)</f>
        <v>97000</v>
      </c>
      <c r="O38" s="49">
        <f t="shared" si="7"/>
        <v>0.055489895690437316</v>
      </c>
      <c r="P38" s="9"/>
    </row>
    <row r="39" spans="1:16" ht="15">
      <c r="A39" s="12"/>
      <c r="B39" s="25">
        <v>334.42</v>
      </c>
      <c r="C39" s="20" t="s">
        <v>42</v>
      </c>
      <c r="D39" s="48">
        <v>11868000</v>
      </c>
      <c r="E39" s="48">
        <v>0</v>
      </c>
      <c r="F39" s="48">
        <v>0</v>
      </c>
      <c r="G39" s="48">
        <v>2922000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8"/>
        <v>14790000</v>
      </c>
      <c r="O39" s="49">
        <f t="shared" si="7"/>
        <v>8.460778940840907</v>
      </c>
      <c r="P39" s="9"/>
    </row>
    <row r="40" spans="1:16" ht="15">
      <c r="A40" s="12"/>
      <c r="B40" s="25">
        <v>334.49</v>
      </c>
      <c r="C40" s="20" t="s">
        <v>43</v>
      </c>
      <c r="D40" s="48">
        <v>563000</v>
      </c>
      <c r="E40" s="48">
        <v>0</v>
      </c>
      <c r="F40" s="48">
        <v>0</v>
      </c>
      <c r="G40" s="48">
        <v>1018000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8"/>
        <v>1581000</v>
      </c>
      <c r="O40" s="49">
        <f t="shared" si="7"/>
        <v>0.9044280936760969</v>
      </c>
      <c r="P40" s="9"/>
    </row>
    <row r="41" spans="1:16" ht="15">
      <c r="A41" s="12"/>
      <c r="B41" s="25">
        <v>334.61</v>
      </c>
      <c r="C41" s="20" t="s">
        <v>44</v>
      </c>
      <c r="D41" s="48">
        <v>2168000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8"/>
        <v>2168000</v>
      </c>
      <c r="O41" s="49">
        <f t="shared" si="7"/>
        <v>1.2402277717202896</v>
      </c>
      <c r="P41" s="9"/>
    </row>
    <row r="42" spans="1:16" ht="15">
      <c r="A42" s="12"/>
      <c r="B42" s="25">
        <v>334.62</v>
      </c>
      <c r="C42" s="20" t="s">
        <v>45</v>
      </c>
      <c r="D42" s="48">
        <v>5551000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8"/>
        <v>5551000</v>
      </c>
      <c r="O42" s="49">
        <f t="shared" si="7"/>
        <v>3.1755093915218304</v>
      </c>
      <c r="P42" s="9"/>
    </row>
    <row r="43" spans="1:16" ht="15">
      <c r="A43" s="12"/>
      <c r="B43" s="25">
        <v>334.69</v>
      </c>
      <c r="C43" s="20" t="s">
        <v>46</v>
      </c>
      <c r="D43" s="48">
        <v>221000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8"/>
        <v>221000</v>
      </c>
      <c r="O43" s="49">
        <f t="shared" si="7"/>
        <v>0.12642543244934687</v>
      </c>
      <c r="P43" s="9"/>
    </row>
    <row r="44" spans="1:16" ht="15">
      <c r="A44" s="12"/>
      <c r="B44" s="25">
        <v>334.7</v>
      </c>
      <c r="C44" s="20" t="s">
        <v>47</v>
      </c>
      <c r="D44" s="48">
        <v>1737000</v>
      </c>
      <c r="E44" s="48">
        <v>0</v>
      </c>
      <c r="F44" s="48">
        <v>0</v>
      </c>
      <c r="G44" s="48">
        <v>350000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8"/>
        <v>2087000</v>
      </c>
      <c r="O44" s="49">
        <f t="shared" si="7"/>
        <v>1.193890848514873</v>
      </c>
      <c r="P44" s="9"/>
    </row>
    <row r="45" spans="1:16" ht="15">
      <c r="A45" s="12"/>
      <c r="B45" s="25">
        <v>335.12</v>
      </c>
      <c r="C45" s="20" t="s">
        <v>48</v>
      </c>
      <c r="D45" s="48">
        <v>21390000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1025000</v>
      </c>
      <c r="N45" s="48">
        <f t="shared" si="8"/>
        <v>22415000</v>
      </c>
      <c r="O45" s="49">
        <f t="shared" si="7"/>
        <v>12.82274239073353</v>
      </c>
      <c r="P45" s="9"/>
    </row>
    <row r="46" spans="1:16" ht="15">
      <c r="A46" s="12"/>
      <c r="B46" s="25">
        <v>335.13</v>
      </c>
      <c r="C46" s="20" t="s">
        <v>49</v>
      </c>
      <c r="D46" s="48">
        <v>0</v>
      </c>
      <c r="E46" s="48">
        <v>0</v>
      </c>
      <c r="F46" s="48">
        <v>0</v>
      </c>
      <c r="G46" s="48">
        <v>367000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8"/>
        <v>367000</v>
      </c>
      <c r="O46" s="49">
        <f t="shared" si="7"/>
        <v>0.20994630637515974</v>
      </c>
      <c r="P46" s="9"/>
    </row>
    <row r="47" spans="1:16" ht="15">
      <c r="A47" s="12"/>
      <c r="B47" s="25">
        <v>335.14</v>
      </c>
      <c r="C47" s="20" t="s">
        <v>50</v>
      </c>
      <c r="D47" s="48">
        <v>13000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8"/>
        <v>13000</v>
      </c>
      <c r="O47" s="49">
        <f t="shared" si="7"/>
        <v>0.007436790144079228</v>
      </c>
      <c r="P47" s="9"/>
    </row>
    <row r="48" spans="1:16" ht="15">
      <c r="A48" s="12"/>
      <c r="B48" s="25">
        <v>335.15</v>
      </c>
      <c r="C48" s="20" t="s">
        <v>51</v>
      </c>
      <c r="D48" s="48">
        <v>580000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8"/>
        <v>580000</v>
      </c>
      <c r="O48" s="49">
        <f t="shared" si="7"/>
        <v>0.3317952525819963</v>
      </c>
      <c r="P48" s="9"/>
    </row>
    <row r="49" spans="1:16" ht="15">
      <c r="A49" s="12"/>
      <c r="B49" s="25">
        <v>335.17</v>
      </c>
      <c r="C49" s="20" t="s">
        <v>52</v>
      </c>
      <c r="D49" s="48">
        <v>148000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8"/>
        <v>148000</v>
      </c>
      <c r="O49" s="49">
        <f t="shared" si="7"/>
        <v>0.08466499548644045</v>
      </c>
      <c r="P49" s="9"/>
    </row>
    <row r="50" spans="1:16" ht="15">
      <c r="A50" s="12"/>
      <c r="B50" s="25">
        <v>335.18</v>
      </c>
      <c r="C50" s="20" t="s">
        <v>53</v>
      </c>
      <c r="D50" s="48">
        <v>46320000</v>
      </c>
      <c r="E50" s="48">
        <v>475000</v>
      </c>
      <c r="F50" s="48">
        <v>0</v>
      </c>
      <c r="G50" s="48">
        <v>12560000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8"/>
        <v>59355000</v>
      </c>
      <c r="O50" s="49">
        <f t="shared" si="7"/>
        <v>33.95466761552481</v>
      </c>
      <c r="P50" s="9"/>
    </row>
    <row r="51" spans="1:16" ht="15">
      <c r="A51" s="12"/>
      <c r="B51" s="25">
        <v>335.22</v>
      </c>
      <c r="C51" s="20" t="s">
        <v>54</v>
      </c>
      <c r="D51" s="48">
        <v>0</v>
      </c>
      <c r="E51" s="48">
        <v>11070000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8"/>
        <v>11070000</v>
      </c>
      <c r="O51" s="49">
        <f t="shared" si="7"/>
        <v>6.332712838073619</v>
      </c>
      <c r="P51" s="9"/>
    </row>
    <row r="52" spans="1:16" ht="15">
      <c r="A52" s="12"/>
      <c r="B52" s="25">
        <v>335.39</v>
      </c>
      <c r="C52" s="20" t="s">
        <v>55</v>
      </c>
      <c r="D52" s="48">
        <v>0</v>
      </c>
      <c r="E52" s="48">
        <v>1101000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8"/>
        <v>1101000</v>
      </c>
      <c r="O52" s="49">
        <f t="shared" si="7"/>
        <v>0.6298389191254793</v>
      </c>
      <c r="P52" s="9"/>
    </row>
    <row r="53" spans="1:16" ht="15">
      <c r="A53" s="12"/>
      <c r="B53" s="25">
        <v>335.49</v>
      </c>
      <c r="C53" s="20" t="s">
        <v>56</v>
      </c>
      <c r="D53" s="48">
        <v>0</v>
      </c>
      <c r="E53" s="48">
        <v>0</v>
      </c>
      <c r="F53" s="48">
        <v>0</v>
      </c>
      <c r="G53" s="48">
        <v>22645000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8"/>
        <v>22645000</v>
      </c>
      <c r="O53" s="49">
        <f t="shared" si="7"/>
        <v>12.954316370205701</v>
      </c>
      <c r="P53" s="9"/>
    </row>
    <row r="54" spans="1:16" ht="15">
      <c r="A54" s="12"/>
      <c r="B54" s="25">
        <v>335.5</v>
      </c>
      <c r="C54" s="20" t="s">
        <v>57</v>
      </c>
      <c r="D54" s="48">
        <v>0</v>
      </c>
      <c r="E54" s="48">
        <v>2737000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8"/>
        <v>2737000</v>
      </c>
      <c r="O54" s="49">
        <f t="shared" si="7"/>
        <v>1.5657303557188345</v>
      </c>
      <c r="P54" s="9"/>
    </row>
    <row r="55" spans="1:16" ht="15">
      <c r="A55" s="12"/>
      <c r="B55" s="25">
        <v>335.69</v>
      </c>
      <c r="C55" s="20" t="s">
        <v>58</v>
      </c>
      <c r="D55" s="48">
        <v>147000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8"/>
        <v>147000</v>
      </c>
      <c r="O55" s="49">
        <f t="shared" si="7"/>
        <v>0.08409293470612665</v>
      </c>
      <c r="P55" s="9"/>
    </row>
    <row r="56" spans="1:16" ht="15">
      <c r="A56" s="12"/>
      <c r="B56" s="25">
        <v>335.7</v>
      </c>
      <c r="C56" s="20" t="s">
        <v>59</v>
      </c>
      <c r="D56" s="48">
        <v>2000000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t="shared" si="8"/>
        <v>2000000</v>
      </c>
      <c r="O56" s="49">
        <f t="shared" si="7"/>
        <v>1.1441215606275736</v>
      </c>
      <c r="P56" s="9"/>
    </row>
    <row r="57" spans="1:16" ht="15">
      <c r="A57" s="12"/>
      <c r="B57" s="25">
        <v>335.8</v>
      </c>
      <c r="C57" s="20" t="s">
        <v>147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38677000</v>
      </c>
      <c r="N57" s="48">
        <f t="shared" si="8"/>
        <v>38677000</v>
      </c>
      <c r="O57" s="49">
        <f t="shared" si="7"/>
        <v>22.125594800196332</v>
      </c>
      <c r="P57" s="9"/>
    </row>
    <row r="58" spans="1:16" ht="15">
      <c r="A58" s="12"/>
      <c r="B58" s="25">
        <v>335.9</v>
      </c>
      <c r="C58" s="20" t="s">
        <v>60</v>
      </c>
      <c r="D58" s="48">
        <v>1888000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 t="shared" si="8"/>
        <v>1888000</v>
      </c>
      <c r="O58" s="49">
        <f t="shared" si="7"/>
        <v>1.0800507532324295</v>
      </c>
      <c r="P58" s="9"/>
    </row>
    <row r="59" spans="1:16" ht="15">
      <c r="A59" s="12"/>
      <c r="B59" s="25">
        <v>337.1</v>
      </c>
      <c r="C59" s="20" t="s">
        <v>61</v>
      </c>
      <c r="D59" s="48">
        <v>109000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>SUM(D59:M59)</f>
        <v>109000</v>
      </c>
      <c r="O59" s="49">
        <f t="shared" si="7"/>
        <v>0.06235462505420276</v>
      </c>
      <c r="P59" s="9"/>
    </row>
    <row r="60" spans="1:16" ht="15">
      <c r="A60" s="12"/>
      <c r="B60" s="25">
        <v>337.6</v>
      </c>
      <c r="C60" s="20" t="s">
        <v>62</v>
      </c>
      <c r="D60" s="48">
        <v>622000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f>SUM(D60:M60)</f>
        <v>622000</v>
      </c>
      <c r="O60" s="49">
        <f t="shared" si="7"/>
        <v>0.3558218053551754</v>
      </c>
      <c r="P60" s="9"/>
    </row>
    <row r="61" spans="1:16" ht="15">
      <c r="A61" s="12"/>
      <c r="B61" s="25">
        <v>337.9</v>
      </c>
      <c r="C61" s="20" t="s">
        <v>63</v>
      </c>
      <c r="D61" s="48">
        <v>801000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f>SUM(D61:M61)</f>
        <v>801000</v>
      </c>
      <c r="O61" s="49">
        <f t="shared" si="7"/>
        <v>0.4582206850313432</v>
      </c>
      <c r="P61" s="9"/>
    </row>
    <row r="62" spans="1:16" ht="15.75">
      <c r="A62" s="29" t="s">
        <v>68</v>
      </c>
      <c r="B62" s="30"/>
      <c r="C62" s="31"/>
      <c r="D62" s="32">
        <f>SUM(D63:D107)</f>
        <v>90641000</v>
      </c>
      <c r="E62" s="32">
        <f aca="true" t="shared" si="9" ref="E62:M62">SUM(E63:E107)</f>
        <v>271721000</v>
      </c>
      <c r="F62" s="32">
        <f t="shared" si="9"/>
        <v>0</v>
      </c>
      <c r="G62" s="32">
        <f t="shared" si="9"/>
        <v>3283000</v>
      </c>
      <c r="H62" s="32">
        <f t="shared" si="9"/>
        <v>0</v>
      </c>
      <c r="I62" s="32">
        <f t="shared" si="9"/>
        <v>524401000</v>
      </c>
      <c r="J62" s="32">
        <f t="shared" si="9"/>
        <v>114045000</v>
      </c>
      <c r="K62" s="32">
        <f t="shared" si="9"/>
        <v>0</v>
      </c>
      <c r="L62" s="32">
        <f t="shared" si="9"/>
        <v>0</v>
      </c>
      <c r="M62" s="32">
        <f t="shared" si="9"/>
        <v>6408000</v>
      </c>
      <c r="N62" s="32">
        <f>SUM(D62:M62)</f>
        <v>1010499000</v>
      </c>
      <c r="O62" s="46">
        <f t="shared" si="7"/>
        <v>578.0668464463013</v>
      </c>
      <c r="P62" s="10"/>
    </row>
    <row r="63" spans="1:16" ht="15">
      <c r="A63" s="12"/>
      <c r="B63" s="25">
        <v>341.1</v>
      </c>
      <c r="C63" s="20" t="s">
        <v>71</v>
      </c>
      <c r="D63" s="48">
        <v>4783000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2226000</v>
      </c>
      <c r="N63" s="48">
        <f>SUM(D63:M63)</f>
        <v>7009000</v>
      </c>
      <c r="O63" s="49">
        <f t="shared" si="7"/>
        <v>4.009574009219332</v>
      </c>
      <c r="P63" s="9"/>
    </row>
    <row r="64" spans="1:16" ht="15">
      <c r="A64" s="12"/>
      <c r="B64" s="25">
        <v>341.15</v>
      </c>
      <c r="C64" s="20" t="s">
        <v>72</v>
      </c>
      <c r="D64" s="48">
        <v>744000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aca="true" t="shared" si="10" ref="N64:N107">SUM(D64:M64)</f>
        <v>744000</v>
      </c>
      <c r="O64" s="49">
        <f t="shared" si="7"/>
        <v>0.42561322055345735</v>
      </c>
      <c r="P64" s="9"/>
    </row>
    <row r="65" spans="1:16" ht="15">
      <c r="A65" s="12"/>
      <c r="B65" s="25">
        <v>341.16</v>
      </c>
      <c r="C65" s="20" t="s">
        <v>73</v>
      </c>
      <c r="D65" s="48">
        <v>2153000</v>
      </c>
      <c r="E65" s="48">
        <v>197000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si="10"/>
        <v>2350000</v>
      </c>
      <c r="O65" s="49">
        <f t="shared" si="7"/>
        <v>1.3443428337373988</v>
      </c>
      <c r="P65" s="9"/>
    </row>
    <row r="66" spans="1:16" ht="15">
      <c r="A66" s="12"/>
      <c r="B66" s="25">
        <v>341.2</v>
      </c>
      <c r="C66" s="20" t="s">
        <v>74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114045000</v>
      </c>
      <c r="K66" s="48">
        <v>0</v>
      </c>
      <c r="L66" s="48">
        <v>0</v>
      </c>
      <c r="M66" s="48">
        <v>0</v>
      </c>
      <c r="N66" s="48">
        <f t="shared" si="10"/>
        <v>114045000</v>
      </c>
      <c r="O66" s="49">
        <f t="shared" si="7"/>
        <v>65.24067169088582</v>
      </c>
      <c r="P66" s="9"/>
    </row>
    <row r="67" spans="1:16" ht="15">
      <c r="A67" s="12"/>
      <c r="B67" s="25">
        <v>341.3</v>
      </c>
      <c r="C67" s="20" t="s">
        <v>75</v>
      </c>
      <c r="D67" s="48">
        <v>26000</v>
      </c>
      <c r="E67" s="48">
        <v>8087000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0"/>
        <v>8113000</v>
      </c>
      <c r="O67" s="49">
        <f t="shared" si="7"/>
        <v>4.641129110685752</v>
      </c>
      <c r="P67" s="9"/>
    </row>
    <row r="68" spans="1:16" ht="15">
      <c r="A68" s="12"/>
      <c r="B68" s="25">
        <v>341.51</v>
      </c>
      <c r="C68" s="20" t="s">
        <v>76</v>
      </c>
      <c r="D68" s="48">
        <v>21258000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0"/>
        <v>21258000</v>
      </c>
      <c r="O68" s="49">
        <f t="shared" si="7"/>
        <v>12.16086806791048</v>
      </c>
      <c r="P68" s="9"/>
    </row>
    <row r="69" spans="1:16" ht="15">
      <c r="A69" s="12"/>
      <c r="B69" s="25">
        <v>341.52</v>
      </c>
      <c r="C69" s="20" t="s">
        <v>77</v>
      </c>
      <c r="D69" s="48">
        <v>0</v>
      </c>
      <c r="E69" s="48">
        <v>3383000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0"/>
        <v>3383000</v>
      </c>
      <c r="O69" s="49">
        <f aca="true" t="shared" si="11" ref="O69:O100">(N69/O$133)</f>
        <v>1.9352816198015406</v>
      </c>
      <c r="P69" s="9"/>
    </row>
    <row r="70" spans="1:16" ht="15">
      <c r="A70" s="12"/>
      <c r="B70" s="25">
        <v>341.53</v>
      </c>
      <c r="C70" s="20" t="s">
        <v>148</v>
      </c>
      <c r="D70" s="48">
        <v>7000</v>
      </c>
      <c r="E70" s="48">
        <v>643000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0"/>
        <v>650000</v>
      </c>
      <c r="O70" s="49">
        <f t="shared" si="11"/>
        <v>0.3718395072039614</v>
      </c>
      <c r="P70" s="9"/>
    </row>
    <row r="71" spans="1:16" ht="15">
      <c r="A71" s="12"/>
      <c r="B71" s="25">
        <v>341.54</v>
      </c>
      <c r="C71" s="20" t="s">
        <v>149</v>
      </c>
      <c r="D71" s="48">
        <v>4000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0"/>
        <v>4000</v>
      </c>
      <c r="O71" s="49">
        <f t="shared" si="11"/>
        <v>0.002288243121255147</v>
      </c>
      <c r="P71" s="9"/>
    </row>
    <row r="72" spans="1:16" ht="15">
      <c r="A72" s="12"/>
      <c r="B72" s="25">
        <v>341.9</v>
      </c>
      <c r="C72" s="20" t="s">
        <v>78</v>
      </c>
      <c r="D72" s="48">
        <v>0</v>
      </c>
      <c r="E72" s="48">
        <v>2238000</v>
      </c>
      <c r="F72" s="48">
        <v>0</v>
      </c>
      <c r="G72" s="48">
        <v>182000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2594000</v>
      </c>
      <c r="N72" s="48">
        <f t="shared" si="10"/>
        <v>5014000</v>
      </c>
      <c r="O72" s="49">
        <f t="shared" si="11"/>
        <v>2.8683127524933267</v>
      </c>
      <c r="P72" s="9"/>
    </row>
    <row r="73" spans="1:16" ht="15">
      <c r="A73" s="12"/>
      <c r="B73" s="25">
        <v>342.1</v>
      </c>
      <c r="C73" s="20" t="s">
        <v>79</v>
      </c>
      <c r="D73" s="48">
        <v>0</v>
      </c>
      <c r="E73" s="48">
        <v>193917000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0"/>
        <v>193917000</v>
      </c>
      <c r="O73" s="49">
        <f t="shared" si="11"/>
        <v>110.93231033610859</v>
      </c>
      <c r="P73" s="9"/>
    </row>
    <row r="74" spans="1:16" ht="15">
      <c r="A74" s="12"/>
      <c r="B74" s="25">
        <v>342.2</v>
      </c>
      <c r="C74" s="20" t="s">
        <v>80</v>
      </c>
      <c r="D74" s="48">
        <v>0</v>
      </c>
      <c r="E74" s="48">
        <v>53822000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0"/>
        <v>53822000</v>
      </c>
      <c r="O74" s="49">
        <f t="shared" si="11"/>
        <v>30.78945531804863</v>
      </c>
      <c r="P74" s="9"/>
    </row>
    <row r="75" spans="1:16" ht="15">
      <c r="A75" s="12"/>
      <c r="B75" s="25">
        <v>342.4</v>
      </c>
      <c r="C75" s="20" t="s">
        <v>150</v>
      </c>
      <c r="D75" s="48">
        <v>11000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0"/>
        <v>11000</v>
      </c>
      <c r="O75" s="49">
        <f t="shared" si="11"/>
        <v>0.006292668583451655</v>
      </c>
      <c r="P75" s="9"/>
    </row>
    <row r="76" spans="1:16" ht="15">
      <c r="A76" s="12"/>
      <c r="B76" s="25">
        <v>342.5</v>
      </c>
      <c r="C76" s="20" t="s">
        <v>81</v>
      </c>
      <c r="D76" s="48">
        <v>6000</v>
      </c>
      <c r="E76" s="48">
        <v>200000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0"/>
        <v>206000</v>
      </c>
      <c r="O76" s="49">
        <f t="shared" si="11"/>
        <v>0.11784452074464008</v>
      </c>
      <c r="P76" s="9"/>
    </row>
    <row r="77" spans="1:16" ht="15">
      <c r="A77" s="12"/>
      <c r="B77" s="25">
        <v>342.6</v>
      </c>
      <c r="C77" s="20" t="s">
        <v>82</v>
      </c>
      <c r="D77" s="48">
        <v>0</v>
      </c>
      <c r="E77" s="48">
        <v>1084000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0"/>
        <v>1084000</v>
      </c>
      <c r="O77" s="49">
        <f t="shared" si="11"/>
        <v>0.6201138858601448</v>
      </c>
      <c r="P77" s="9"/>
    </row>
    <row r="78" spans="1:16" ht="15">
      <c r="A78" s="12"/>
      <c r="B78" s="25">
        <v>342.9</v>
      </c>
      <c r="C78" s="20" t="s">
        <v>83</v>
      </c>
      <c r="D78" s="48">
        <v>83000</v>
      </c>
      <c r="E78" s="48">
        <v>2684000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0"/>
        <v>2767000</v>
      </c>
      <c r="O78" s="49">
        <f t="shared" si="11"/>
        <v>1.582892179128248</v>
      </c>
      <c r="P78" s="9"/>
    </row>
    <row r="79" spans="1:16" ht="15">
      <c r="A79" s="12"/>
      <c r="B79" s="25">
        <v>343.3</v>
      </c>
      <c r="C79" s="20" t="s">
        <v>151</v>
      </c>
      <c r="D79" s="48">
        <v>0</v>
      </c>
      <c r="E79" s="48">
        <v>24000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0"/>
        <v>24000</v>
      </c>
      <c r="O79" s="49">
        <f t="shared" si="11"/>
        <v>0.013729458727530883</v>
      </c>
      <c r="P79" s="9"/>
    </row>
    <row r="80" spans="1:16" ht="15">
      <c r="A80" s="12"/>
      <c r="B80" s="25">
        <v>343.4</v>
      </c>
      <c r="C80" s="20" t="s">
        <v>84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106417000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0"/>
        <v>106417000</v>
      </c>
      <c r="O80" s="49">
        <f t="shared" si="11"/>
        <v>60.87699205865225</v>
      </c>
      <c r="P80" s="9"/>
    </row>
    <row r="81" spans="1:16" ht="15">
      <c r="A81" s="12"/>
      <c r="B81" s="25">
        <v>343.5</v>
      </c>
      <c r="C81" s="20" t="s">
        <v>85</v>
      </c>
      <c r="D81" s="48">
        <v>983000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0"/>
        <v>983000</v>
      </c>
      <c r="O81" s="49">
        <f t="shared" si="11"/>
        <v>0.5623357470484524</v>
      </c>
      <c r="P81" s="9"/>
    </row>
    <row r="82" spans="1:16" ht="15">
      <c r="A82" s="12"/>
      <c r="B82" s="25">
        <v>343.6</v>
      </c>
      <c r="C82" s="20" t="s">
        <v>86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110038000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0"/>
        <v>110038000</v>
      </c>
      <c r="O82" s="49">
        <f t="shared" si="11"/>
        <v>62.94842414416847</v>
      </c>
      <c r="P82" s="9"/>
    </row>
    <row r="83" spans="1:16" ht="15">
      <c r="A83" s="12"/>
      <c r="B83" s="25">
        <v>343.7</v>
      </c>
      <c r="C83" s="20" t="s">
        <v>87</v>
      </c>
      <c r="D83" s="48">
        <v>250000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0"/>
        <v>250000</v>
      </c>
      <c r="O83" s="49">
        <f t="shared" si="11"/>
        <v>0.1430151950784467</v>
      </c>
      <c r="P83" s="9"/>
    </row>
    <row r="84" spans="1:16" ht="15">
      <c r="A84" s="12"/>
      <c r="B84" s="25">
        <v>343.9</v>
      </c>
      <c r="C84" s="20" t="s">
        <v>88</v>
      </c>
      <c r="D84" s="48">
        <v>3641000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0"/>
        <v>3641000</v>
      </c>
      <c r="O84" s="49">
        <f t="shared" si="11"/>
        <v>2.082873301122498</v>
      </c>
      <c r="P84" s="9"/>
    </row>
    <row r="85" spans="1:16" ht="15">
      <c r="A85" s="12"/>
      <c r="B85" s="25">
        <v>344.1</v>
      </c>
      <c r="C85" s="20" t="s">
        <v>89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183293000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0"/>
        <v>183293000</v>
      </c>
      <c r="O85" s="49">
        <f t="shared" si="11"/>
        <v>104.85473660605491</v>
      </c>
      <c r="P85" s="9"/>
    </row>
    <row r="86" spans="1:16" ht="15">
      <c r="A86" s="12"/>
      <c r="B86" s="25">
        <v>344.2</v>
      </c>
      <c r="C86" s="20" t="s">
        <v>90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124653000</v>
      </c>
      <c r="J86" s="48">
        <v>0</v>
      </c>
      <c r="K86" s="48">
        <v>0</v>
      </c>
      <c r="L86" s="48">
        <v>0</v>
      </c>
      <c r="M86" s="48">
        <v>0</v>
      </c>
      <c r="N86" s="48">
        <f t="shared" si="10"/>
        <v>124653000</v>
      </c>
      <c r="O86" s="49">
        <f t="shared" si="11"/>
        <v>71.30909244845446</v>
      </c>
      <c r="P86" s="9"/>
    </row>
    <row r="87" spans="1:16" ht="15">
      <c r="A87" s="12"/>
      <c r="B87" s="25">
        <v>344.3</v>
      </c>
      <c r="C87" s="20" t="s">
        <v>91</v>
      </c>
      <c r="D87" s="48">
        <v>26605000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0"/>
        <v>26605000</v>
      </c>
      <c r="O87" s="49">
        <f t="shared" si="11"/>
        <v>15.219677060248298</v>
      </c>
      <c r="P87" s="9"/>
    </row>
    <row r="88" spans="1:16" ht="15">
      <c r="A88" s="12"/>
      <c r="B88" s="25">
        <v>344.5</v>
      </c>
      <c r="C88" s="20" t="s">
        <v>92</v>
      </c>
      <c r="D88" s="48">
        <v>1319000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f t="shared" si="10"/>
        <v>1319000</v>
      </c>
      <c r="O88" s="49">
        <f t="shared" si="11"/>
        <v>0.7545481692338848</v>
      </c>
      <c r="P88" s="9"/>
    </row>
    <row r="89" spans="1:16" ht="15">
      <c r="A89" s="12"/>
      <c r="B89" s="25">
        <v>344.9</v>
      </c>
      <c r="C89" s="20" t="s">
        <v>93</v>
      </c>
      <c r="D89" s="48">
        <v>297000</v>
      </c>
      <c r="E89" s="48">
        <v>0</v>
      </c>
      <c r="F89" s="48">
        <v>0</v>
      </c>
      <c r="G89" s="48">
        <v>2988000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f t="shared" si="10"/>
        <v>3285000</v>
      </c>
      <c r="O89" s="49">
        <f t="shared" si="11"/>
        <v>1.8792196633307896</v>
      </c>
      <c r="P89" s="9"/>
    </row>
    <row r="90" spans="1:16" ht="15">
      <c r="A90" s="12"/>
      <c r="B90" s="25">
        <v>345.1</v>
      </c>
      <c r="C90" s="20" t="s">
        <v>94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1281000</v>
      </c>
      <c r="N90" s="48">
        <f t="shared" si="10"/>
        <v>1281000</v>
      </c>
      <c r="O90" s="49">
        <f t="shared" si="11"/>
        <v>0.7328098595819609</v>
      </c>
      <c r="P90" s="9"/>
    </row>
    <row r="91" spans="1:16" ht="15">
      <c r="A91" s="12"/>
      <c r="B91" s="25">
        <v>345.9</v>
      </c>
      <c r="C91" s="20" t="s">
        <v>95</v>
      </c>
      <c r="D91" s="48">
        <v>0</v>
      </c>
      <c r="E91" s="48">
        <v>344000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0"/>
        <v>344000</v>
      </c>
      <c r="O91" s="49">
        <f t="shared" si="11"/>
        <v>0.19678890842794267</v>
      </c>
      <c r="P91" s="9"/>
    </row>
    <row r="92" spans="1:16" ht="15">
      <c r="A92" s="12"/>
      <c r="B92" s="25">
        <v>346.4</v>
      </c>
      <c r="C92" s="20" t="s">
        <v>97</v>
      </c>
      <c r="D92" s="48">
        <v>2065000</v>
      </c>
      <c r="E92" s="48">
        <v>38000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f t="shared" si="10"/>
        <v>2103000</v>
      </c>
      <c r="O92" s="49">
        <f t="shared" si="11"/>
        <v>1.2030438209998935</v>
      </c>
      <c r="P92" s="9"/>
    </row>
    <row r="93" spans="1:16" ht="15">
      <c r="A93" s="12"/>
      <c r="B93" s="25">
        <v>346.9</v>
      </c>
      <c r="C93" s="20" t="s">
        <v>98</v>
      </c>
      <c r="D93" s="48">
        <v>361000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71000</v>
      </c>
      <c r="N93" s="48">
        <f t="shared" si="10"/>
        <v>432000</v>
      </c>
      <c r="O93" s="49">
        <f t="shared" si="11"/>
        <v>0.2471302570955559</v>
      </c>
      <c r="P93" s="9"/>
    </row>
    <row r="94" spans="1:16" ht="15">
      <c r="A94" s="12"/>
      <c r="B94" s="25">
        <v>347.1</v>
      </c>
      <c r="C94" s="20" t="s">
        <v>99</v>
      </c>
      <c r="D94" s="48">
        <v>389000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f t="shared" si="10"/>
        <v>389000</v>
      </c>
      <c r="O94" s="49">
        <f t="shared" si="11"/>
        <v>0.22253164354206306</v>
      </c>
      <c r="P94" s="9"/>
    </row>
    <row r="95" spans="1:16" ht="15">
      <c r="A95" s="12"/>
      <c r="B95" s="25">
        <v>347.2</v>
      </c>
      <c r="C95" s="20" t="s">
        <v>100</v>
      </c>
      <c r="D95" s="48">
        <v>9594000</v>
      </c>
      <c r="E95" s="48">
        <v>0</v>
      </c>
      <c r="F95" s="48">
        <v>0</v>
      </c>
      <c r="G95" s="48">
        <v>113000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f t="shared" si="10"/>
        <v>9707000</v>
      </c>
      <c r="O95" s="49">
        <f t="shared" si="11"/>
        <v>5.552993994505928</v>
      </c>
      <c r="P95" s="9"/>
    </row>
    <row r="96" spans="1:16" ht="15">
      <c r="A96" s="12"/>
      <c r="B96" s="25">
        <v>347.4</v>
      </c>
      <c r="C96" s="20" t="s">
        <v>152</v>
      </c>
      <c r="D96" s="48">
        <v>154000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f t="shared" si="10"/>
        <v>154000</v>
      </c>
      <c r="O96" s="49">
        <f t="shared" si="11"/>
        <v>0.08809736016832316</v>
      </c>
      <c r="P96" s="9"/>
    </row>
    <row r="97" spans="1:16" ht="15">
      <c r="A97" s="12"/>
      <c r="B97" s="25">
        <v>347.5</v>
      </c>
      <c r="C97" s="20" t="s">
        <v>101</v>
      </c>
      <c r="D97" s="48">
        <v>5750000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f t="shared" si="10"/>
        <v>5750000</v>
      </c>
      <c r="O97" s="49">
        <f t="shared" si="11"/>
        <v>3.289349486804274</v>
      </c>
      <c r="P97" s="9"/>
    </row>
    <row r="98" spans="1:16" ht="15">
      <c r="A98" s="12"/>
      <c r="B98" s="25">
        <v>348.88</v>
      </c>
      <c r="C98" s="20" t="s">
        <v>102</v>
      </c>
      <c r="D98" s="48">
        <v>0</v>
      </c>
      <c r="E98" s="48">
        <v>3487000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f t="shared" si="10"/>
        <v>3487000</v>
      </c>
      <c r="O98" s="49">
        <f t="shared" si="11"/>
        <v>1.9947759409541745</v>
      </c>
      <c r="P98" s="9"/>
    </row>
    <row r="99" spans="1:16" ht="15">
      <c r="A99" s="12"/>
      <c r="B99" s="25">
        <v>348.921</v>
      </c>
      <c r="C99" s="20" t="s">
        <v>153</v>
      </c>
      <c r="D99" s="48">
        <v>479000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f t="shared" si="10"/>
        <v>479000</v>
      </c>
      <c r="O99" s="49">
        <f t="shared" si="11"/>
        <v>0.27401711377030386</v>
      </c>
      <c r="P99" s="9"/>
    </row>
    <row r="100" spans="1:16" ht="15">
      <c r="A100" s="12"/>
      <c r="B100" s="25">
        <v>348.922</v>
      </c>
      <c r="C100" s="20" t="s">
        <v>154</v>
      </c>
      <c r="D100" s="48">
        <v>479000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f t="shared" si="10"/>
        <v>479000</v>
      </c>
      <c r="O100" s="49">
        <f t="shared" si="11"/>
        <v>0.27401711377030386</v>
      </c>
      <c r="P100" s="9"/>
    </row>
    <row r="101" spans="1:16" ht="15">
      <c r="A101" s="12"/>
      <c r="B101" s="25">
        <v>348.923</v>
      </c>
      <c r="C101" s="20" t="s">
        <v>155</v>
      </c>
      <c r="D101" s="48">
        <v>479000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f t="shared" si="10"/>
        <v>479000</v>
      </c>
      <c r="O101" s="49">
        <f aca="true" t="shared" si="12" ref="O101:O131">(N101/O$133)</f>
        <v>0.27401711377030386</v>
      </c>
      <c r="P101" s="9"/>
    </row>
    <row r="102" spans="1:16" ht="15">
      <c r="A102" s="12"/>
      <c r="B102" s="25">
        <v>348.924</v>
      </c>
      <c r="C102" s="20" t="s">
        <v>156</v>
      </c>
      <c r="D102" s="48">
        <v>479000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f t="shared" si="10"/>
        <v>479000</v>
      </c>
      <c r="O102" s="49">
        <f t="shared" si="12"/>
        <v>0.27401711377030386</v>
      </c>
      <c r="P102" s="9"/>
    </row>
    <row r="103" spans="1:16" ht="15">
      <c r="A103" s="12"/>
      <c r="B103" s="25">
        <v>348.93</v>
      </c>
      <c r="C103" s="20" t="s">
        <v>157</v>
      </c>
      <c r="D103" s="48">
        <v>7357000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f t="shared" si="10"/>
        <v>7357000</v>
      </c>
      <c r="O103" s="49">
        <f t="shared" si="12"/>
        <v>4.20865116076853</v>
      </c>
      <c r="P103" s="9"/>
    </row>
    <row r="104" spans="1:16" ht="15">
      <c r="A104" s="12"/>
      <c r="B104" s="25">
        <v>348.931</v>
      </c>
      <c r="C104" s="20" t="s">
        <v>158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236000</v>
      </c>
      <c r="N104" s="48">
        <f t="shared" si="10"/>
        <v>236000</v>
      </c>
      <c r="O104" s="49">
        <f t="shared" si="12"/>
        <v>0.1350063441540537</v>
      </c>
      <c r="P104" s="9"/>
    </row>
    <row r="105" spans="1:16" ht="15">
      <c r="A105" s="12"/>
      <c r="B105" s="25">
        <v>348.932</v>
      </c>
      <c r="C105" s="20" t="s">
        <v>159</v>
      </c>
      <c r="D105" s="48">
        <v>0</v>
      </c>
      <c r="E105" s="48">
        <v>49000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f t="shared" si="10"/>
        <v>49000</v>
      </c>
      <c r="O105" s="49">
        <f t="shared" si="12"/>
        <v>0.028030978235375554</v>
      </c>
      <c r="P105" s="9"/>
    </row>
    <row r="106" spans="1:16" ht="15">
      <c r="A106" s="12"/>
      <c r="B106" s="25">
        <v>348.99</v>
      </c>
      <c r="C106" s="20" t="s">
        <v>160</v>
      </c>
      <c r="D106" s="48">
        <v>652000</v>
      </c>
      <c r="E106" s="48">
        <v>1524000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0"/>
        <v>2176000</v>
      </c>
      <c r="O106" s="49">
        <f t="shared" si="12"/>
        <v>1.2448042579628</v>
      </c>
      <c r="P106" s="9"/>
    </row>
    <row r="107" spans="1:16" ht="15">
      <c r="A107" s="12"/>
      <c r="B107" s="25">
        <v>349</v>
      </c>
      <c r="C107" s="20" t="s">
        <v>1</v>
      </c>
      <c r="D107" s="48">
        <v>233000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f t="shared" si="10"/>
        <v>233000</v>
      </c>
      <c r="O107" s="49">
        <f t="shared" si="12"/>
        <v>0.13329016181311232</v>
      </c>
      <c r="P107" s="9"/>
    </row>
    <row r="108" spans="1:16" ht="15.75">
      <c r="A108" s="29" t="s">
        <v>69</v>
      </c>
      <c r="B108" s="30"/>
      <c r="C108" s="31"/>
      <c r="D108" s="32">
        <f aca="true" t="shared" si="13" ref="D108:M108">SUM(D109:D113)</f>
        <v>2426000</v>
      </c>
      <c r="E108" s="32">
        <f t="shared" si="13"/>
        <v>7878000</v>
      </c>
      <c r="F108" s="32">
        <f t="shared" si="13"/>
        <v>0</v>
      </c>
      <c r="G108" s="32">
        <f t="shared" si="13"/>
        <v>0</v>
      </c>
      <c r="H108" s="32">
        <f t="shared" si="13"/>
        <v>0</v>
      </c>
      <c r="I108" s="32">
        <f t="shared" si="13"/>
        <v>0</v>
      </c>
      <c r="J108" s="32">
        <f t="shared" si="13"/>
        <v>0</v>
      </c>
      <c r="K108" s="32">
        <f t="shared" si="13"/>
        <v>0</v>
      </c>
      <c r="L108" s="32">
        <f t="shared" si="13"/>
        <v>0</v>
      </c>
      <c r="M108" s="32">
        <f t="shared" si="13"/>
        <v>1000</v>
      </c>
      <c r="N108" s="32">
        <f aca="true" t="shared" si="14" ref="N108:N121">SUM(D108:M108)</f>
        <v>10305000</v>
      </c>
      <c r="O108" s="46">
        <f t="shared" si="12"/>
        <v>5.895086341133573</v>
      </c>
      <c r="P108" s="10"/>
    </row>
    <row r="109" spans="1:16" ht="15">
      <c r="A109" s="13"/>
      <c r="B109" s="40">
        <v>351.7</v>
      </c>
      <c r="C109" s="21" t="s">
        <v>161</v>
      </c>
      <c r="D109" s="48">
        <v>742000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4"/>
        <v>742000</v>
      </c>
      <c r="O109" s="49">
        <f t="shared" si="12"/>
        <v>0.4244690989928298</v>
      </c>
      <c r="P109" s="9"/>
    </row>
    <row r="110" spans="1:16" ht="15">
      <c r="A110" s="13"/>
      <c r="B110" s="40">
        <v>352</v>
      </c>
      <c r="C110" s="21" t="s">
        <v>119</v>
      </c>
      <c r="D110" s="48">
        <v>1118000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f t="shared" si="14"/>
        <v>1118000</v>
      </c>
      <c r="O110" s="49">
        <f t="shared" si="12"/>
        <v>0.6395639523908137</v>
      </c>
      <c r="P110" s="9"/>
    </row>
    <row r="111" spans="1:16" ht="15">
      <c r="A111" s="13"/>
      <c r="B111" s="40">
        <v>353</v>
      </c>
      <c r="C111" s="21" t="s">
        <v>120</v>
      </c>
      <c r="D111" s="48">
        <v>0</v>
      </c>
      <c r="E111" s="48">
        <v>407000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f t="shared" si="14"/>
        <v>407000</v>
      </c>
      <c r="O111" s="49">
        <f t="shared" si="12"/>
        <v>0.23282873758771122</v>
      </c>
      <c r="P111" s="9"/>
    </row>
    <row r="112" spans="1:16" ht="15">
      <c r="A112" s="13"/>
      <c r="B112" s="40">
        <v>354</v>
      </c>
      <c r="C112" s="21" t="s">
        <v>121</v>
      </c>
      <c r="D112" s="48">
        <v>539000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f t="shared" si="14"/>
        <v>539000</v>
      </c>
      <c r="O112" s="49">
        <f t="shared" si="12"/>
        <v>0.30834076058913107</v>
      </c>
      <c r="P112" s="9"/>
    </row>
    <row r="113" spans="1:16" ht="15">
      <c r="A113" s="13"/>
      <c r="B113" s="40">
        <v>359</v>
      </c>
      <c r="C113" s="21" t="s">
        <v>122</v>
      </c>
      <c r="D113" s="48">
        <v>27000</v>
      </c>
      <c r="E113" s="48">
        <v>7471000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1000</v>
      </c>
      <c r="N113" s="48">
        <f t="shared" si="14"/>
        <v>7499000</v>
      </c>
      <c r="O113" s="49">
        <f t="shared" si="12"/>
        <v>4.289883791573087</v>
      </c>
      <c r="P113" s="9"/>
    </row>
    <row r="114" spans="1:16" ht="15.75">
      <c r="A114" s="29" t="s">
        <v>4</v>
      </c>
      <c r="B114" s="30"/>
      <c r="C114" s="31"/>
      <c r="D114" s="32">
        <f aca="true" t="shared" si="15" ref="D114:M114">SUM(D115:D119)</f>
        <v>20851000</v>
      </c>
      <c r="E114" s="32">
        <f t="shared" si="15"/>
        <v>14836000</v>
      </c>
      <c r="F114" s="32">
        <f t="shared" si="15"/>
        <v>1486000</v>
      </c>
      <c r="G114" s="32">
        <f t="shared" si="15"/>
        <v>15403000</v>
      </c>
      <c r="H114" s="32">
        <f t="shared" si="15"/>
        <v>0</v>
      </c>
      <c r="I114" s="32">
        <f t="shared" si="15"/>
        <v>165000</v>
      </c>
      <c r="J114" s="32">
        <f t="shared" si="15"/>
        <v>3953000</v>
      </c>
      <c r="K114" s="32">
        <f t="shared" si="15"/>
        <v>0</v>
      </c>
      <c r="L114" s="32">
        <f t="shared" si="15"/>
        <v>0</v>
      </c>
      <c r="M114" s="32">
        <f t="shared" si="15"/>
        <v>764000</v>
      </c>
      <c r="N114" s="32">
        <f t="shared" si="14"/>
        <v>57458000</v>
      </c>
      <c r="O114" s="46">
        <f t="shared" si="12"/>
        <v>32.86946831526956</v>
      </c>
      <c r="P114" s="10"/>
    </row>
    <row r="115" spans="1:16" ht="15">
      <c r="A115" s="12"/>
      <c r="B115" s="25">
        <v>361.1</v>
      </c>
      <c r="C115" s="20" t="s">
        <v>124</v>
      </c>
      <c r="D115" s="48">
        <v>6794000</v>
      </c>
      <c r="E115" s="48">
        <v>1887000</v>
      </c>
      <c r="F115" s="48">
        <v>739000</v>
      </c>
      <c r="G115" s="48">
        <v>12535000</v>
      </c>
      <c r="H115" s="48">
        <v>0</v>
      </c>
      <c r="I115" s="48">
        <v>0</v>
      </c>
      <c r="J115" s="48">
        <v>2253000</v>
      </c>
      <c r="K115" s="48">
        <v>0</v>
      </c>
      <c r="L115" s="48">
        <v>0</v>
      </c>
      <c r="M115" s="48">
        <v>764000</v>
      </c>
      <c r="N115" s="48">
        <f t="shared" si="14"/>
        <v>24972000</v>
      </c>
      <c r="O115" s="49">
        <f t="shared" si="12"/>
        <v>14.285501805995883</v>
      </c>
      <c r="P115" s="9"/>
    </row>
    <row r="116" spans="1:16" ht="15">
      <c r="A116" s="12"/>
      <c r="B116" s="25">
        <v>362</v>
      </c>
      <c r="C116" s="20" t="s">
        <v>125</v>
      </c>
      <c r="D116" s="48">
        <v>1261000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f t="shared" si="14"/>
        <v>1261000</v>
      </c>
      <c r="O116" s="49">
        <f t="shared" si="12"/>
        <v>0.7213686439756851</v>
      </c>
      <c r="P116" s="9"/>
    </row>
    <row r="117" spans="1:16" ht="15">
      <c r="A117" s="12"/>
      <c r="B117" s="25">
        <v>364</v>
      </c>
      <c r="C117" s="20" t="s">
        <v>126</v>
      </c>
      <c r="D117" s="48">
        <v>406000</v>
      </c>
      <c r="E117" s="48">
        <v>10000</v>
      </c>
      <c r="F117" s="48">
        <v>0</v>
      </c>
      <c r="G117" s="48">
        <v>0</v>
      </c>
      <c r="H117" s="48">
        <v>0</v>
      </c>
      <c r="I117" s="48">
        <v>165000</v>
      </c>
      <c r="J117" s="48">
        <v>132000</v>
      </c>
      <c r="K117" s="48">
        <v>0</v>
      </c>
      <c r="L117" s="48">
        <v>0</v>
      </c>
      <c r="M117" s="48">
        <v>0</v>
      </c>
      <c r="N117" s="48">
        <f t="shared" si="14"/>
        <v>713000</v>
      </c>
      <c r="O117" s="49">
        <f t="shared" si="12"/>
        <v>0.40787933636372997</v>
      </c>
      <c r="P117" s="9"/>
    </row>
    <row r="118" spans="1:16" ht="15">
      <c r="A118" s="12"/>
      <c r="B118" s="25">
        <v>369.4</v>
      </c>
      <c r="C118" s="20" t="s">
        <v>128</v>
      </c>
      <c r="D118" s="48">
        <v>3164000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f t="shared" si="14"/>
        <v>3164000</v>
      </c>
      <c r="O118" s="49">
        <f t="shared" si="12"/>
        <v>1.8100003089128214</v>
      </c>
      <c r="P118" s="9"/>
    </row>
    <row r="119" spans="1:16" ht="15">
      <c r="A119" s="12"/>
      <c r="B119" s="25">
        <v>369.9</v>
      </c>
      <c r="C119" s="20" t="s">
        <v>129</v>
      </c>
      <c r="D119" s="48">
        <v>9226000</v>
      </c>
      <c r="E119" s="48">
        <v>12939000</v>
      </c>
      <c r="F119" s="48">
        <v>747000</v>
      </c>
      <c r="G119" s="48">
        <v>2868000</v>
      </c>
      <c r="H119" s="48">
        <v>0</v>
      </c>
      <c r="I119" s="48">
        <v>0</v>
      </c>
      <c r="J119" s="48">
        <v>1568000</v>
      </c>
      <c r="K119" s="48">
        <v>0</v>
      </c>
      <c r="L119" s="48">
        <v>0</v>
      </c>
      <c r="M119" s="48">
        <v>0</v>
      </c>
      <c r="N119" s="48">
        <f t="shared" si="14"/>
        <v>27348000</v>
      </c>
      <c r="O119" s="49">
        <f t="shared" si="12"/>
        <v>15.64471822002144</v>
      </c>
      <c r="P119" s="9"/>
    </row>
    <row r="120" spans="1:16" ht="15.75">
      <c r="A120" s="29" t="s">
        <v>70</v>
      </c>
      <c r="B120" s="30"/>
      <c r="C120" s="31"/>
      <c r="D120" s="32">
        <f aca="true" t="shared" si="16" ref="D120:M120">SUM(D121:D130)</f>
        <v>57888000</v>
      </c>
      <c r="E120" s="32">
        <f t="shared" si="16"/>
        <v>0</v>
      </c>
      <c r="F120" s="32">
        <f t="shared" si="16"/>
        <v>47681000</v>
      </c>
      <c r="G120" s="32">
        <f t="shared" si="16"/>
        <v>253279000</v>
      </c>
      <c r="H120" s="32">
        <f t="shared" si="16"/>
        <v>0</v>
      </c>
      <c r="I120" s="32">
        <f t="shared" si="16"/>
        <v>106536000</v>
      </c>
      <c r="J120" s="32">
        <f t="shared" si="16"/>
        <v>0</v>
      </c>
      <c r="K120" s="32">
        <f t="shared" si="16"/>
        <v>0</v>
      </c>
      <c r="L120" s="32">
        <f t="shared" si="16"/>
        <v>0</v>
      </c>
      <c r="M120" s="32">
        <f t="shared" si="16"/>
        <v>0</v>
      </c>
      <c r="N120" s="32">
        <f t="shared" si="14"/>
        <v>465384000</v>
      </c>
      <c r="O120" s="46">
        <f t="shared" si="12"/>
        <v>266.22793418555136</v>
      </c>
      <c r="P120" s="9"/>
    </row>
    <row r="121" spans="1:16" ht="15">
      <c r="A121" s="12"/>
      <c r="B121" s="25">
        <v>381</v>
      </c>
      <c r="C121" s="20" t="s">
        <v>130</v>
      </c>
      <c r="D121" s="48">
        <v>57888000</v>
      </c>
      <c r="E121" s="48">
        <v>0</v>
      </c>
      <c r="F121" s="48">
        <v>47681000</v>
      </c>
      <c r="G121" s="48">
        <v>33343000</v>
      </c>
      <c r="H121" s="48">
        <v>0</v>
      </c>
      <c r="I121" s="48">
        <v>3066000</v>
      </c>
      <c r="J121" s="48">
        <v>0</v>
      </c>
      <c r="K121" s="48">
        <v>0</v>
      </c>
      <c r="L121" s="48">
        <v>0</v>
      </c>
      <c r="M121" s="48">
        <v>0</v>
      </c>
      <c r="N121" s="48">
        <f t="shared" si="14"/>
        <v>141978000</v>
      </c>
      <c r="O121" s="49">
        <f t="shared" si="12"/>
        <v>81.22004546739082</v>
      </c>
      <c r="P121" s="9"/>
    </row>
    <row r="122" spans="1:16" ht="15">
      <c r="A122" s="12"/>
      <c r="B122" s="25">
        <v>384</v>
      </c>
      <c r="C122" s="20" t="s">
        <v>131</v>
      </c>
      <c r="D122" s="48">
        <v>0</v>
      </c>
      <c r="E122" s="48">
        <v>0</v>
      </c>
      <c r="F122" s="48">
        <v>0</v>
      </c>
      <c r="G122" s="48">
        <v>219936000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f aca="true" t="shared" si="17" ref="N122:N130">SUM(D122:M122)</f>
        <v>219936000</v>
      </c>
      <c r="O122" s="49">
        <f t="shared" si="12"/>
        <v>125.816759779093</v>
      </c>
      <c r="P122" s="9"/>
    </row>
    <row r="123" spans="1:16" ht="15">
      <c r="A123" s="12"/>
      <c r="B123" s="25">
        <v>389.1</v>
      </c>
      <c r="C123" s="20" t="s">
        <v>162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8255000</v>
      </c>
      <c r="J123" s="48">
        <v>0</v>
      </c>
      <c r="K123" s="48">
        <v>0</v>
      </c>
      <c r="L123" s="48">
        <v>0</v>
      </c>
      <c r="M123" s="48">
        <v>0</v>
      </c>
      <c r="N123" s="48">
        <f t="shared" si="17"/>
        <v>8255000</v>
      </c>
      <c r="O123" s="49">
        <f t="shared" si="12"/>
        <v>4.72236174149031</v>
      </c>
      <c r="P123" s="9"/>
    </row>
    <row r="124" spans="1:16" ht="15">
      <c r="A124" s="12"/>
      <c r="B124" s="25">
        <v>389.2</v>
      </c>
      <c r="C124" s="20" t="s">
        <v>163</v>
      </c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8">
        <v>23064000</v>
      </c>
      <c r="J124" s="48">
        <v>0</v>
      </c>
      <c r="K124" s="48">
        <v>0</v>
      </c>
      <c r="L124" s="48">
        <v>0</v>
      </c>
      <c r="M124" s="48">
        <v>0</v>
      </c>
      <c r="N124" s="48">
        <f t="shared" si="17"/>
        <v>23064000</v>
      </c>
      <c r="O124" s="49">
        <f t="shared" si="12"/>
        <v>13.194009837157179</v>
      </c>
      <c r="P124" s="9"/>
    </row>
    <row r="125" spans="1:16" ht="15">
      <c r="A125" s="12"/>
      <c r="B125" s="25">
        <v>389.3</v>
      </c>
      <c r="C125" s="20" t="s">
        <v>164</v>
      </c>
      <c r="D125" s="48">
        <v>0</v>
      </c>
      <c r="E125" s="48">
        <v>0</v>
      </c>
      <c r="F125" s="48">
        <v>0</v>
      </c>
      <c r="G125" s="48">
        <v>0</v>
      </c>
      <c r="H125" s="48">
        <v>0</v>
      </c>
      <c r="I125" s="48">
        <v>11692000</v>
      </c>
      <c r="J125" s="48">
        <v>0</v>
      </c>
      <c r="K125" s="48">
        <v>0</v>
      </c>
      <c r="L125" s="48">
        <v>0</v>
      </c>
      <c r="M125" s="48">
        <v>0</v>
      </c>
      <c r="N125" s="48">
        <f t="shared" si="17"/>
        <v>11692000</v>
      </c>
      <c r="O125" s="49">
        <f t="shared" si="12"/>
        <v>6.688534643428795</v>
      </c>
      <c r="P125" s="9"/>
    </row>
    <row r="126" spans="1:16" ht="15">
      <c r="A126" s="12"/>
      <c r="B126" s="25">
        <v>389.4</v>
      </c>
      <c r="C126" s="20" t="s">
        <v>165</v>
      </c>
      <c r="D126" s="48">
        <v>0</v>
      </c>
      <c r="E126" s="48">
        <v>0</v>
      </c>
      <c r="F126" s="48">
        <v>0</v>
      </c>
      <c r="G126" s="48">
        <v>0</v>
      </c>
      <c r="H126" s="48">
        <v>0</v>
      </c>
      <c r="I126" s="48">
        <v>11000</v>
      </c>
      <c r="J126" s="48">
        <v>0</v>
      </c>
      <c r="K126" s="48">
        <v>0</v>
      </c>
      <c r="L126" s="48">
        <v>0</v>
      </c>
      <c r="M126" s="48">
        <v>0</v>
      </c>
      <c r="N126" s="48">
        <f t="shared" si="17"/>
        <v>11000</v>
      </c>
      <c r="O126" s="49">
        <f t="shared" si="12"/>
        <v>0.006292668583451655</v>
      </c>
      <c r="P126" s="9"/>
    </row>
    <row r="127" spans="1:16" ht="15">
      <c r="A127" s="12"/>
      <c r="B127" s="25">
        <v>389.5</v>
      </c>
      <c r="C127" s="20" t="s">
        <v>133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727000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si="17"/>
        <v>727000</v>
      </c>
      <c r="O127" s="49">
        <f t="shared" si="12"/>
        <v>0.415888187288123</v>
      </c>
      <c r="P127" s="9"/>
    </row>
    <row r="128" spans="1:16" ht="15">
      <c r="A128" s="12"/>
      <c r="B128" s="25">
        <v>389.7</v>
      </c>
      <c r="C128" s="20" t="s">
        <v>135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1731000</v>
      </c>
      <c r="J128" s="48">
        <v>0</v>
      </c>
      <c r="K128" s="48">
        <v>0</v>
      </c>
      <c r="L128" s="48">
        <v>0</v>
      </c>
      <c r="M128" s="48">
        <v>0</v>
      </c>
      <c r="N128" s="48">
        <f t="shared" si="17"/>
        <v>1731000</v>
      </c>
      <c r="O128" s="49">
        <f t="shared" si="12"/>
        <v>0.990237210723165</v>
      </c>
      <c r="P128" s="9"/>
    </row>
    <row r="129" spans="1:16" ht="15">
      <c r="A129" s="12"/>
      <c r="B129" s="25">
        <v>389.8</v>
      </c>
      <c r="C129" s="20" t="s">
        <v>136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5839000</v>
      </c>
      <c r="J129" s="48">
        <v>0</v>
      </c>
      <c r="K129" s="48">
        <v>0</v>
      </c>
      <c r="L129" s="48">
        <v>0</v>
      </c>
      <c r="M129" s="48">
        <v>0</v>
      </c>
      <c r="N129" s="48">
        <f t="shared" si="17"/>
        <v>5839000</v>
      </c>
      <c r="O129" s="49">
        <f t="shared" si="12"/>
        <v>3.340262896252201</v>
      </c>
      <c r="P129" s="9"/>
    </row>
    <row r="130" spans="1:16" ht="15.75" thickBot="1">
      <c r="A130" s="12"/>
      <c r="B130" s="25">
        <v>389.9</v>
      </c>
      <c r="C130" s="20" t="s">
        <v>166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52151000</v>
      </c>
      <c r="J130" s="48">
        <v>0</v>
      </c>
      <c r="K130" s="48">
        <v>0</v>
      </c>
      <c r="L130" s="48">
        <v>0</v>
      </c>
      <c r="M130" s="48">
        <v>0</v>
      </c>
      <c r="N130" s="48">
        <f t="shared" si="17"/>
        <v>52151000</v>
      </c>
      <c r="O130" s="49">
        <f t="shared" si="12"/>
        <v>29.833541754144296</v>
      </c>
      <c r="P130" s="9"/>
    </row>
    <row r="131" spans="1:119" ht="16.5" thickBot="1">
      <c r="A131" s="14" t="s">
        <v>103</v>
      </c>
      <c r="B131" s="23"/>
      <c r="C131" s="22"/>
      <c r="D131" s="15">
        <f aca="true" t="shared" si="18" ref="D131:M131">SUM(D5,D15,D24,D62,D108,D114,D120)</f>
        <v>662148000</v>
      </c>
      <c r="E131" s="15">
        <f t="shared" si="18"/>
        <v>755661000</v>
      </c>
      <c r="F131" s="15">
        <f t="shared" si="18"/>
        <v>121026000</v>
      </c>
      <c r="G131" s="15">
        <f t="shared" si="18"/>
        <v>437530000</v>
      </c>
      <c r="H131" s="15">
        <f t="shared" si="18"/>
        <v>0</v>
      </c>
      <c r="I131" s="15">
        <f t="shared" si="18"/>
        <v>632915000</v>
      </c>
      <c r="J131" s="15">
        <f t="shared" si="18"/>
        <v>117998000</v>
      </c>
      <c r="K131" s="15">
        <f t="shared" si="18"/>
        <v>0</v>
      </c>
      <c r="L131" s="15">
        <f t="shared" si="18"/>
        <v>0</v>
      </c>
      <c r="M131" s="15">
        <f t="shared" si="18"/>
        <v>47514000</v>
      </c>
      <c r="N131" s="15">
        <f>SUM(D131:M131)</f>
        <v>2774792000</v>
      </c>
      <c r="O131" s="38">
        <f t="shared" si="12"/>
        <v>1587.349676728453</v>
      </c>
      <c r="P131" s="6"/>
      <c r="Q131" s="2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</row>
    <row r="132" spans="1:15" ht="15">
      <c r="A132" s="16"/>
      <c r="B132" s="18"/>
      <c r="C132" s="1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47"/>
    </row>
    <row r="133" spans="1:15" ht="15">
      <c r="A133" s="41"/>
      <c r="B133" s="42"/>
      <c r="C133" s="42"/>
      <c r="D133" s="43"/>
      <c r="E133" s="43"/>
      <c r="F133" s="43"/>
      <c r="G133" s="43"/>
      <c r="H133" s="43"/>
      <c r="I133" s="43"/>
      <c r="J133" s="43"/>
      <c r="K133" s="43"/>
      <c r="L133" s="51" t="s">
        <v>167</v>
      </c>
      <c r="M133" s="51"/>
      <c r="N133" s="51"/>
      <c r="O133" s="44">
        <v>1748066</v>
      </c>
    </row>
    <row r="134" spans="1:15" ht="15">
      <c r="A134" s="52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4"/>
    </row>
    <row r="135" spans="1:15" ht="15.75" thickBot="1">
      <c r="A135" s="55" t="s">
        <v>168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7"/>
    </row>
  </sheetData>
  <sheetProtection/>
  <mergeCells count="10">
    <mergeCell ref="L133:N133"/>
    <mergeCell ref="A134:O134"/>
    <mergeCell ref="A135:O1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SUM(D6:D14)</f>
        <v>777991000</v>
      </c>
      <c r="E5" s="27">
        <f aca="true" t="shared" si="0" ref="E5:M5">SUM(E6:E14)</f>
        <v>98607000</v>
      </c>
      <c r="F5" s="27">
        <f t="shared" si="0"/>
        <v>68435000</v>
      </c>
      <c r="G5" s="27">
        <f t="shared" si="0"/>
        <v>22836000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967869000</v>
      </c>
      <c r="O5" s="33">
        <f aca="true" t="shared" si="1" ref="O5:O36">(N5/O$132)</f>
        <v>554.6775156711876</v>
      </c>
      <c r="P5" s="6"/>
    </row>
    <row r="6" spans="1:16" ht="15">
      <c r="A6" s="12"/>
      <c r="B6" s="25">
        <v>311</v>
      </c>
      <c r="C6" s="20" t="s">
        <v>3</v>
      </c>
      <c r="D6" s="48">
        <v>771639000</v>
      </c>
      <c r="E6" s="48">
        <v>1495000</v>
      </c>
      <c r="F6" s="48">
        <v>68435000</v>
      </c>
      <c r="G6" s="48">
        <v>22836000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864405000</v>
      </c>
      <c r="O6" s="49">
        <f t="shared" si="1"/>
        <v>495.38317472070383</v>
      </c>
      <c r="P6" s="9"/>
    </row>
    <row r="7" spans="1:16" ht="15">
      <c r="A7" s="12"/>
      <c r="B7" s="25">
        <v>312.1</v>
      </c>
      <c r="C7" s="20" t="s">
        <v>11</v>
      </c>
      <c r="D7" s="48">
        <v>0</v>
      </c>
      <c r="E7" s="48">
        <v>35507000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aca="true" t="shared" si="2" ref="N7:N14">SUM(D7:M7)</f>
        <v>35507000</v>
      </c>
      <c r="O7" s="49">
        <f t="shared" si="1"/>
        <v>20.34876057497126</v>
      </c>
      <c r="P7" s="9"/>
    </row>
    <row r="8" spans="1:16" ht="15">
      <c r="A8" s="12"/>
      <c r="B8" s="25">
        <v>312.3</v>
      </c>
      <c r="C8" s="20" t="s">
        <v>12</v>
      </c>
      <c r="D8" s="48">
        <v>0</v>
      </c>
      <c r="E8" s="48">
        <v>8555000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8555000</v>
      </c>
      <c r="O8" s="49">
        <f t="shared" si="1"/>
        <v>4.902797947415414</v>
      </c>
      <c r="P8" s="9"/>
    </row>
    <row r="9" spans="1:16" ht="15">
      <c r="A9" s="12"/>
      <c r="B9" s="25">
        <v>312.41</v>
      </c>
      <c r="C9" s="20" t="s">
        <v>14</v>
      </c>
      <c r="D9" s="48">
        <v>0</v>
      </c>
      <c r="E9" s="48">
        <v>29671000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29671000</v>
      </c>
      <c r="O9" s="49">
        <f t="shared" si="1"/>
        <v>17.004198468470225</v>
      </c>
      <c r="P9" s="9"/>
    </row>
    <row r="10" spans="1:16" ht="15">
      <c r="A10" s="12"/>
      <c r="B10" s="25">
        <v>312.42</v>
      </c>
      <c r="C10" s="20" t="s">
        <v>13</v>
      </c>
      <c r="D10" s="48">
        <v>0</v>
      </c>
      <c r="E10" s="48">
        <v>23379000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23379000</v>
      </c>
      <c r="O10" s="49">
        <f t="shared" si="1"/>
        <v>13.39830662917884</v>
      </c>
      <c r="P10" s="9"/>
    </row>
    <row r="11" spans="1:16" ht="15">
      <c r="A11" s="12"/>
      <c r="B11" s="25">
        <v>314.1</v>
      </c>
      <c r="C11" s="20" t="s">
        <v>15</v>
      </c>
      <c r="D11" s="48">
        <v>762000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762000</v>
      </c>
      <c r="O11" s="49">
        <f t="shared" si="1"/>
        <v>0.43669573768913456</v>
      </c>
      <c r="P11" s="9"/>
    </row>
    <row r="12" spans="1:16" ht="15">
      <c r="A12" s="12"/>
      <c r="B12" s="25">
        <v>314.2</v>
      </c>
      <c r="C12" s="20" t="s">
        <v>16</v>
      </c>
      <c r="D12" s="48">
        <v>1905000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1905000</v>
      </c>
      <c r="O12" s="49">
        <f t="shared" si="1"/>
        <v>1.0917393442228362</v>
      </c>
      <c r="P12" s="9"/>
    </row>
    <row r="13" spans="1:16" ht="15">
      <c r="A13" s="12"/>
      <c r="B13" s="25">
        <v>316</v>
      </c>
      <c r="C13" s="20" t="s">
        <v>17</v>
      </c>
      <c r="D13" s="48">
        <v>1043000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1043000</v>
      </c>
      <c r="O13" s="49">
        <f t="shared" si="1"/>
        <v>0.5977344546059938</v>
      </c>
      <c r="P13" s="9"/>
    </row>
    <row r="14" spans="1:16" ht="15">
      <c r="A14" s="12"/>
      <c r="B14" s="25">
        <v>319</v>
      </c>
      <c r="C14" s="20" t="s">
        <v>18</v>
      </c>
      <c r="D14" s="48">
        <v>2642000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2642000</v>
      </c>
      <c r="O14" s="49">
        <f t="shared" si="1"/>
        <v>1.5141077939300438</v>
      </c>
      <c r="P14" s="9"/>
    </row>
    <row r="15" spans="1:16" ht="15.75">
      <c r="A15" s="29" t="s">
        <v>19</v>
      </c>
      <c r="B15" s="30"/>
      <c r="C15" s="31"/>
      <c r="D15" s="32">
        <f>SUM(D16:D22)</f>
        <v>12808000</v>
      </c>
      <c r="E15" s="32">
        <f aca="true" t="shared" si="3" ref="E15:M15">SUM(E16:E22)</f>
        <v>3805000</v>
      </c>
      <c r="F15" s="32">
        <f t="shared" si="3"/>
        <v>0</v>
      </c>
      <c r="G15" s="32">
        <f t="shared" si="3"/>
        <v>4040000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20653000</v>
      </c>
      <c r="O15" s="46">
        <f t="shared" si="1"/>
        <v>11.836059147629522</v>
      </c>
      <c r="P15" s="10"/>
    </row>
    <row r="16" spans="1:16" ht="15">
      <c r="A16" s="12"/>
      <c r="B16" s="25">
        <v>322</v>
      </c>
      <c r="C16" s="20" t="s">
        <v>0</v>
      </c>
      <c r="D16" s="48">
        <v>1773000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>SUM(D16:M16)</f>
        <v>1773000</v>
      </c>
      <c r="O16" s="49">
        <f t="shared" si="1"/>
        <v>1.0160912636782617</v>
      </c>
      <c r="P16" s="9"/>
    </row>
    <row r="17" spans="1:16" ht="15">
      <c r="A17" s="12"/>
      <c r="B17" s="25">
        <v>323.1</v>
      </c>
      <c r="C17" s="20" t="s">
        <v>20</v>
      </c>
      <c r="D17" s="48">
        <v>1317000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aca="true" t="shared" si="4" ref="N17:N22">SUM(D17:M17)</f>
        <v>1317000</v>
      </c>
      <c r="O17" s="49">
        <f t="shared" si="1"/>
        <v>0.7547615308879136</v>
      </c>
      <c r="P17" s="9"/>
    </row>
    <row r="18" spans="1:16" ht="15">
      <c r="A18" s="12"/>
      <c r="B18" s="25">
        <v>324.31</v>
      </c>
      <c r="C18" s="20" t="s">
        <v>21</v>
      </c>
      <c r="D18" s="48">
        <v>0</v>
      </c>
      <c r="E18" s="48">
        <v>2193000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2193000</v>
      </c>
      <c r="O18" s="49">
        <f t="shared" si="1"/>
        <v>1.2567897017746352</v>
      </c>
      <c r="P18" s="9"/>
    </row>
    <row r="19" spans="1:16" ht="15">
      <c r="A19" s="12"/>
      <c r="B19" s="25">
        <v>324.32</v>
      </c>
      <c r="C19" s="20" t="s">
        <v>22</v>
      </c>
      <c r="D19" s="48">
        <v>0</v>
      </c>
      <c r="E19" s="48">
        <v>247000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247000</v>
      </c>
      <c r="O19" s="49">
        <f t="shared" si="1"/>
        <v>0.14155360526143862</v>
      </c>
      <c r="P19" s="9"/>
    </row>
    <row r="20" spans="1:16" ht="15">
      <c r="A20" s="12"/>
      <c r="B20" s="25">
        <v>324.62</v>
      </c>
      <c r="C20" s="20" t="s">
        <v>23</v>
      </c>
      <c r="D20" s="48">
        <v>0</v>
      </c>
      <c r="E20" s="48">
        <v>242000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242000</v>
      </c>
      <c r="O20" s="49">
        <f t="shared" si="1"/>
        <v>0.13868814766505322</v>
      </c>
      <c r="P20" s="9"/>
    </row>
    <row r="21" spans="1:16" ht="15">
      <c r="A21" s="12"/>
      <c r="B21" s="25">
        <v>325.2</v>
      </c>
      <c r="C21" s="20" t="s">
        <v>24</v>
      </c>
      <c r="D21" s="48">
        <v>1106000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1106000</v>
      </c>
      <c r="O21" s="49">
        <f t="shared" si="1"/>
        <v>0.6338392203204498</v>
      </c>
      <c r="P21" s="9"/>
    </row>
    <row r="22" spans="1:16" ht="15">
      <c r="A22" s="12"/>
      <c r="B22" s="25">
        <v>329</v>
      </c>
      <c r="C22" s="20" t="s">
        <v>25</v>
      </c>
      <c r="D22" s="48">
        <v>8612000</v>
      </c>
      <c r="E22" s="48">
        <v>1123000</v>
      </c>
      <c r="F22" s="48">
        <v>0</v>
      </c>
      <c r="G22" s="48">
        <v>4040000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 t="shared" si="4"/>
        <v>13775000</v>
      </c>
      <c r="O22" s="49">
        <f t="shared" si="1"/>
        <v>7.894335678041769</v>
      </c>
      <c r="P22" s="9"/>
    </row>
    <row r="23" spans="1:16" ht="15.75">
      <c r="A23" s="29" t="s">
        <v>28</v>
      </c>
      <c r="B23" s="30"/>
      <c r="C23" s="31"/>
      <c r="D23" s="32">
        <f>SUM(D24:D60)</f>
        <v>160141000</v>
      </c>
      <c r="E23" s="32">
        <f aca="true" t="shared" si="5" ref="E23:M23">SUM(E24:E60)</f>
        <v>66212000</v>
      </c>
      <c r="F23" s="32">
        <f t="shared" si="5"/>
        <v>0</v>
      </c>
      <c r="G23" s="32">
        <f t="shared" si="5"/>
        <v>15700000</v>
      </c>
      <c r="H23" s="32">
        <f t="shared" si="5"/>
        <v>0</v>
      </c>
      <c r="I23" s="32">
        <f t="shared" si="5"/>
        <v>1644000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10557000</v>
      </c>
      <c r="N23" s="45">
        <f>SUM(D23:M23)</f>
        <v>254254000</v>
      </c>
      <c r="O23" s="46">
        <f t="shared" si="1"/>
        <v>145.71081114227457</v>
      </c>
      <c r="P23" s="10"/>
    </row>
    <row r="24" spans="1:16" ht="15">
      <c r="A24" s="12"/>
      <c r="B24" s="25">
        <v>331.1</v>
      </c>
      <c r="C24" s="20" t="s">
        <v>26</v>
      </c>
      <c r="D24" s="48">
        <v>7809000</v>
      </c>
      <c r="E24" s="48">
        <v>143000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f>SUM(D24:M24)</f>
        <v>7952000</v>
      </c>
      <c r="O24" s="49">
        <f t="shared" si="1"/>
        <v>4.557223761291335</v>
      </c>
      <c r="P24" s="9"/>
    </row>
    <row r="25" spans="1:16" ht="15">
      <c r="A25" s="12"/>
      <c r="B25" s="25">
        <v>331.2</v>
      </c>
      <c r="C25" s="20" t="s">
        <v>27</v>
      </c>
      <c r="D25" s="48">
        <v>575000</v>
      </c>
      <c r="E25" s="48">
        <v>19461000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>SUM(D25:M25)</f>
        <v>20036000</v>
      </c>
      <c r="O25" s="49">
        <f t="shared" si="1"/>
        <v>11.482461680235563</v>
      </c>
      <c r="P25" s="9"/>
    </row>
    <row r="26" spans="1:16" ht="15">
      <c r="A26" s="12"/>
      <c r="B26" s="25">
        <v>331.39</v>
      </c>
      <c r="C26" s="20" t="s">
        <v>34</v>
      </c>
      <c r="D26" s="48">
        <v>667000</v>
      </c>
      <c r="E26" s="48">
        <v>0</v>
      </c>
      <c r="F26" s="48">
        <v>0</v>
      </c>
      <c r="G26" s="48">
        <v>400000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f aca="true" t="shared" si="6" ref="N26:N37">SUM(D26:M26)</f>
        <v>1067000</v>
      </c>
      <c r="O26" s="49">
        <f t="shared" si="1"/>
        <v>0.6114886510686438</v>
      </c>
      <c r="P26" s="9"/>
    </row>
    <row r="27" spans="1:16" ht="15">
      <c r="A27" s="12"/>
      <c r="B27" s="25">
        <v>331.41</v>
      </c>
      <c r="C27" s="20" t="s">
        <v>35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1644000</v>
      </c>
      <c r="J27" s="48">
        <v>0</v>
      </c>
      <c r="K27" s="48">
        <v>0</v>
      </c>
      <c r="L27" s="48">
        <v>0</v>
      </c>
      <c r="M27" s="48">
        <v>0</v>
      </c>
      <c r="N27" s="48">
        <f t="shared" si="6"/>
        <v>1644000</v>
      </c>
      <c r="O27" s="49">
        <f t="shared" si="1"/>
        <v>0.9421624576915186</v>
      </c>
      <c r="P27" s="9"/>
    </row>
    <row r="28" spans="1:16" ht="15">
      <c r="A28" s="12"/>
      <c r="B28" s="25">
        <v>331.42</v>
      </c>
      <c r="C28" s="20" t="s">
        <v>36</v>
      </c>
      <c r="D28" s="48">
        <v>0</v>
      </c>
      <c r="E28" s="48">
        <v>0</v>
      </c>
      <c r="F28" s="48">
        <v>0</v>
      </c>
      <c r="G28" s="48">
        <v>10335000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10335000</v>
      </c>
      <c r="O28" s="49">
        <f t="shared" si="1"/>
        <v>5.922900851728616</v>
      </c>
      <c r="P28" s="9"/>
    </row>
    <row r="29" spans="1:16" ht="15">
      <c r="A29" s="12"/>
      <c r="B29" s="25">
        <v>331.5</v>
      </c>
      <c r="C29" s="20" t="s">
        <v>29</v>
      </c>
      <c r="D29" s="48">
        <v>4284000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4284000</v>
      </c>
      <c r="O29" s="49">
        <f t="shared" si="1"/>
        <v>2.4551240685830082</v>
      </c>
      <c r="P29" s="9"/>
    </row>
    <row r="30" spans="1:16" ht="15">
      <c r="A30" s="12"/>
      <c r="B30" s="25">
        <v>331.61</v>
      </c>
      <c r="C30" s="20" t="s">
        <v>37</v>
      </c>
      <c r="D30" s="48">
        <v>22053000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22053000</v>
      </c>
      <c r="O30" s="49">
        <f t="shared" si="1"/>
        <v>12.638387274617433</v>
      </c>
      <c r="P30" s="9"/>
    </row>
    <row r="31" spans="1:16" ht="15">
      <c r="A31" s="12"/>
      <c r="B31" s="25">
        <v>331.62</v>
      </c>
      <c r="C31" s="20" t="s">
        <v>38</v>
      </c>
      <c r="D31" s="48">
        <v>11791000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11791000</v>
      </c>
      <c r="O31" s="49">
        <f t="shared" si="1"/>
        <v>6.757322103796044</v>
      </c>
      <c r="P31" s="9"/>
    </row>
    <row r="32" spans="1:16" ht="15">
      <c r="A32" s="12"/>
      <c r="B32" s="25">
        <v>331.65</v>
      </c>
      <c r="C32" s="20" t="s">
        <v>39</v>
      </c>
      <c r="D32" s="48">
        <v>23000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628000</v>
      </c>
      <c r="N32" s="48">
        <f t="shared" si="6"/>
        <v>651000</v>
      </c>
      <c r="O32" s="49">
        <f t="shared" si="1"/>
        <v>0.3730825790493787</v>
      </c>
      <c r="P32" s="9"/>
    </row>
    <row r="33" spans="1:16" ht="15">
      <c r="A33" s="12"/>
      <c r="B33" s="25">
        <v>331.69</v>
      </c>
      <c r="C33" s="20" t="s">
        <v>40</v>
      </c>
      <c r="D33" s="48">
        <v>978000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978000</v>
      </c>
      <c r="O33" s="49">
        <f t="shared" si="1"/>
        <v>0.5604835058529837</v>
      </c>
      <c r="P33" s="9"/>
    </row>
    <row r="34" spans="1:16" ht="15">
      <c r="A34" s="12"/>
      <c r="B34" s="25">
        <v>331.7</v>
      </c>
      <c r="C34" s="20" t="s">
        <v>30</v>
      </c>
      <c r="D34" s="48">
        <v>377000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f t="shared" si="6"/>
        <v>377000</v>
      </c>
      <c r="O34" s="49">
        <f t="shared" si="1"/>
        <v>0.21605550276745894</v>
      </c>
      <c r="P34" s="9"/>
    </row>
    <row r="35" spans="1:16" ht="15">
      <c r="A35" s="12"/>
      <c r="B35" s="25">
        <v>331.9</v>
      </c>
      <c r="C35" s="20" t="s">
        <v>31</v>
      </c>
      <c r="D35" s="48">
        <v>5355000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6"/>
        <v>5355000</v>
      </c>
      <c r="O35" s="49">
        <f t="shared" si="1"/>
        <v>3.0689050857287605</v>
      </c>
      <c r="P35" s="9"/>
    </row>
    <row r="36" spans="1:16" ht="15">
      <c r="A36" s="12"/>
      <c r="B36" s="25">
        <v>334.1</v>
      </c>
      <c r="C36" s="20" t="s">
        <v>32</v>
      </c>
      <c r="D36" s="48">
        <v>1680000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6"/>
        <v>1680000</v>
      </c>
      <c r="O36" s="49">
        <f t="shared" si="1"/>
        <v>0.9627937523854935</v>
      </c>
      <c r="P36" s="9"/>
    </row>
    <row r="37" spans="1:16" ht="15">
      <c r="A37" s="12"/>
      <c r="B37" s="25">
        <v>334.2</v>
      </c>
      <c r="C37" s="20" t="s">
        <v>33</v>
      </c>
      <c r="D37" s="48">
        <v>884000</v>
      </c>
      <c r="E37" s="48">
        <v>766000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6"/>
        <v>1650000</v>
      </c>
      <c r="O37" s="49">
        <f aca="true" t="shared" si="7" ref="O37:O68">(N37/O$132)</f>
        <v>0.9456010068071811</v>
      </c>
      <c r="P37" s="9"/>
    </row>
    <row r="38" spans="1:16" ht="15">
      <c r="A38" s="12"/>
      <c r="B38" s="25">
        <v>334.39</v>
      </c>
      <c r="C38" s="20" t="s">
        <v>41</v>
      </c>
      <c r="D38" s="48">
        <v>23000</v>
      </c>
      <c r="E38" s="48">
        <v>0</v>
      </c>
      <c r="F38" s="48">
        <v>0</v>
      </c>
      <c r="G38" s="48">
        <v>786000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aca="true" t="shared" si="8" ref="N38:N50">SUM(D38:M38)</f>
        <v>809000</v>
      </c>
      <c r="O38" s="49">
        <f t="shared" si="7"/>
        <v>0.46363103909515724</v>
      </c>
      <c r="P38" s="9"/>
    </row>
    <row r="39" spans="1:16" ht="15">
      <c r="A39" s="12"/>
      <c r="B39" s="25">
        <v>334.42</v>
      </c>
      <c r="C39" s="20" t="s">
        <v>42</v>
      </c>
      <c r="D39" s="48">
        <v>11086000</v>
      </c>
      <c r="E39" s="48">
        <v>0</v>
      </c>
      <c r="F39" s="48">
        <v>0</v>
      </c>
      <c r="G39" s="48">
        <v>201000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8"/>
        <v>11287000</v>
      </c>
      <c r="O39" s="49">
        <f t="shared" si="7"/>
        <v>6.468483978080395</v>
      </c>
      <c r="P39" s="9"/>
    </row>
    <row r="40" spans="1:16" ht="15">
      <c r="A40" s="12"/>
      <c r="B40" s="25">
        <v>334.49</v>
      </c>
      <c r="C40" s="20" t="s">
        <v>43</v>
      </c>
      <c r="D40" s="48">
        <v>556000</v>
      </c>
      <c r="E40" s="48">
        <v>0</v>
      </c>
      <c r="F40" s="48">
        <v>0</v>
      </c>
      <c r="G40" s="48">
        <v>3278000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8"/>
        <v>3834000</v>
      </c>
      <c r="O40" s="49">
        <f t="shared" si="7"/>
        <v>2.1972328849083227</v>
      </c>
      <c r="P40" s="9"/>
    </row>
    <row r="41" spans="1:16" ht="15">
      <c r="A41" s="12"/>
      <c r="B41" s="25">
        <v>334.61</v>
      </c>
      <c r="C41" s="20" t="s">
        <v>44</v>
      </c>
      <c r="D41" s="48">
        <v>1242000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8"/>
        <v>1242000</v>
      </c>
      <c r="O41" s="49">
        <f t="shared" si="7"/>
        <v>0.7117796669421327</v>
      </c>
      <c r="P41" s="9"/>
    </row>
    <row r="42" spans="1:16" ht="15">
      <c r="A42" s="12"/>
      <c r="B42" s="25">
        <v>334.62</v>
      </c>
      <c r="C42" s="20" t="s">
        <v>45</v>
      </c>
      <c r="D42" s="48">
        <v>5286000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8"/>
        <v>5286000</v>
      </c>
      <c r="O42" s="49">
        <f t="shared" si="7"/>
        <v>3.029361770898642</v>
      </c>
      <c r="P42" s="9"/>
    </row>
    <row r="43" spans="1:16" ht="15">
      <c r="A43" s="12"/>
      <c r="B43" s="25">
        <v>334.69</v>
      </c>
      <c r="C43" s="20" t="s">
        <v>46</v>
      </c>
      <c r="D43" s="48">
        <v>211000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8"/>
        <v>211000</v>
      </c>
      <c r="O43" s="49">
        <f t="shared" si="7"/>
        <v>0.12092231056746376</v>
      </c>
      <c r="P43" s="9"/>
    </row>
    <row r="44" spans="1:16" ht="15">
      <c r="A44" s="12"/>
      <c r="B44" s="25">
        <v>334.7</v>
      </c>
      <c r="C44" s="20" t="s">
        <v>47</v>
      </c>
      <c r="D44" s="48">
        <v>2434000</v>
      </c>
      <c r="E44" s="48">
        <v>0</v>
      </c>
      <c r="F44" s="48">
        <v>0</v>
      </c>
      <c r="G44" s="48">
        <v>700000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8"/>
        <v>3134000</v>
      </c>
      <c r="O44" s="49">
        <f t="shared" si="7"/>
        <v>1.796068821414367</v>
      </c>
      <c r="P44" s="9"/>
    </row>
    <row r="45" spans="1:16" ht="15">
      <c r="A45" s="12"/>
      <c r="B45" s="25">
        <v>335.12</v>
      </c>
      <c r="C45" s="20" t="s">
        <v>48</v>
      </c>
      <c r="D45" s="48">
        <v>21655000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9929000</v>
      </c>
      <c r="N45" s="48">
        <f t="shared" si="8"/>
        <v>31584000</v>
      </c>
      <c r="O45" s="49">
        <f t="shared" si="7"/>
        <v>18.100522544847276</v>
      </c>
      <c r="P45" s="9"/>
    </row>
    <row r="46" spans="1:16" ht="15">
      <c r="A46" s="12"/>
      <c r="B46" s="25">
        <v>335.13</v>
      </c>
      <c r="C46" s="20" t="s">
        <v>49</v>
      </c>
      <c r="D46" s="48">
        <v>0</v>
      </c>
      <c r="E46" s="48">
        <v>507000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8"/>
        <v>507000</v>
      </c>
      <c r="O46" s="49">
        <f t="shared" si="7"/>
        <v>0.29055740027347926</v>
      </c>
      <c r="P46" s="9"/>
    </row>
    <row r="47" spans="1:16" ht="15">
      <c r="A47" s="12"/>
      <c r="B47" s="25">
        <v>335.14</v>
      </c>
      <c r="C47" s="20" t="s">
        <v>50</v>
      </c>
      <c r="D47" s="48">
        <v>17000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8"/>
        <v>17000</v>
      </c>
      <c r="O47" s="49">
        <f t="shared" si="7"/>
        <v>0.00974255582771035</v>
      </c>
      <c r="P47" s="9"/>
    </row>
    <row r="48" spans="1:16" ht="15">
      <c r="A48" s="12"/>
      <c r="B48" s="25">
        <v>335.15</v>
      </c>
      <c r="C48" s="20" t="s">
        <v>51</v>
      </c>
      <c r="D48" s="48">
        <v>590000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8"/>
        <v>590000</v>
      </c>
      <c r="O48" s="49">
        <f t="shared" si="7"/>
        <v>0.33812399637347684</v>
      </c>
      <c r="P48" s="9"/>
    </row>
    <row r="49" spans="1:16" ht="15">
      <c r="A49" s="12"/>
      <c r="B49" s="25">
        <v>335.17</v>
      </c>
      <c r="C49" s="20" t="s">
        <v>52</v>
      </c>
      <c r="D49" s="48">
        <v>143000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8"/>
        <v>143000</v>
      </c>
      <c r="O49" s="49">
        <f t="shared" si="7"/>
        <v>0.08195208725662236</v>
      </c>
      <c r="P49" s="9"/>
    </row>
    <row r="50" spans="1:16" ht="15">
      <c r="A50" s="12"/>
      <c r="B50" s="25">
        <v>335.18</v>
      </c>
      <c r="C50" s="20" t="s">
        <v>53</v>
      </c>
      <c r="D50" s="48">
        <v>45705000</v>
      </c>
      <c r="E50" s="48">
        <v>13754000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8"/>
        <v>59459000</v>
      </c>
      <c r="O50" s="49">
        <f t="shared" si="7"/>
        <v>34.07544864469587</v>
      </c>
      <c r="P50" s="9"/>
    </row>
    <row r="51" spans="1:16" ht="15">
      <c r="A51" s="12"/>
      <c r="B51" s="25">
        <v>335.22</v>
      </c>
      <c r="C51" s="20" t="s">
        <v>54</v>
      </c>
      <c r="D51" s="48">
        <v>11534000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aca="true" t="shared" si="9" ref="N51:N57">SUM(D51:M51)</f>
        <v>11534000</v>
      </c>
      <c r="O51" s="49">
        <f t="shared" si="7"/>
        <v>6.6100375833418346</v>
      </c>
      <c r="P51" s="9"/>
    </row>
    <row r="52" spans="1:16" ht="15">
      <c r="A52" s="12"/>
      <c r="B52" s="25">
        <v>335.39</v>
      </c>
      <c r="C52" s="20" t="s">
        <v>55</v>
      </c>
      <c r="D52" s="48">
        <v>0</v>
      </c>
      <c r="E52" s="48">
        <v>1199000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9"/>
        <v>1199000</v>
      </c>
      <c r="O52" s="49">
        <f t="shared" si="7"/>
        <v>0.6871367316132182</v>
      </c>
      <c r="P52" s="9"/>
    </row>
    <row r="53" spans="1:16" ht="15">
      <c r="A53" s="12"/>
      <c r="B53" s="25">
        <v>335.49</v>
      </c>
      <c r="C53" s="20" t="s">
        <v>56</v>
      </c>
      <c r="D53" s="48">
        <v>0</v>
      </c>
      <c r="E53" s="48">
        <v>22714000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9"/>
        <v>22714000</v>
      </c>
      <c r="O53" s="49">
        <f t="shared" si="7"/>
        <v>13.017200768859583</v>
      </c>
      <c r="P53" s="9"/>
    </row>
    <row r="54" spans="1:16" ht="15">
      <c r="A54" s="12"/>
      <c r="B54" s="25">
        <v>335.5</v>
      </c>
      <c r="C54" s="20" t="s">
        <v>57</v>
      </c>
      <c r="D54" s="48">
        <v>0</v>
      </c>
      <c r="E54" s="48">
        <v>5668000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9"/>
        <v>5668000</v>
      </c>
      <c r="O54" s="49">
        <f t="shared" si="7"/>
        <v>3.2482827312624862</v>
      </c>
      <c r="P54" s="9"/>
    </row>
    <row r="55" spans="1:16" ht="15">
      <c r="A55" s="12"/>
      <c r="B55" s="25">
        <v>335.69</v>
      </c>
      <c r="C55" s="20" t="s">
        <v>58</v>
      </c>
      <c r="D55" s="48">
        <v>189000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9"/>
        <v>189000</v>
      </c>
      <c r="O55" s="49">
        <f t="shared" si="7"/>
        <v>0.10831429714336802</v>
      </c>
      <c r="P55" s="9"/>
    </row>
    <row r="56" spans="1:16" ht="15">
      <c r="A56" s="12"/>
      <c r="B56" s="25">
        <v>335.7</v>
      </c>
      <c r="C56" s="20" t="s">
        <v>59</v>
      </c>
      <c r="D56" s="48">
        <v>0</v>
      </c>
      <c r="E56" s="48">
        <v>2000000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t="shared" si="9"/>
        <v>2000000</v>
      </c>
      <c r="O56" s="49">
        <f t="shared" si="7"/>
        <v>1.146183038554159</v>
      </c>
      <c r="P56" s="9"/>
    </row>
    <row r="57" spans="1:16" ht="15">
      <c r="A57" s="12"/>
      <c r="B57" s="25">
        <v>335.9</v>
      </c>
      <c r="C57" s="20" t="s">
        <v>60</v>
      </c>
      <c r="D57" s="48">
        <v>1682000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 t="shared" si="9"/>
        <v>1682000</v>
      </c>
      <c r="O57" s="49">
        <f t="shared" si="7"/>
        <v>0.9639399354240477</v>
      </c>
      <c r="P57" s="9"/>
    </row>
    <row r="58" spans="1:16" ht="15">
      <c r="A58" s="12"/>
      <c r="B58" s="25">
        <v>337.1</v>
      </c>
      <c r="C58" s="20" t="s">
        <v>61</v>
      </c>
      <c r="D58" s="48">
        <v>127000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>SUM(D58:M58)</f>
        <v>127000</v>
      </c>
      <c r="O58" s="49">
        <f t="shared" si="7"/>
        <v>0.07278262294818909</v>
      </c>
      <c r="P58" s="9"/>
    </row>
    <row r="59" spans="1:16" ht="15">
      <c r="A59" s="12"/>
      <c r="B59" s="25">
        <v>337.6</v>
      </c>
      <c r="C59" s="20" t="s">
        <v>62</v>
      </c>
      <c r="D59" s="48">
        <v>529000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>SUM(D59:M59)</f>
        <v>529000</v>
      </c>
      <c r="O59" s="49">
        <f t="shared" si="7"/>
        <v>0.30316541369757505</v>
      </c>
      <c r="P59" s="9"/>
    </row>
    <row r="60" spans="1:16" ht="15">
      <c r="A60" s="12"/>
      <c r="B60" s="25">
        <v>337.9</v>
      </c>
      <c r="C60" s="20" t="s">
        <v>63</v>
      </c>
      <c r="D60" s="48">
        <v>656000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f>SUM(D60:M60)</f>
        <v>656000</v>
      </c>
      <c r="O60" s="49">
        <f t="shared" si="7"/>
        <v>0.3759480366457641</v>
      </c>
      <c r="P60" s="9"/>
    </row>
    <row r="61" spans="1:16" ht="15.75">
      <c r="A61" s="29" t="s">
        <v>68</v>
      </c>
      <c r="B61" s="30"/>
      <c r="C61" s="31"/>
      <c r="D61" s="32">
        <f aca="true" t="shared" si="10" ref="D61:M61">SUM(D62:D107)</f>
        <v>335052000</v>
      </c>
      <c r="E61" s="32">
        <f t="shared" si="10"/>
        <v>14813000</v>
      </c>
      <c r="F61" s="32">
        <f t="shared" si="10"/>
        <v>0</v>
      </c>
      <c r="G61" s="32">
        <f t="shared" si="10"/>
        <v>2538000</v>
      </c>
      <c r="H61" s="32">
        <f t="shared" si="10"/>
        <v>0</v>
      </c>
      <c r="I61" s="32">
        <f t="shared" si="10"/>
        <v>507166000</v>
      </c>
      <c r="J61" s="32">
        <f t="shared" si="10"/>
        <v>120235000</v>
      </c>
      <c r="K61" s="32">
        <f t="shared" si="10"/>
        <v>0</v>
      </c>
      <c r="L61" s="32">
        <f t="shared" si="10"/>
        <v>0</v>
      </c>
      <c r="M61" s="32">
        <f t="shared" si="10"/>
        <v>36392000</v>
      </c>
      <c r="N61" s="32">
        <f>SUM(D61:M61)</f>
        <v>1016196000</v>
      </c>
      <c r="O61" s="46">
        <f t="shared" si="7"/>
        <v>582.373309523291</v>
      </c>
      <c r="P61" s="10"/>
    </row>
    <row r="62" spans="1:16" ht="15">
      <c r="A62" s="12"/>
      <c r="B62" s="25">
        <v>341.1</v>
      </c>
      <c r="C62" s="20" t="s">
        <v>71</v>
      </c>
      <c r="D62" s="48">
        <v>4761000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2223000</v>
      </c>
      <c r="N62" s="48">
        <f>SUM(D62:M62)</f>
        <v>6984000</v>
      </c>
      <c r="O62" s="49">
        <f t="shared" si="7"/>
        <v>4.0024711706311225</v>
      </c>
      <c r="P62" s="9"/>
    </row>
    <row r="63" spans="1:16" ht="15">
      <c r="A63" s="12"/>
      <c r="B63" s="25">
        <v>341.15</v>
      </c>
      <c r="C63" s="20" t="s">
        <v>72</v>
      </c>
      <c r="D63" s="48">
        <v>735000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f aca="true" t="shared" si="11" ref="N63:N107">SUM(D63:M63)</f>
        <v>735000</v>
      </c>
      <c r="O63" s="49">
        <f t="shared" si="7"/>
        <v>0.42122226666865337</v>
      </c>
      <c r="P63" s="9"/>
    </row>
    <row r="64" spans="1:16" ht="15">
      <c r="A64" s="12"/>
      <c r="B64" s="25">
        <v>341.16</v>
      </c>
      <c r="C64" s="20" t="s">
        <v>73</v>
      </c>
      <c r="D64" s="48">
        <v>2143000</v>
      </c>
      <c r="E64" s="48">
        <v>203000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t="shared" si="11"/>
        <v>2346000</v>
      </c>
      <c r="O64" s="49">
        <f t="shared" si="7"/>
        <v>1.3444727042240283</v>
      </c>
      <c r="P64" s="9"/>
    </row>
    <row r="65" spans="1:16" ht="15">
      <c r="A65" s="12"/>
      <c r="B65" s="25">
        <v>341.2</v>
      </c>
      <c r="C65" s="20" t="s">
        <v>74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120235000</v>
      </c>
      <c r="K65" s="48">
        <v>0</v>
      </c>
      <c r="L65" s="48">
        <v>0</v>
      </c>
      <c r="M65" s="48">
        <v>0</v>
      </c>
      <c r="N65" s="48">
        <f t="shared" si="11"/>
        <v>120235000</v>
      </c>
      <c r="O65" s="49">
        <f t="shared" si="7"/>
        <v>68.90565882027964</v>
      </c>
      <c r="P65" s="9"/>
    </row>
    <row r="66" spans="1:16" ht="15">
      <c r="A66" s="12"/>
      <c r="B66" s="25">
        <v>341.3</v>
      </c>
      <c r="C66" s="20" t="s">
        <v>75</v>
      </c>
      <c r="D66" s="48">
        <v>548000</v>
      </c>
      <c r="E66" s="48">
        <v>17000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f t="shared" si="11"/>
        <v>565000</v>
      </c>
      <c r="O66" s="49">
        <f t="shared" si="7"/>
        <v>0.3237967083915499</v>
      </c>
      <c r="P66" s="9"/>
    </row>
    <row r="67" spans="1:16" ht="15">
      <c r="A67" s="12"/>
      <c r="B67" s="25">
        <v>341.51</v>
      </c>
      <c r="C67" s="20" t="s">
        <v>76</v>
      </c>
      <c r="D67" s="48">
        <v>27241000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1"/>
        <v>27241000</v>
      </c>
      <c r="O67" s="49">
        <f t="shared" si="7"/>
        <v>15.61158607662692</v>
      </c>
      <c r="P67" s="9"/>
    </row>
    <row r="68" spans="1:16" ht="15">
      <c r="A68" s="12"/>
      <c r="B68" s="25">
        <v>341.52</v>
      </c>
      <c r="C68" s="20" t="s">
        <v>77</v>
      </c>
      <c r="D68" s="48">
        <v>2926000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1"/>
        <v>2926000</v>
      </c>
      <c r="O68" s="49">
        <f t="shared" si="7"/>
        <v>1.6768657854047344</v>
      </c>
      <c r="P68" s="9"/>
    </row>
    <row r="69" spans="1:16" ht="15">
      <c r="A69" s="12"/>
      <c r="B69" s="25">
        <v>341.9</v>
      </c>
      <c r="C69" s="20" t="s">
        <v>78</v>
      </c>
      <c r="D69" s="48">
        <v>12435000</v>
      </c>
      <c r="E69" s="48">
        <v>2943000</v>
      </c>
      <c r="F69" s="48">
        <v>0</v>
      </c>
      <c r="G69" s="48">
        <v>165000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2183000</v>
      </c>
      <c r="N69" s="48">
        <f t="shared" si="11"/>
        <v>17726000</v>
      </c>
      <c r="O69" s="49">
        <f aca="true" t="shared" si="12" ref="O69:O100">(N69/O$132)</f>
        <v>10.15862027070551</v>
      </c>
      <c r="P69" s="9"/>
    </row>
    <row r="70" spans="1:16" ht="15">
      <c r="A70" s="12"/>
      <c r="B70" s="25">
        <v>342.1</v>
      </c>
      <c r="C70" s="20" t="s">
        <v>79</v>
      </c>
      <c r="D70" s="48">
        <v>181144000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1"/>
        <v>181144000</v>
      </c>
      <c r="O70" s="49">
        <f t="shared" si="12"/>
        <v>103.81209016792728</v>
      </c>
      <c r="P70" s="9"/>
    </row>
    <row r="71" spans="1:16" ht="15">
      <c r="A71" s="12"/>
      <c r="B71" s="25">
        <v>342.2</v>
      </c>
      <c r="C71" s="20" t="s">
        <v>80</v>
      </c>
      <c r="D71" s="48">
        <v>54346000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1"/>
        <v>54346000</v>
      </c>
      <c r="O71" s="49">
        <f t="shared" si="12"/>
        <v>31.14523170663216</v>
      </c>
      <c r="P71" s="9"/>
    </row>
    <row r="72" spans="1:16" ht="15">
      <c r="A72" s="12"/>
      <c r="B72" s="25">
        <v>342.5</v>
      </c>
      <c r="C72" s="20" t="s">
        <v>81</v>
      </c>
      <c r="D72" s="48">
        <v>266000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f t="shared" si="11"/>
        <v>266000</v>
      </c>
      <c r="O72" s="49">
        <f t="shared" si="12"/>
        <v>0.15244234412770313</v>
      </c>
      <c r="P72" s="9"/>
    </row>
    <row r="73" spans="1:16" ht="15">
      <c r="A73" s="12"/>
      <c r="B73" s="25">
        <v>342.6</v>
      </c>
      <c r="C73" s="20" t="s">
        <v>82</v>
      </c>
      <c r="D73" s="48">
        <v>1168000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1"/>
        <v>1168000</v>
      </c>
      <c r="O73" s="49">
        <f t="shared" si="12"/>
        <v>0.6693708945156288</v>
      </c>
      <c r="P73" s="9"/>
    </row>
    <row r="74" spans="1:16" ht="15">
      <c r="A74" s="12"/>
      <c r="B74" s="25">
        <v>342.9</v>
      </c>
      <c r="C74" s="20" t="s">
        <v>83</v>
      </c>
      <c r="D74" s="48">
        <v>1299000</v>
      </c>
      <c r="E74" s="48">
        <v>3288000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1"/>
        <v>4587000</v>
      </c>
      <c r="O74" s="49">
        <f t="shared" si="12"/>
        <v>2.6287707989239633</v>
      </c>
      <c r="P74" s="9"/>
    </row>
    <row r="75" spans="1:16" ht="15">
      <c r="A75" s="12"/>
      <c r="B75" s="25">
        <v>343.4</v>
      </c>
      <c r="C75" s="20" t="s">
        <v>84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106715000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1"/>
        <v>106715000</v>
      </c>
      <c r="O75" s="49">
        <f t="shared" si="12"/>
        <v>61.157461479653534</v>
      </c>
      <c r="P75" s="9"/>
    </row>
    <row r="76" spans="1:16" ht="15">
      <c r="A76" s="12"/>
      <c r="B76" s="25">
        <v>343.5</v>
      </c>
      <c r="C76" s="20" t="s">
        <v>85</v>
      </c>
      <c r="D76" s="48">
        <v>1154000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1"/>
        <v>1154000</v>
      </c>
      <c r="O76" s="49">
        <f t="shared" si="12"/>
        <v>0.6613476132457496</v>
      </c>
      <c r="P76" s="9"/>
    </row>
    <row r="77" spans="1:16" ht="15">
      <c r="A77" s="12"/>
      <c r="B77" s="25">
        <v>343.6</v>
      </c>
      <c r="C77" s="20" t="s">
        <v>86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108085000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1"/>
        <v>108085000</v>
      </c>
      <c r="O77" s="49">
        <f t="shared" si="12"/>
        <v>61.94259686106313</v>
      </c>
      <c r="P77" s="9"/>
    </row>
    <row r="78" spans="1:16" ht="15">
      <c r="A78" s="12"/>
      <c r="B78" s="25">
        <v>343.7</v>
      </c>
      <c r="C78" s="20" t="s">
        <v>87</v>
      </c>
      <c r="D78" s="48">
        <v>513000</v>
      </c>
      <c r="E78" s="48">
        <v>0</v>
      </c>
      <c r="F78" s="48">
        <v>0</v>
      </c>
      <c r="G78" s="48">
        <v>184000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1"/>
        <v>697000</v>
      </c>
      <c r="O78" s="49">
        <f t="shared" si="12"/>
        <v>0.39944478893612434</v>
      </c>
      <c r="P78" s="9"/>
    </row>
    <row r="79" spans="1:16" ht="15">
      <c r="A79" s="12"/>
      <c r="B79" s="25">
        <v>343.9</v>
      </c>
      <c r="C79" s="20" t="s">
        <v>88</v>
      </c>
      <c r="D79" s="48">
        <v>1696000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1"/>
        <v>1696000</v>
      </c>
      <c r="O79" s="49">
        <f t="shared" si="12"/>
        <v>0.9719632166939267</v>
      </c>
      <c r="P79" s="9"/>
    </row>
    <row r="80" spans="1:16" ht="15">
      <c r="A80" s="12"/>
      <c r="B80" s="25">
        <v>344.1</v>
      </c>
      <c r="C80" s="20" t="s">
        <v>89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182697000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1"/>
        <v>182697000</v>
      </c>
      <c r="O80" s="49">
        <f t="shared" si="12"/>
        <v>104.70210129736458</v>
      </c>
      <c r="P80" s="9"/>
    </row>
    <row r="81" spans="1:16" ht="15">
      <c r="A81" s="12"/>
      <c r="B81" s="25">
        <v>344.2</v>
      </c>
      <c r="C81" s="20" t="s">
        <v>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109669000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1"/>
        <v>109669000</v>
      </c>
      <c r="O81" s="49">
        <f t="shared" si="12"/>
        <v>62.85037382759803</v>
      </c>
      <c r="P81" s="9"/>
    </row>
    <row r="82" spans="1:16" ht="15">
      <c r="A82" s="12"/>
      <c r="B82" s="25">
        <v>344.3</v>
      </c>
      <c r="C82" s="20" t="s">
        <v>91</v>
      </c>
      <c r="D82" s="48">
        <v>23542000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1"/>
        <v>23542000</v>
      </c>
      <c r="O82" s="49">
        <f t="shared" si="12"/>
        <v>13.491720546821004</v>
      </c>
      <c r="P82" s="9"/>
    </row>
    <row r="83" spans="1:16" ht="15">
      <c r="A83" s="12"/>
      <c r="B83" s="25">
        <v>344.5</v>
      </c>
      <c r="C83" s="20" t="s">
        <v>92</v>
      </c>
      <c r="D83" s="48">
        <v>1612000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1"/>
        <v>1612000</v>
      </c>
      <c r="O83" s="49">
        <f t="shared" si="12"/>
        <v>0.923823529074652</v>
      </c>
      <c r="P83" s="9"/>
    </row>
    <row r="84" spans="1:16" ht="15">
      <c r="A84" s="12"/>
      <c r="B84" s="25">
        <v>344.9</v>
      </c>
      <c r="C84" s="20" t="s">
        <v>93</v>
      </c>
      <c r="D84" s="48">
        <v>144000</v>
      </c>
      <c r="E84" s="48">
        <v>2312000</v>
      </c>
      <c r="F84" s="48">
        <v>0</v>
      </c>
      <c r="G84" s="48">
        <v>1498000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1"/>
        <v>3954000</v>
      </c>
      <c r="O84" s="49">
        <f t="shared" si="12"/>
        <v>2.266003867221572</v>
      </c>
      <c r="P84" s="9"/>
    </row>
    <row r="85" spans="1:16" ht="15">
      <c r="A85" s="12"/>
      <c r="B85" s="25">
        <v>345.1</v>
      </c>
      <c r="C85" s="20" t="s">
        <v>94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1807000</v>
      </c>
      <c r="N85" s="48">
        <f t="shared" si="11"/>
        <v>1807000</v>
      </c>
      <c r="O85" s="49">
        <f t="shared" si="12"/>
        <v>1.0355763753336826</v>
      </c>
      <c r="P85" s="9"/>
    </row>
    <row r="86" spans="1:16" ht="15">
      <c r="A86" s="12"/>
      <c r="B86" s="25">
        <v>345.9</v>
      </c>
      <c r="C86" s="20" t="s">
        <v>95</v>
      </c>
      <c r="D86" s="48">
        <v>0</v>
      </c>
      <c r="E86" s="48">
        <v>856000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f t="shared" si="11"/>
        <v>856000</v>
      </c>
      <c r="O86" s="49">
        <f t="shared" si="12"/>
        <v>0.49056634050118</v>
      </c>
      <c r="P86" s="9"/>
    </row>
    <row r="87" spans="1:16" ht="15">
      <c r="A87" s="12"/>
      <c r="B87" s="25">
        <v>346.3</v>
      </c>
      <c r="C87" s="20" t="s">
        <v>96</v>
      </c>
      <c r="D87" s="48">
        <v>5000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1"/>
        <v>5000</v>
      </c>
      <c r="O87" s="49">
        <f t="shared" si="12"/>
        <v>0.0028654575963853973</v>
      </c>
      <c r="P87" s="9"/>
    </row>
    <row r="88" spans="1:16" ht="15">
      <c r="A88" s="12"/>
      <c r="B88" s="25">
        <v>346.4</v>
      </c>
      <c r="C88" s="20" t="s">
        <v>97</v>
      </c>
      <c r="D88" s="48">
        <v>2193000</v>
      </c>
      <c r="E88" s="48">
        <v>31000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f t="shared" si="11"/>
        <v>2224000</v>
      </c>
      <c r="O88" s="49">
        <f t="shared" si="12"/>
        <v>1.2745555388722247</v>
      </c>
      <c r="P88" s="9"/>
    </row>
    <row r="89" spans="1:16" ht="15">
      <c r="A89" s="12"/>
      <c r="B89" s="25">
        <v>346.9</v>
      </c>
      <c r="C89" s="20" t="s">
        <v>98</v>
      </c>
      <c r="D89" s="48">
        <v>181000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75000</v>
      </c>
      <c r="N89" s="48">
        <f t="shared" si="11"/>
        <v>256000</v>
      </c>
      <c r="O89" s="49">
        <f t="shared" si="12"/>
        <v>0.14671142893493233</v>
      </c>
      <c r="P89" s="9"/>
    </row>
    <row r="90" spans="1:16" ht="15">
      <c r="A90" s="12"/>
      <c r="B90" s="25">
        <v>347.1</v>
      </c>
      <c r="C90" s="20" t="s">
        <v>99</v>
      </c>
      <c r="D90" s="48">
        <v>490000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1"/>
        <v>490000</v>
      </c>
      <c r="O90" s="49">
        <f t="shared" si="12"/>
        <v>0.28081484444576893</v>
      </c>
      <c r="P90" s="9"/>
    </row>
    <row r="91" spans="1:16" ht="15">
      <c r="A91" s="12"/>
      <c r="B91" s="25">
        <v>347.2</v>
      </c>
      <c r="C91" s="20" t="s">
        <v>100</v>
      </c>
      <c r="D91" s="48">
        <v>10115000</v>
      </c>
      <c r="E91" s="48">
        <v>0</v>
      </c>
      <c r="F91" s="48">
        <v>0</v>
      </c>
      <c r="G91" s="48">
        <v>613000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1"/>
        <v>10728000</v>
      </c>
      <c r="O91" s="49">
        <f t="shared" si="12"/>
        <v>6.148125818804508</v>
      </c>
      <c r="P91" s="9"/>
    </row>
    <row r="92" spans="1:16" ht="15">
      <c r="A92" s="12"/>
      <c r="B92" s="25">
        <v>347.5</v>
      </c>
      <c r="C92" s="20" t="s">
        <v>101</v>
      </c>
      <c r="D92" s="48">
        <v>0</v>
      </c>
      <c r="E92" s="48">
        <v>5163000</v>
      </c>
      <c r="F92" s="48">
        <v>0</v>
      </c>
      <c r="G92" s="48">
        <v>78000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f t="shared" si="11"/>
        <v>5241000</v>
      </c>
      <c r="O92" s="49">
        <f t="shared" si="12"/>
        <v>3.0035726525311732</v>
      </c>
      <c r="P92" s="9"/>
    </row>
    <row r="93" spans="1:16" ht="15">
      <c r="A93" s="12"/>
      <c r="B93" s="25">
        <v>348.12</v>
      </c>
      <c r="C93" s="39" t="s">
        <v>104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126000</v>
      </c>
      <c r="N93" s="48">
        <f aca="true" t="shared" si="13" ref="N93:N103">SUM(D93:M93)</f>
        <v>126000</v>
      </c>
      <c r="O93" s="49">
        <f t="shared" si="12"/>
        <v>0.07220953142891201</v>
      </c>
      <c r="P93" s="9"/>
    </row>
    <row r="94" spans="1:16" ht="15">
      <c r="A94" s="12"/>
      <c r="B94" s="25">
        <v>348.13</v>
      </c>
      <c r="C94" s="39" t="s">
        <v>105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504000</v>
      </c>
      <c r="N94" s="48">
        <f t="shared" si="13"/>
        <v>504000</v>
      </c>
      <c r="O94" s="49">
        <f t="shared" si="12"/>
        <v>0.28883812571564804</v>
      </c>
      <c r="P94" s="9"/>
    </row>
    <row r="95" spans="1:16" ht="15">
      <c r="A95" s="12"/>
      <c r="B95" s="25">
        <v>348.22</v>
      </c>
      <c r="C95" s="39" t="s">
        <v>106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113000</v>
      </c>
      <c r="N95" s="48">
        <f t="shared" si="13"/>
        <v>113000</v>
      </c>
      <c r="O95" s="49">
        <f t="shared" si="12"/>
        <v>0.06475934167830998</v>
      </c>
      <c r="P95" s="9"/>
    </row>
    <row r="96" spans="1:16" ht="15">
      <c r="A96" s="12"/>
      <c r="B96" s="25">
        <v>348.23</v>
      </c>
      <c r="C96" s="39" t="s">
        <v>107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516000</v>
      </c>
      <c r="N96" s="48">
        <f t="shared" si="13"/>
        <v>516000</v>
      </c>
      <c r="O96" s="49">
        <f t="shared" si="12"/>
        <v>0.29571522394697297</v>
      </c>
      <c r="P96" s="9"/>
    </row>
    <row r="97" spans="1:16" ht="15">
      <c r="A97" s="12"/>
      <c r="B97" s="25">
        <v>348.31</v>
      </c>
      <c r="C97" s="39" t="s">
        <v>108</v>
      </c>
      <c r="D97" s="48">
        <v>4000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4031000</v>
      </c>
      <c r="N97" s="48">
        <f t="shared" si="13"/>
        <v>4035000</v>
      </c>
      <c r="O97" s="49">
        <f t="shared" si="12"/>
        <v>2.3124242802830155</v>
      </c>
      <c r="P97" s="9"/>
    </row>
    <row r="98" spans="1:16" ht="15">
      <c r="A98" s="12"/>
      <c r="B98" s="25">
        <v>348.32</v>
      </c>
      <c r="C98" s="39" t="s">
        <v>109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819000</v>
      </c>
      <c r="N98" s="48">
        <f t="shared" si="13"/>
        <v>819000</v>
      </c>
      <c r="O98" s="49">
        <f t="shared" si="12"/>
        <v>0.46936195428792804</v>
      </c>
      <c r="P98" s="9"/>
    </row>
    <row r="99" spans="1:16" ht="15">
      <c r="A99" s="12"/>
      <c r="B99" s="25">
        <v>348.41</v>
      </c>
      <c r="C99" s="39" t="s">
        <v>110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10689000</v>
      </c>
      <c r="N99" s="48">
        <f t="shared" si="13"/>
        <v>10689000</v>
      </c>
      <c r="O99" s="49">
        <f t="shared" si="12"/>
        <v>6.125775249552702</v>
      </c>
      <c r="P99" s="9"/>
    </row>
    <row r="100" spans="1:16" ht="15">
      <c r="A100" s="12"/>
      <c r="B100" s="25">
        <v>348.42</v>
      </c>
      <c r="C100" s="39" t="s">
        <v>111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856000</v>
      </c>
      <c r="N100" s="48">
        <f t="shared" si="13"/>
        <v>856000</v>
      </c>
      <c r="O100" s="49">
        <f t="shared" si="12"/>
        <v>0.49056634050118</v>
      </c>
      <c r="P100" s="9"/>
    </row>
    <row r="101" spans="1:16" ht="15">
      <c r="A101" s="12"/>
      <c r="B101" s="25">
        <v>348.48</v>
      </c>
      <c r="C101" s="39" t="s">
        <v>112</v>
      </c>
      <c r="D101" s="48">
        <v>23000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f t="shared" si="13"/>
        <v>23000</v>
      </c>
      <c r="O101" s="49">
        <f aca="true" t="shared" si="14" ref="O101:O130">(N101/O$132)</f>
        <v>0.013181104943372827</v>
      </c>
      <c r="P101" s="9"/>
    </row>
    <row r="102" spans="1:16" ht="15">
      <c r="A102" s="12"/>
      <c r="B102" s="25">
        <v>348.52</v>
      </c>
      <c r="C102" s="39" t="s">
        <v>113</v>
      </c>
      <c r="D102" s="48">
        <v>7000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4126000</v>
      </c>
      <c r="N102" s="48">
        <f t="shared" si="13"/>
        <v>4133000</v>
      </c>
      <c r="O102" s="49">
        <f t="shared" si="14"/>
        <v>2.3685872491721693</v>
      </c>
      <c r="P102" s="9"/>
    </row>
    <row r="103" spans="1:16" ht="15">
      <c r="A103" s="12"/>
      <c r="B103" s="25">
        <v>348.53</v>
      </c>
      <c r="C103" s="39" t="s">
        <v>114</v>
      </c>
      <c r="D103" s="48">
        <v>480000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6854000</v>
      </c>
      <c r="N103" s="48">
        <f t="shared" si="13"/>
        <v>7334000</v>
      </c>
      <c r="O103" s="49">
        <f t="shared" si="14"/>
        <v>4.203053202378101</v>
      </c>
      <c r="P103" s="9"/>
    </row>
    <row r="104" spans="1:16" ht="15">
      <c r="A104" s="12"/>
      <c r="B104" s="25">
        <v>348.71</v>
      </c>
      <c r="C104" s="39" t="s">
        <v>115</v>
      </c>
      <c r="D104" s="48">
        <v>17000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872000</v>
      </c>
      <c r="N104" s="48">
        <f>SUM(D104:M104)</f>
        <v>889000</v>
      </c>
      <c r="O104" s="49">
        <f t="shared" si="14"/>
        <v>0.5094783606373237</v>
      </c>
      <c r="P104" s="9"/>
    </row>
    <row r="105" spans="1:16" ht="15">
      <c r="A105" s="12"/>
      <c r="B105" s="25">
        <v>348.72</v>
      </c>
      <c r="C105" s="39" t="s">
        <v>116</v>
      </c>
      <c r="D105" s="48">
        <v>87000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200000</v>
      </c>
      <c r="N105" s="48">
        <f>SUM(D105:M105)</f>
        <v>287000</v>
      </c>
      <c r="O105" s="49">
        <f t="shared" si="14"/>
        <v>0.1644772660325218</v>
      </c>
      <c r="P105" s="9"/>
    </row>
    <row r="106" spans="1:16" ht="15">
      <c r="A106" s="12"/>
      <c r="B106" s="25">
        <v>348.88</v>
      </c>
      <c r="C106" s="20" t="s">
        <v>102</v>
      </c>
      <c r="D106" s="48">
        <v>3490000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1"/>
        <v>3490000</v>
      </c>
      <c r="O106" s="49">
        <f t="shared" si="14"/>
        <v>2.0000894022770073</v>
      </c>
      <c r="P106" s="9"/>
    </row>
    <row r="107" spans="1:16" ht="15">
      <c r="A107" s="12"/>
      <c r="B107" s="25">
        <v>349</v>
      </c>
      <c r="C107" s="20" t="s">
        <v>1</v>
      </c>
      <c r="D107" s="48">
        <v>287000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398000</v>
      </c>
      <c r="N107" s="48">
        <f t="shared" si="11"/>
        <v>685000</v>
      </c>
      <c r="O107" s="49">
        <f t="shared" si="14"/>
        <v>0.3925676907047994</v>
      </c>
      <c r="P107" s="9"/>
    </row>
    <row r="108" spans="1:16" ht="15.75">
      <c r="A108" s="29" t="s">
        <v>69</v>
      </c>
      <c r="B108" s="30"/>
      <c r="C108" s="31"/>
      <c r="D108" s="32">
        <f>SUM(D109:D114)</f>
        <v>4036000</v>
      </c>
      <c r="E108" s="32">
        <f aca="true" t="shared" si="15" ref="E108:M108">SUM(E109:E114)</f>
        <v>7342000</v>
      </c>
      <c r="F108" s="32">
        <f t="shared" si="15"/>
        <v>0</v>
      </c>
      <c r="G108" s="32">
        <f t="shared" si="15"/>
        <v>0</v>
      </c>
      <c r="H108" s="32">
        <f t="shared" si="15"/>
        <v>0</v>
      </c>
      <c r="I108" s="32">
        <f t="shared" si="15"/>
        <v>0</v>
      </c>
      <c r="J108" s="32">
        <f t="shared" si="15"/>
        <v>0</v>
      </c>
      <c r="K108" s="32">
        <f t="shared" si="15"/>
        <v>0</v>
      </c>
      <c r="L108" s="32">
        <f t="shared" si="15"/>
        <v>0</v>
      </c>
      <c r="M108" s="32">
        <f t="shared" si="15"/>
        <v>2973000</v>
      </c>
      <c r="N108" s="32">
        <f aca="true" t="shared" si="16" ref="N108:N130">SUM(D108:M108)</f>
        <v>14351000</v>
      </c>
      <c r="O108" s="46">
        <f t="shared" si="14"/>
        <v>8.224436393145368</v>
      </c>
      <c r="P108" s="10"/>
    </row>
    <row r="109" spans="1:16" ht="15">
      <c r="A109" s="13"/>
      <c r="B109" s="40">
        <v>351.1</v>
      </c>
      <c r="C109" s="21" t="s">
        <v>118</v>
      </c>
      <c r="D109" s="48">
        <v>706000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6"/>
        <v>706000</v>
      </c>
      <c r="O109" s="49">
        <f t="shared" si="14"/>
        <v>0.4046026126096181</v>
      </c>
      <c r="P109" s="9"/>
    </row>
    <row r="110" spans="1:16" ht="15">
      <c r="A110" s="13"/>
      <c r="B110" s="40">
        <v>351.9</v>
      </c>
      <c r="C110" s="21" t="s">
        <v>123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888000</v>
      </c>
      <c r="N110" s="48">
        <f t="shared" si="16"/>
        <v>888000</v>
      </c>
      <c r="O110" s="49">
        <f t="shared" si="14"/>
        <v>0.5089052691180466</v>
      </c>
      <c r="P110" s="9"/>
    </row>
    <row r="111" spans="1:16" ht="15">
      <c r="A111" s="13"/>
      <c r="B111" s="40">
        <v>352</v>
      </c>
      <c r="C111" s="21" t="s">
        <v>119</v>
      </c>
      <c r="D111" s="48">
        <v>1379000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f t="shared" si="16"/>
        <v>1379000</v>
      </c>
      <c r="O111" s="49">
        <f t="shared" si="14"/>
        <v>0.7902932050830925</v>
      </c>
      <c r="P111" s="9"/>
    </row>
    <row r="112" spans="1:16" ht="15">
      <c r="A112" s="13"/>
      <c r="B112" s="40">
        <v>353</v>
      </c>
      <c r="C112" s="21" t="s">
        <v>120</v>
      </c>
      <c r="D112" s="48">
        <v>0</v>
      </c>
      <c r="E112" s="48">
        <v>621000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f t="shared" si="16"/>
        <v>621000</v>
      </c>
      <c r="O112" s="49">
        <f t="shared" si="14"/>
        <v>0.35588983347106634</v>
      </c>
      <c r="P112" s="9"/>
    </row>
    <row r="113" spans="1:16" ht="15">
      <c r="A113" s="13"/>
      <c r="B113" s="40">
        <v>354</v>
      </c>
      <c r="C113" s="21" t="s">
        <v>121</v>
      </c>
      <c r="D113" s="48">
        <v>1924000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f t="shared" si="16"/>
        <v>1924000</v>
      </c>
      <c r="O113" s="49">
        <f t="shared" si="14"/>
        <v>1.1026280830891009</v>
      </c>
      <c r="P113" s="9"/>
    </row>
    <row r="114" spans="1:16" ht="15">
      <c r="A114" s="13"/>
      <c r="B114" s="40">
        <v>359</v>
      </c>
      <c r="C114" s="21" t="s">
        <v>122</v>
      </c>
      <c r="D114" s="48">
        <v>27000</v>
      </c>
      <c r="E114" s="48">
        <v>6721000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2085000</v>
      </c>
      <c r="N114" s="48">
        <f t="shared" si="16"/>
        <v>8833000</v>
      </c>
      <c r="O114" s="49">
        <f t="shared" si="14"/>
        <v>5.062117389774443</v>
      </c>
      <c r="P114" s="9"/>
    </row>
    <row r="115" spans="1:16" ht="15.75">
      <c r="A115" s="29" t="s">
        <v>4</v>
      </c>
      <c r="B115" s="30"/>
      <c r="C115" s="31"/>
      <c r="D115" s="32">
        <f>SUM(D116:D121)</f>
        <v>45337000</v>
      </c>
      <c r="E115" s="32">
        <f aca="true" t="shared" si="17" ref="E115:M115">SUM(E116:E121)</f>
        <v>11833000</v>
      </c>
      <c r="F115" s="32">
        <f t="shared" si="17"/>
        <v>7124000</v>
      </c>
      <c r="G115" s="32">
        <f t="shared" si="17"/>
        <v>34390000</v>
      </c>
      <c r="H115" s="32">
        <f t="shared" si="17"/>
        <v>0</v>
      </c>
      <c r="I115" s="32">
        <f t="shared" si="17"/>
        <v>70233000</v>
      </c>
      <c r="J115" s="32">
        <f t="shared" si="17"/>
        <v>3602000</v>
      </c>
      <c r="K115" s="32">
        <f t="shared" si="17"/>
        <v>0</v>
      </c>
      <c r="L115" s="32">
        <f t="shared" si="17"/>
        <v>0</v>
      </c>
      <c r="M115" s="32">
        <f t="shared" si="17"/>
        <v>590000</v>
      </c>
      <c r="N115" s="32">
        <f t="shared" si="16"/>
        <v>173109000</v>
      </c>
      <c r="O115" s="46">
        <f t="shared" si="14"/>
        <v>99.20729981053594</v>
      </c>
      <c r="P115" s="10"/>
    </row>
    <row r="116" spans="1:16" ht="15">
      <c r="A116" s="12"/>
      <c r="B116" s="25">
        <v>361.1</v>
      </c>
      <c r="C116" s="20" t="s">
        <v>124</v>
      </c>
      <c r="D116" s="48">
        <v>15623000</v>
      </c>
      <c r="E116" s="48">
        <v>3424000</v>
      </c>
      <c r="F116" s="48">
        <v>2405000</v>
      </c>
      <c r="G116" s="48">
        <v>31516000</v>
      </c>
      <c r="H116" s="48">
        <v>0</v>
      </c>
      <c r="I116" s="48">
        <v>26052000</v>
      </c>
      <c r="J116" s="48">
        <v>3101000</v>
      </c>
      <c r="K116" s="48">
        <v>0</v>
      </c>
      <c r="L116" s="48">
        <v>0</v>
      </c>
      <c r="M116" s="48">
        <v>590000</v>
      </c>
      <c r="N116" s="48">
        <f t="shared" si="16"/>
        <v>82711000</v>
      </c>
      <c r="O116" s="49">
        <f t="shared" si="14"/>
        <v>47.40097265092652</v>
      </c>
      <c r="P116" s="9"/>
    </row>
    <row r="117" spans="1:16" ht="15">
      <c r="A117" s="12"/>
      <c r="B117" s="25">
        <v>362</v>
      </c>
      <c r="C117" s="20" t="s">
        <v>125</v>
      </c>
      <c r="D117" s="48">
        <v>1276000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f t="shared" si="16"/>
        <v>1276000</v>
      </c>
      <c r="O117" s="49">
        <f t="shared" si="14"/>
        <v>0.7312647785975533</v>
      </c>
      <c r="P117" s="9"/>
    </row>
    <row r="118" spans="1:16" ht="15">
      <c r="A118" s="12"/>
      <c r="B118" s="25">
        <v>364</v>
      </c>
      <c r="C118" s="20" t="s">
        <v>126</v>
      </c>
      <c r="D118" s="48">
        <v>69000</v>
      </c>
      <c r="E118" s="48">
        <v>0</v>
      </c>
      <c r="F118" s="48">
        <v>0</v>
      </c>
      <c r="G118" s="48">
        <v>0</v>
      </c>
      <c r="H118" s="48">
        <v>0</v>
      </c>
      <c r="I118" s="48">
        <v>-3070000</v>
      </c>
      <c r="J118" s="48">
        <v>31000</v>
      </c>
      <c r="K118" s="48">
        <v>0</v>
      </c>
      <c r="L118" s="48">
        <v>0</v>
      </c>
      <c r="M118" s="48">
        <v>0</v>
      </c>
      <c r="N118" s="48">
        <f t="shared" si="16"/>
        <v>-2970000</v>
      </c>
      <c r="O118" s="49">
        <f t="shared" si="14"/>
        <v>-1.702081812252926</v>
      </c>
      <c r="P118" s="9"/>
    </row>
    <row r="119" spans="1:16" ht="15">
      <c r="A119" s="12"/>
      <c r="B119" s="25">
        <v>367</v>
      </c>
      <c r="C119" s="20" t="s">
        <v>127</v>
      </c>
      <c r="D119" s="48">
        <v>5103000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f t="shared" si="16"/>
        <v>5103000</v>
      </c>
      <c r="O119" s="49">
        <f t="shared" si="14"/>
        <v>2.924486022870936</v>
      </c>
      <c r="P119" s="9"/>
    </row>
    <row r="120" spans="1:16" ht="15">
      <c r="A120" s="12"/>
      <c r="B120" s="25">
        <v>369.4</v>
      </c>
      <c r="C120" s="20" t="s">
        <v>128</v>
      </c>
      <c r="D120" s="48">
        <v>3128000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f t="shared" si="16"/>
        <v>3128000</v>
      </c>
      <c r="O120" s="49">
        <f t="shared" si="14"/>
        <v>1.7926302722987044</v>
      </c>
      <c r="P120" s="9"/>
    </row>
    <row r="121" spans="1:16" ht="15">
      <c r="A121" s="12"/>
      <c r="B121" s="25">
        <v>369.9</v>
      </c>
      <c r="C121" s="20" t="s">
        <v>129</v>
      </c>
      <c r="D121" s="48">
        <v>20138000</v>
      </c>
      <c r="E121" s="48">
        <v>8409000</v>
      </c>
      <c r="F121" s="48">
        <v>4719000</v>
      </c>
      <c r="G121" s="48">
        <v>2874000</v>
      </c>
      <c r="H121" s="48">
        <v>0</v>
      </c>
      <c r="I121" s="48">
        <v>47251000</v>
      </c>
      <c r="J121" s="48">
        <v>470000</v>
      </c>
      <c r="K121" s="48">
        <v>0</v>
      </c>
      <c r="L121" s="48">
        <v>0</v>
      </c>
      <c r="M121" s="48">
        <v>0</v>
      </c>
      <c r="N121" s="48">
        <f t="shared" si="16"/>
        <v>83861000</v>
      </c>
      <c r="O121" s="49">
        <f t="shared" si="14"/>
        <v>48.06002789809516</v>
      </c>
      <c r="P121" s="9"/>
    </row>
    <row r="122" spans="1:16" ht="15.75">
      <c r="A122" s="29" t="s">
        <v>70</v>
      </c>
      <c r="B122" s="30"/>
      <c r="C122" s="31"/>
      <c r="D122" s="32">
        <f>SUM(D123:D129)</f>
        <v>95110000</v>
      </c>
      <c r="E122" s="32">
        <f aca="true" t="shared" si="18" ref="E122:M122">SUM(E123:E129)</f>
        <v>778356000</v>
      </c>
      <c r="F122" s="32">
        <f t="shared" si="18"/>
        <v>64884000</v>
      </c>
      <c r="G122" s="32">
        <f t="shared" si="18"/>
        <v>43242000</v>
      </c>
      <c r="H122" s="32">
        <f t="shared" si="18"/>
        <v>0</v>
      </c>
      <c r="I122" s="32">
        <f t="shared" si="18"/>
        <v>32668000</v>
      </c>
      <c r="J122" s="32">
        <f t="shared" si="18"/>
        <v>0</v>
      </c>
      <c r="K122" s="32">
        <f t="shared" si="18"/>
        <v>0</v>
      </c>
      <c r="L122" s="32">
        <f t="shared" si="18"/>
        <v>0</v>
      </c>
      <c r="M122" s="32">
        <f t="shared" si="18"/>
        <v>0</v>
      </c>
      <c r="N122" s="32">
        <f t="shared" si="16"/>
        <v>1014260000</v>
      </c>
      <c r="O122" s="46">
        <f t="shared" si="14"/>
        <v>581.2638043419706</v>
      </c>
      <c r="P122" s="9"/>
    </row>
    <row r="123" spans="1:16" ht="15">
      <c r="A123" s="12"/>
      <c r="B123" s="25">
        <v>381</v>
      </c>
      <c r="C123" s="20" t="s">
        <v>130</v>
      </c>
      <c r="D123" s="48">
        <v>56071000</v>
      </c>
      <c r="E123" s="48">
        <v>778356000</v>
      </c>
      <c r="F123" s="48">
        <v>64884000</v>
      </c>
      <c r="G123" s="48">
        <v>38578000</v>
      </c>
      <c r="H123" s="48">
        <v>0</v>
      </c>
      <c r="I123" s="48">
        <v>1652000</v>
      </c>
      <c r="J123" s="48">
        <v>0</v>
      </c>
      <c r="K123" s="48">
        <v>0</v>
      </c>
      <c r="L123" s="48">
        <v>0</v>
      </c>
      <c r="M123" s="48">
        <v>0</v>
      </c>
      <c r="N123" s="48">
        <f t="shared" si="16"/>
        <v>939541000</v>
      </c>
      <c r="O123" s="49">
        <f t="shared" si="14"/>
        <v>538.4429791131065</v>
      </c>
      <c r="P123" s="9"/>
    </row>
    <row r="124" spans="1:16" ht="15">
      <c r="A124" s="12"/>
      <c r="B124" s="25">
        <v>384</v>
      </c>
      <c r="C124" s="20" t="s">
        <v>131</v>
      </c>
      <c r="D124" s="48">
        <v>0</v>
      </c>
      <c r="E124" s="48">
        <v>0</v>
      </c>
      <c r="F124" s="48">
        <v>0</v>
      </c>
      <c r="G124" s="48">
        <v>4664000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f t="shared" si="16"/>
        <v>4664000</v>
      </c>
      <c r="O124" s="49">
        <f t="shared" si="14"/>
        <v>2.6728988459082985</v>
      </c>
      <c r="P124" s="9"/>
    </row>
    <row r="125" spans="1:16" ht="15">
      <c r="A125" s="12"/>
      <c r="B125" s="25">
        <v>386.4</v>
      </c>
      <c r="C125" s="20" t="s">
        <v>132</v>
      </c>
      <c r="D125" s="48">
        <v>39039000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f t="shared" si="16"/>
        <v>39039000</v>
      </c>
      <c r="O125" s="49">
        <f t="shared" si="14"/>
        <v>22.372919821057906</v>
      </c>
      <c r="P125" s="9"/>
    </row>
    <row r="126" spans="1:16" ht="15">
      <c r="A126" s="12"/>
      <c r="B126" s="25">
        <v>389.5</v>
      </c>
      <c r="C126" s="20" t="s">
        <v>133</v>
      </c>
      <c r="D126" s="48">
        <v>0</v>
      </c>
      <c r="E126" s="48">
        <v>0</v>
      </c>
      <c r="F126" s="48">
        <v>0</v>
      </c>
      <c r="G126" s="48">
        <v>0</v>
      </c>
      <c r="H126" s="48">
        <v>0</v>
      </c>
      <c r="I126" s="48">
        <v>14500000</v>
      </c>
      <c r="J126" s="48">
        <v>0</v>
      </c>
      <c r="K126" s="48">
        <v>0</v>
      </c>
      <c r="L126" s="48">
        <v>0</v>
      </c>
      <c r="M126" s="48">
        <v>0</v>
      </c>
      <c r="N126" s="48">
        <f t="shared" si="16"/>
        <v>14500000</v>
      </c>
      <c r="O126" s="49">
        <f t="shared" si="14"/>
        <v>8.309827029517653</v>
      </c>
      <c r="P126" s="9"/>
    </row>
    <row r="127" spans="1:16" ht="15">
      <c r="A127" s="12"/>
      <c r="B127" s="25">
        <v>389.6</v>
      </c>
      <c r="C127" s="20" t="s">
        <v>134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10306000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si="16"/>
        <v>10306000</v>
      </c>
      <c r="O127" s="49">
        <f t="shared" si="14"/>
        <v>5.906281197669581</v>
      </c>
      <c r="P127" s="9"/>
    </row>
    <row r="128" spans="1:16" ht="15">
      <c r="A128" s="12"/>
      <c r="B128" s="25">
        <v>389.7</v>
      </c>
      <c r="C128" s="20" t="s">
        <v>135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125000</v>
      </c>
      <c r="J128" s="48">
        <v>0</v>
      </c>
      <c r="K128" s="48">
        <v>0</v>
      </c>
      <c r="L128" s="48">
        <v>0</v>
      </c>
      <c r="M128" s="48">
        <v>0</v>
      </c>
      <c r="N128" s="48">
        <f t="shared" si="16"/>
        <v>125000</v>
      </c>
      <c r="O128" s="49">
        <f t="shared" si="14"/>
        <v>0.07163643990963493</v>
      </c>
      <c r="P128" s="9"/>
    </row>
    <row r="129" spans="1:16" ht="15.75" thickBot="1">
      <c r="A129" s="12"/>
      <c r="B129" s="25">
        <v>389.8</v>
      </c>
      <c r="C129" s="20" t="s">
        <v>136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6085000</v>
      </c>
      <c r="J129" s="48">
        <v>0</v>
      </c>
      <c r="K129" s="48">
        <v>0</v>
      </c>
      <c r="L129" s="48">
        <v>0</v>
      </c>
      <c r="M129" s="48">
        <v>0</v>
      </c>
      <c r="N129" s="48">
        <f t="shared" si="16"/>
        <v>6085000</v>
      </c>
      <c r="O129" s="49">
        <f t="shared" si="14"/>
        <v>3.4872618948010286</v>
      </c>
      <c r="P129" s="9"/>
    </row>
    <row r="130" spans="1:119" ht="16.5" thickBot="1">
      <c r="A130" s="14" t="s">
        <v>103</v>
      </c>
      <c r="B130" s="23"/>
      <c r="C130" s="22"/>
      <c r="D130" s="15">
        <f aca="true" t="shared" si="19" ref="D130:M130">SUM(D5,D15,D23,D61,D108,D115,D122)</f>
        <v>1430475000</v>
      </c>
      <c r="E130" s="15">
        <f t="shared" si="19"/>
        <v>980968000</v>
      </c>
      <c r="F130" s="15">
        <f t="shared" si="19"/>
        <v>140443000</v>
      </c>
      <c r="G130" s="15">
        <f t="shared" si="19"/>
        <v>122746000</v>
      </c>
      <c r="H130" s="15">
        <f t="shared" si="19"/>
        <v>0</v>
      </c>
      <c r="I130" s="15">
        <f t="shared" si="19"/>
        <v>611711000</v>
      </c>
      <c r="J130" s="15">
        <f t="shared" si="19"/>
        <v>123837000</v>
      </c>
      <c r="K130" s="15">
        <f t="shared" si="19"/>
        <v>0</v>
      </c>
      <c r="L130" s="15">
        <f t="shared" si="19"/>
        <v>0</v>
      </c>
      <c r="M130" s="15">
        <f t="shared" si="19"/>
        <v>50512000</v>
      </c>
      <c r="N130" s="15">
        <f t="shared" si="16"/>
        <v>3460692000</v>
      </c>
      <c r="O130" s="38">
        <f t="shared" si="14"/>
        <v>1983.2932360300347</v>
      </c>
      <c r="P130" s="6"/>
      <c r="Q130" s="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5" ht="15">
      <c r="A131" s="16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9"/>
    </row>
    <row r="132" spans="1:15" ht="15">
      <c r="A132" s="41"/>
      <c r="B132" s="42"/>
      <c r="C132" s="42"/>
      <c r="D132" s="43"/>
      <c r="E132" s="43"/>
      <c r="F132" s="43"/>
      <c r="G132" s="43"/>
      <c r="H132" s="43"/>
      <c r="I132" s="43"/>
      <c r="J132" s="43"/>
      <c r="K132" s="43"/>
      <c r="L132" s="51" t="s">
        <v>143</v>
      </c>
      <c r="M132" s="51"/>
      <c r="N132" s="51"/>
      <c r="O132" s="44">
        <v>1744922</v>
      </c>
    </row>
    <row r="133" spans="1:15" ht="15">
      <c r="A133" s="52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4"/>
    </row>
    <row r="134" spans="1:15" ht="15.75" customHeight="1" thickBot="1">
      <c r="A134" s="55" t="s">
        <v>168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7"/>
    </row>
  </sheetData>
  <sheetProtection/>
  <mergeCells count="10">
    <mergeCell ref="A134:O134"/>
    <mergeCell ref="A133:O133"/>
    <mergeCell ref="L132:N1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815611000</v>
      </c>
      <c r="E5" s="27">
        <f t="shared" si="0"/>
        <v>107140000</v>
      </c>
      <c r="F5" s="27">
        <f t="shared" si="0"/>
        <v>67321000</v>
      </c>
      <c r="G5" s="27">
        <f t="shared" si="0"/>
        <v>24042000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1014114000</v>
      </c>
      <c r="O5" s="33">
        <f aca="true" t="shared" si="1" ref="O5:O36">(N5/O$133)</f>
        <v>576.6946034504525</v>
      </c>
      <c r="P5" s="6"/>
    </row>
    <row r="6" spans="1:16" ht="15">
      <c r="A6" s="12"/>
      <c r="B6" s="25">
        <v>311</v>
      </c>
      <c r="C6" s="20" t="s">
        <v>3</v>
      </c>
      <c r="D6" s="48">
        <v>806191000</v>
      </c>
      <c r="E6" s="48">
        <v>1678000</v>
      </c>
      <c r="F6" s="48">
        <v>67321000</v>
      </c>
      <c r="G6" s="48">
        <v>24042000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899232000</v>
      </c>
      <c r="O6" s="49">
        <f t="shared" si="1"/>
        <v>511.36483832188225</v>
      </c>
      <c r="P6" s="9"/>
    </row>
    <row r="7" spans="1:16" ht="15">
      <c r="A7" s="12"/>
      <c r="B7" s="25">
        <v>312.1</v>
      </c>
      <c r="C7" s="20" t="s">
        <v>11</v>
      </c>
      <c r="D7" s="48">
        <v>0</v>
      </c>
      <c r="E7" s="48">
        <v>42773000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aca="true" t="shared" si="2" ref="N7:N14">SUM(D7:M7)</f>
        <v>42773000</v>
      </c>
      <c r="O7" s="49">
        <f t="shared" si="1"/>
        <v>24.323654217756786</v>
      </c>
      <c r="P7" s="9"/>
    </row>
    <row r="8" spans="1:16" ht="15">
      <c r="A8" s="12"/>
      <c r="B8" s="25">
        <v>312.3</v>
      </c>
      <c r="C8" s="20" t="s">
        <v>12</v>
      </c>
      <c r="D8" s="48">
        <v>0</v>
      </c>
      <c r="E8" s="48">
        <v>8787000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8787000</v>
      </c>
      <c r="O8" s="49">
        <f t="shared" si="1"/>
        <v>4.996889383756783</v>
      </c>
      <c r="P8" s="9"/>
    </row>
    <row r="9" spans="1:16" ht="15">
      <c r="A9" s="12"/>
      <c r="B9" s="25">
        <v>312.41</v>
      </c>
      <c r="C9" s="20" t="s">
        <v>14</v>
      </c>
      <c r="D9" s="48">
        <v>0</v>
      </c>
      <c r="E9" s="48">
        <v>30413000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30413000</v>
      </c>
      <c r="O9" s="49">
        <f t="shared" si="1"/>
        <v>17.29491257860419</v>
      </c>
      <c r="P9" s="9"/>
    </row>
    <row r="10" spans="1:16" ht="15">
      <c r="A10" s="12"/>
      <c r="B10" s="25">
        <v>312.42</v>
      </c>
      <c r="C10" s="20" t="s">
        <v>13</v>
      </c>
      <c r="D10" s="48">
        <v>0</v>
      </c>
      <c r="E10" s="48">
        <v>23489000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23489000</v>
      </c>
      <c r="O10" s="49">
        <f t="shared" si="1"/>
        <v>13.357452456476963</v>
      </c>
      <c r="P10" s="9"/>
    </row>
    <row r="11" spans="1:16" ht="15">
      <c r="A11" s="12"/>
      <c r="B11" s="25">
        <v>314.1</v>
      </c>
      <c r="C11" s="20" t="s">
        <v>15</v>
      </c>
      <c r="D11" s="48">
        <v>789000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789000</v>
      </c>
      <c r="O11" s="49">
        <f t="shared" si="1"/>
        <v>0.44867938133425533</v>
      </c>
      <c r="P11" s="9"/>
    </row>
    <row r="12" spans="1:16" ht="15">
      <c r="A12" s="12"/>
      <c r="B12" s="25">
        <v>314.2</v>
      </c>
      <c r="C12" s="20" t="s">
        <v>16</v>
      </c>
      <c r="D12" s="48">
        <v>5992000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5992000</v>
      </c>
      <c r="O12" s="49">
        <f t="shared" si="1"/>
        <v>3.407461157103749</v>
      </c>
      <c r="P12" s="9"/>
    </row>
    <row r="13" spans="1:16" ht="15">
      <c r="A13" s="12"/>
      <c r="B13" s="25">
        <v>316</v>
      </c>
      <c r="C13" s="20" t="s">
        <v>17</v>
      </c>
      <c r="D13" s="48">
        <v>1101000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1101000</v>
      </c>
      <c r="O13" s="49">
        <f t="shared" si="1"/>
        <v>0.6261039275652917</v>
      </c>
      <c r="P13" s="9"/>
    </row>
    <row r="14" spans="1:16" ht="15">
      <c r="A14" s="12"/>
      <c r="B14" s="25">
        <v>319</v>
      </c>
      <c r="C14" s="20" t="s">
        <v>18</v>
      </c>
      <c r="D14" s="48">
        <v>1538000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1538000</v>
      </c>
      <c r="O14" s="49">
        <f t="shared" si="1"/>
        <v>0.874612025972224</v>
      </c>
      <c r="P14" s="9"/>
    </row>
    <row r="15" spans="1:16" ht="15.75">
      <c r="A15" s="29" t="s">
        <v>179</v>
      </c>
      <c r="B15" s="30"/>
      <c r="C15" s="31"/>
      <c r="D15" s="32">
        <f aca="true" t="shared" si="3" ref="D15:M15">SUM(D16:D18)</f>
        <v>19731000</v>
      </c>
      <c r="E15" s="32">
        <f t="shared" si="3"/>
        <v>765000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aca="true" t="shared" si="4" ref="N15:N21">SUM(D15:M15)</f>
        <v>20496000</v>
      </c>
      <c r="O15" s="46">
        <f t="shared" si="1"/>
        <v>11.65542788317731</v>
      </c>
      <c r="P15" s="10"/>
    </row>
    <row r="16" spans="1:16" ht="15">
      <c r="A16" s="12"/>
      <c r="B16" s="25">
        <v>322</v>
      </c>
      <c r="C16" s="20" t="s">
        <v>0</v>
      </c>
      <c r="D16" s="48">
        <v>2975000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 t="shared" si="4"/>
        <v>2975000</v>
      </c>
      <c r="O16" s="49">
        <f t="shared" si="1"/>
        <v>1.6917885417863239</v>
      </c>
      <c r="P16" s="9"/>
    </row>
    <row r="17" spans="1:16" ht="15">
      <c r="A17" s="12"/>
      <c r="B17" s="25">
        <v>323.1</v>
      </c>
      <c r="C17" s="20" t="s">
        <v>20</v>
      </c>
      <c r="D17" s="48">
        <v>1248000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si="4"/>
        <v>1248000</v>
      </c>
      <c r="O17" s="49">
        <f t="shared" si="1"/>
        <v>0.7096981849241453</v>
      </c>
      <c r="P17" s="9"/>
    </row>
    <row r="18" spans="1:16" ht="15">
      <c r="A18" s="12"/>
      <c r="B18" s="25">
        <v>329</v>
      </c>
      <c r="C18" s="20" t="s">
        <v>180</v>
      </c>
      <c r="D18" s="48">
        <v>15508000</v>
      </c>
      <c r="E18" s="48">
        <v>765000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16273000</v>
      </c>
      <c r="O18" s="49">
        <f t="shared" si="1"/>
        <v>9.25394115646684</v>
      </c>
      <c r="P18" s="9"/>
    </row>
    <row r="19" spans="1:16" ht="15.75">
      <c r="A19" s="29" t="s">
        <v>28</v>
      </c>
      <c r="B19" s="30"/>
      <c r="C19" s="31"/>
      <c r="D19" s="32">
        <f aca="true" t="shared" si="5" ref="D19:M19">SUM(D20:D57)</f>
        <v>181877000</v>
      </c>
      <c r="E19" s="32">
        <f t="shared" si="5"/>
        <v>69252000</v>
      </c>
      <c r="F19" s="32">
        <f t="shared" si="5"/>
        <v>0</v>
      </c>
      <c r="G19" s="32">
        <f t="shared" si="5"/>
        <v>42845000</v>
      </c>
      <c r="H19" s="32">
        <f t="shared" si="5"/>
        <v>0</v>
      </c>
      <c r="I19" s="32">
        <f t="shared" si="5"/>
        <v>1686000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242000</v>
      </c>
      <c r="N19" s="45">
        <f t="shared" si="4"/>
        <v>295902000</v>
      </c>
      <c r="O19" s="46">
        <f t="shared" si="1"/>
        <v>168.27012204761576</v>
      </c>
      <c r="P19" s="10"/>
    </row>
    <row r="20" spans="1:16" ht="15">
      <c r="A20" s="12"/>
      <c r="B20" s="25">
        <v>331.1</v>
      </c>
      <c r="C20" s="20" t="s">
        <v>26</v>
      </c>
      <c r="D20" s="48">
        <v>6953000</v>
      </c>
      <c r="E20" s="48">
        <v>690000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7643000</v>
      </c>
      <c r="O20" s="49">
        <f t="shared" si="1"/>
        <v>4.346332714242983</v>
      </c>
      <c r="P20" s="9"/>
    </row>
    <row r="21" spans="1:16" ht="15">
      <c r="A21" s="12"/>
      <c r="B21" s="25">
        <v>331.2</v>
      </c>
      <c r="C21" s="20" t="s">
        <v>27</v>
      </c>
      <c r="D21" s="48">
        <v>6713000</v>
      </c>
      <c r="E21" s="48">
        <v>18482000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25195000</v>
      </c>
      <c r="O21" s="49">
        <f t="shared" si="1"/>
        <v>14.327600776573592</v>
      </c>
      <c r="P21" s="9"/>
    </row>
    <row r="22" spans="1:16" ht="15">
      <c r="A22" s="12"/>
      <c r="B22" s="25">
        <v>331.39</v>
      </c>
      <c r="C22" s="20" t="s">
        <v>34</v>
      </c>
      <c r="D22" s="48">
        <v>871000</v>
      </c>
      <c r="E22" s="48">
        <v>0</v>
      </c>
      <c r="F22" s="48">
        <v>0</v>
      </c>
      <c r="G22" s="48">
        <v>561000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 aca="true" t="shared" si="6" ref="N22:N34">SUM(D22:M22)</f>
        <v>1432000</v>
      </c>
      <c r="O22" s="49">
        <f t="shared" si="1"/>
        <v>0.8143331737270642</v>
      </c>
      <c r="P22" s="9"/>
    </row>
    <row r="23" spans="1:16" ht="15">
      <c r="A23" s="12"/>
      <c r="B23" s="25">
        <v>331.41</v>
      </c>
      <c r="C23" s="20" t="s">
        <v>35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1551000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6"/>
        <v>1551000</v>
      </c>
      <c r="O23" s="49">
        <f t="shared" si="1"/>
        <v>0.8820047153985171</v>
      </c>
      <c r="P23" s="9"/>
    </row>
    <row r="24" spans="1:16" ht="15">
      <c r="A24" s="12"/>
      <c r="B24" s="25">
        <v>331.42</v>
      </c>
      <c r="C24" s="20" t="s">
        <v>36</v>
      </c>
      <c r="D24" s="48">
        <v>0</v>
      </c>
      <c r="E24" s="48">
        <v>0</v>
      </c>
      <c r="F24" s="48">
        <v>0</v>
      </c>
      <c r="G24" s="48">
        <v>34964000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f t="shared" si="6"/>
        <v>34964000</v>
      </c>
      <c r="O24" s="49">
        <f t="shared" si="1"/>
        <v>19.88292254622421</v>
      </c>
      <c r="P24" s="9"/>
    </row>
    <row r="25" spans="1:16" ht="15">
      <c r="A25" s="12"/>
      <c r="B25" s="25">
        <v>331.49</v>
      </c>
      <c r="C25" s="20" t="s">
        <v>181</v>
      </c>
      <c r="D25" s="48">
        <v>725000</v>
      </c>
      <c r="E25" s="48">
        <v>0</v>
      </c>
      <c r="F25" s="48">
        <v>0</v>
      </c>
      <c r="G25" s="48">
        <v>815000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 t="shared" si="6"/>
        <v>1540000</v>
      </c>
      <c r="O25" s="49">
        <f t="shared" si="1"/>
        <v>0.8757493628070383</v>
      </c>
      <c r="P25" s="9"/>
    </row>
    <row r="26" spans="1:16" ht="15">
      <c r="A26" s="12"/>
      <c r="B26" s="25">
        <v>331.5</v>
      </c>
      <c r="C26" s="20" t="s">
        <v>29</v>
      </c>
      <c r="D26" s="48">
        <v>16934000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f t="shared" si="6"/>
        <v>16934000</v>
      </c>
      <c r="O26" s="49">
        <f t="shared" si="1"/>
        <v>9.629830980372978</v>
      </c>
      <c r="P26" s="9"/>
    </row>
    <row r="27" spans="1:16" ht="15">
      <c r="A27" s="12"/>
      <c r="B27" s="25">
        <v>331.61</v>
      </c>
      <c r="C27" s="20" t="s">
        <v>37</v>
      </c>
      <c r="D27" s="48">
        <v>20217000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t="shared" si="6"/>
        <v>20217000</v>
      </c>
      <c r="O27" s="49">
        <f t="shared" si="1"/>
        <v>11.49676939472071</v>
      </c>
      <c r="P27" s="9"/>
    </row>
    <row r="28" spans="1:16" ht="15">
      <c r="A28" s="12"/>
      <c r="B28" s="25">
        <v>331.62</v>
      </c>
      <c r="C28" s="20" t="s">
        <v>38</v>
      </c>
      <c r="D28" s="48">
        <v>8977000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8977000</v>
      </c>
      <c r="O28" s="49">
        <f t="shared" si="1"/>
        <v>5.104936383064144</v>
      </c>
      <c r="P28" s="9"/>
    </row>
    <row r="29" spans="1:16" ht="15">
      <c r="A29" s="12"/>
      <c r="B29" s="25">
        <v>331.65</v>
      </c>
      <c r="C29" s="20" t="s">
        <v>39</v>
      </c>
      <c r="D29" s="48">
        <v>625000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242000</v>
      </c>
      <c r="N29" s="48">
        <f t="shared" si="6"/>
        <v>867000</v>
      </c>
      <c r="O29" s="49">
        <f t="shared" si="1"/>
        <v>0.49303551789201444</v>
      </c>
      <c r="P29" s="9"/>
    </row>
    <row r="30" spans="1:16" ht="15">
      <c r="A30" s="12"/>
      <c r="B30" s="25">
        <v>331.69</v>
      </c>
      <c r="C30" s="20" t="s">
        <v>40</v>
      </c>
      <c r="D30" s="48">
        <v>2285000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2285000</v>
      </c>
      <c r="O30" s="49">
        <f t="shared" si="1"/>
        <v>1.2994073337753782</v>
      </c>
      <c r="P30" s="9"/>
    </row>
    <row r="31" spans="1:16" ht="15">
      <c r="A31" s="12"/>
      <c r="B31" s="25">
        <v>331.7</v>
      </c>
      <c r="C31" s="20" t="s">
        <v>30</v>
      </c>
      <c r="D31" s="48">
        <v>30000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30000</v>
      </c>
      <c r="O31" s="49">
        <f t="shared" si="1"/>
        <v>0.01706005252221503</v>
      </c>
      <c r="P31" s="9"/>
    </row>
    <row r="32" spans="1:16" ht="15">
      <c r="A32" s="12"/>
      <c r="B32" s="25">
        <v>331.9</v>
      </c>
      <c r="C32" s="20" t="s">
        <v>31</v>
      </c>
      <c r="D32" s="48">
        <v>2624000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f t="shared" si="6"/>
        <v>2624000</v>
      </c>
      <c r="O32" s="49">
        <f t="shared" si="1"/>
        <v>1.4921859272764082</v>
      </c>
      <c r="P32" s="9"/>
    </row>
    <row r="33" spans="1:16" ht="15">
      <c r="A33" s="12"/>
      <c r="B33" s="25">
        <v>334.1</v>
      </c>
      <c r="C33" s="20" t="s">
        <v>32</v>
      </c>
      <c r="D33" s="48">
        <v>408000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408000</v>
      </c>
      <c r="O33" s="49">
        <f t="shared" si="1"/>
        <v>0.23201671430212442</v>
      </c>
      <c r="P33" s="9"/>
    </row>
    <row r="34" spans="1:16" ht="15">
      <c r="A34" s="12"/>
      <c r="B34" s="25">
        <v>334.2</v>
      </c>
      <c r="C34" s="20" t="s">
        <v>33</v>
      </c>
      <c r="D34" s="48">
        <v>808000</v>
      </c>
      <c r="E34" s="48">
        <v>3187000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f t="shared" si="6"/>
        <v>3995000</v>
      </c>
      <c r="O34" s="49">
        <f t="shared" si="1"/>
        <v>2.271830327541635</v>
      </c>
      <c r="P34" s="9"/>
    </row>
    <row r="35" spans="1:16" ht="15">
      <c r="A35" s="12"/>
      <c r="B35" s="25">
        <v>334.39</v>
      </c>
      <c r="C35" s="20" t="s">
        <v>41</v>
      </c>
      <c r="D35" s="48">
        <v>132000</v>
      </c>
      <c r="E35" s="48">
        <v>0</v>
      </c>
      <c r="F35" s="48">
        <v>0</v>
      </c>
      <c r="G35" s="48">
        <v>615000</v>
      </c>
      <c r="H35" s="48">
        <v>0</v>
      </c>
      <c r="I35" s="48">
        <v>135000</v>
      </c>
      <c r="J35" s="48">
        <v>0</v>
      </c>
      <c r="K35" s="48">
        <v>0</v>
      </c>
      <c r="L35" s="48">
        <v>0</v>
      </c>
      <c r="M35" s="48">
        <v>0</v>
      </c>
      <c r="N35" s="48">
        <f aca="true" t="shared" si="7" ref="N35:N55">SUM(D35:M35)</f>
        <v>882000</v>
      </c>
      <c r="O35" s="49">
        <f t="shared" si="1"/>
        <v>0.5015655441531219</v>
      </c>
      <c r="P35" s="9"/>
    </row>
    <row r="36" spans="1:16" ht="15">
      <c r="A36" s="12"/>
      <c r="B36" s="25">
        <v>334.42</v>
      </c>
      <c r="C36" s="20" t="s">
        <v>42</v>
      </c>
      <c r="D36" s="48">
        <v>11830000</v>
      </c>
      <c r="E36" s="48">
        <v>0</v>
      </c>
      <c r="F36" s="48">
        <v>0</v>
      </c>
      <c r="G36" s="48">
        <v>5284000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7"/>
        <v>17114000</v>
      </c>
      <c r="O36" s="49">
        <f t="shared" si="1"/>
        <v>9.732191295506269</v>
      </c>
      <c r="P36" s="9"/>
    </row>
    <row r="37" spans="1:16" ht="15">
      <c r="A37" s="12"/>
      <c r="B37" s="25">
        <v>334.49</v>
      </c>
      <c r="C37" s="20" t="s">
        <v>43</v>
      </c>
      <c r="D37" s="48">
        <v>93000</v>
      </c>
      <c r="E37" s="48">
        <v>0</v>
      </c>
      <c r="F37" s="48">
        <v>0</v>
      </c>
      <c r="G37" s="48">
        <v>304000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7"/>
        <v>397000</v>
      </c>
      <c r="O37" s="49">
        <f aca="true" t="shared" si="8" ref="O37:O68">(N37/O$133)</f>
        <v>0.2257613617106456</v>
      </c>
      <c r="P37" s="9"/>
    </row>
    <row r="38" spans="1:16" ht="15">
      <c r="A38" s="12"/>
      <c r="B38" s="25">
        <v>334.61</v>
      </c>
      <c r="C38" s="20" t="s">
        <v>44</v>
      </c>
      <c r="D38" s="48">
        <v>1040000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si="7"/>
        <v>1040000</v>
      </c>
      <c r="O38" s="49">
        <f t="shared" si="8"/>
        <v>0.5914151541034545</v>
      </c>
      <c r="P38" s="9"/>
    </row>
    <row r="39" spans="1:16" ht="15">
      <c r="A39" s="12"/>
      <c r="B39" s="25">
        <v>334.62</v>
      </c>
      <c r="C39" s="20" t="s">
        <v>45</v>
      </c>
      <c r="D39" s="48">
        <v>5907000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7"/>
        <v>5907000</v>
      </c>
      <c r="O39" s="49">
        <f t="shared" si="8"/>
        <v>3.3591243416241396</v>
      </c>
      <c r="P39" s="9"/>
    </row>
    <row r="40" spans="1:16" ht="15">
      <c r="A40" s="12"/>
      <c r="B40" s="25">
        <v>334.69</v>
      </c>
      <c r="C40" s="20" t="s">
        <v>46</v>
      </c>
      <c r="D40" s="48">
        <v>118000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7"/>
        <v>118000</v>
      </c>
      <c r="O40" s="49">
        <f t="shared" si="8"/>
        <v>0.06710287325404579</v>
      </c>
      <c r="P40" s="9"/>
    </row>
    <row r="41" spans="1:16" ht="15">
      <c r="A41" s="12"/>
      <c r="B41" s="25">
        <v>334.7</v>
      </c>
      <c r="C41" s="20" t="s">
        <v>47</v>
      </c>
      <c r="D41" s="48">
        <v>2569000</v>
      </c>
      <c r="E41" s="48">
        <v>0</v>
      </c>
      <c r="F41" s="48">
        <v>0</v>
      </c>
      <c r="G41" s="48">
        <v>302000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7"/>
        <v>2871000</v>
      </c>
      <c r="O41" s="49">
        <f t="shared" si="8"/>
        <v>1.6326470263759785</v>
      </c>
      <c r="P41" s="9"/>
    </row>
    <row r="42" spans="1:16" ht="15">
      <c r="A42" s="12"/>
      <c r="B42" s="25">
        <v>334.9</v>
      </c>
      <c r="C42" s="20" t="s">
        <v>171</v>
      </c>
      <c r="D42" s="48">
        <v>666000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7"/>
        <v>666000</v>
      </c>
      <c r="O42" s="49">
        <f t="shared" si="8"/>
        <v>0.3787331659931737</v>
      </c>
      <c r="P42" s="9"/>
    </row>
    <row r="43" spans="1:16" ht="15">
      <c r="A43" s="12"/>
      <c r="B43" s="25">
        <v>335.12</v>
      </c>
      <c r="C43" s="20" t="s">
        <v>48</v>
      </c>
      <c r="D43" s="48">
        <v>24333000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7"/>
        <v>24333000</v>
      </c>
      <c r="O43" s="49">
        <f t="shared" si="8"/>
        <v>13.837408600768612</v>
      </c>
      <c r="P43" s="9"/>
    </row>
    <row r="44" spans="1:16" ht="15">
      <c r="A44" s="12"/>
      <c r="B44" s="25">
        <v>335.13</v>
      </c>
      <c r="C44" s="20" t="s">
        <v>49</v>
      </c>
      <c r="D44" s="48">
        <v>0</v>
      </c>
      <c r="E44" s="48">
        <v>417000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7"/>
        <v>417000</v>
      </c>
      <c r="O44" s="49">
        <f t="shared" si="8"/>
        <v>0.23713473005878893</v>
      </c>
      <c r="P44" s="9"/>
    </row>
    <row r="45" spans="1:16" ht="15">
      <c r="A45" s="12"/>
      <c r="B45" s="25">
        <v>335.14</v>
      </c>
      <c r="C45" s="20" t="s">
        <v>50</v>
      </c>
      <c r="D45" s="48">
        <v>14000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7"/>
        <v>14000</v>
      </c>
      <c r="O45" s="49">
        <f t="shared" si="8"/>
        <v>0.007961357843700348</v>
      </c>
      <c r="P45" s="9"/>
    </row>
    <row r="46" spans="1:16" ht="15">
      <c r="A46" s="12"/>
      <c r="B46" s="25">
        <v>335.15</v>
      </c>
      <c r="C46" s="20" t="s">
        <v>51</v>
      </c>
      <c r="D46" s="48">
        <v>598000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7"/>
        <v>598000</v>
      </c>
      <c r="O46" s="49">
        <f t="shared" si="8"/>
        <v>0.3400637136094863</v>
      </c>
      <c r="P46" s="9"/>
    </row>
    <row r="47" spans="1:16" ht="15">
      <c r="A47" s="12"/>
      <c r="B47" s="25">
        <v>335.17</v>
      </c>
      <c r="C47" s="20" t="s">
        <v>52</v>
      </c>
      <c r="D47" s="48">
        <v>146000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7"/>
        <v>146000</v>
      </c>
      <c r="O47" s="49">
        <f t="shared" si="8"/>
        <v>0.08302558894144649</v>
      </c>
      <c r="P47" s="9"/>
    </row>
    <row r="48" spans="1:16" ht="15">
      <c r="A48" s="12"/>
      <c r="B48" s="25">
        <v>335.18</v>
      </c>
      <c r="C48" s="20" t="s">
        <v>53</v>
      </c>
      <c r="D48" s="48">
        <v>50827000</v>
      </c>
      <c r="E48" s="48">
        <v>15320000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7"/>
        <v>66147000</v>
      </c>
      <c r="O48" s="49">
        <f t="shared" si="8"/>
        <v>37.615709806231926</v>
      </c>
      <c r="P48" s="9"/>
    </row>
    <row r="49" spans="1:16" ht="15">
      <c r="A49" s="12"/>
      <c r="B49" s="25">
        <v>335.22</v>
      </c>
      <c r="C49" s="20" t="s">
        <v>54</v>
      </c>
      <c r="D49" s="48">
        <v>11440000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7"/>
        <v>11440000</v>
      </c>
      <c r="O49" s="49">
        <f t="shared" si="8"/>
        <v>6.505566695137999</v>
      </c>
      <c r="P49" s="9"/>
    </row>
    <row r="50" spans="1:16" ht="15">
      <c r="A50" s="12"/>
      <c r="B50" s="25">
        <v>335.39</v>
      </c>
      <c r="C50" s="20" t="s">
        <v>55</v>
      </c>
      <c r="D50" s="48">
        <v>0</v>
      </c>
      <c r="E50" s="48">
        <v>1221000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7"/>
        <v>1221000</v>
      </c>
      <c r="O50" s="49">
        <f t="shared" si="8"/>
        <v>0.6943441376541518</v>
      </c>
      <c r="P50" s="9"/>
    </row>
    <row r="51" spans="1:16" ht="15">
      <c r="A51" s="12"/>
      <c r="B51" s="25">
        <v>335.49</v>
      </c>
      <c r="C51" s="20" t="s">
        <v>56</v>
      </c>
      <c r="D51" s="48">
        <v>0</v>
      </c>
      <c r="E51" s="48">
        <v>22874000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7"/>
        <v>22874000</v>
      </c>
      <c r="O51" s="49">
        <f t="shared" si="8"/>
        <v>13.007721379771555</v>
      </c>
      <c r="P51" s="9"/>
    </row>
    <row r="52" spans="1:16" ht="15">
      <c r="A52" s="12"/>
      <c r="B52" s="25">
        <v>335.5</v>
      </c>
      <c r="C52" s="20" t="s">
        <v>57</v>
      </c>
      <c r="D52" s="48">
        <v>0</v>
      </c>
      <c r="E52" s="48">
        <v>5061000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7"/>
        <v>5061000</v>
      </c>
      <c r="O52" s="49">
        <f t="shared" si="8"/>
        <v>2.8780308604976756</v>
      </c>
      <c r="P52" s="9"/>
    </row>
    <row r="53" spans="1:16" ht="15">
      <c r="A53" s="12"/>
      <c r="B53" s="25">
        <v>335.69</v>
      </c>
      <c r="C53" s="20" t="s">
        <v>58</v>
      </c>
      <c r="D53" s="48">
        <v>214000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7"/>
        <v>214000</v>
      </c>
      <c r="O53" s="49">
        <f t="shared" si="8"/>
        <v>0.1216950413251339</v>
      </c>
      <c r="P53" s="9"/>
    </row>
    <row r="54" spans="1:16" ht="15">
      <c r="A54" s="12"/>
      <c r="B54" s="25">
        <v>335.7</v>
      </c>
      <c r="C54" s="20" t="s">
        <v>59</v>
      </c>
      <c r="D54" s="48">
        <v>0</v>
      </c>
      <c r="E54" s="48">
        <v>2000000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7"/>
        <v>2000000</v>
      </c>
      <c r="O54" s="49">
        <f t="shared" si="8"/>
        <v>1.1373368348143353</v>
      </c>
      <c r="P54" s="9"/>
    </row>
    <row r="55" spans="1:16" ht="15">
      <c r="A55" s="12"/>
      <c r="B55" s="25">
        <v>335.9</v>
      </c>
      <c r="C55" s="20" t="s">
        <v>60</v>
      </c>
      <c r="D55" s="48">
        <v>2001000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7"/>
        <v>2001000</v>
      </c>
      <c r="O55" s="49">
        <f t="shared" si="8"/>
        <v>1.1379055032317427</v>
      </c>
      <c r="P55" s="9"/>
    </row>
    <row r="56" spans="1:16" ht="15">
      <c r="A56" s="12"/>
      <c r="B56" s="25">
        <v>337.6</v>
      </c>
      <c r="C56" s="20" t="s">
        <v>62</v>
      </c>
      <c r="D56" s="48">
        <v>923000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>SUM(D56:M56)</f>
        <v>923000</v>
      </c>
      <c r="O56" s="49">
        <f t="shared" si="8"/>
        <v>0.5248809492668158</v>
      </c>
      <c r="P56" s="9"/>
    </row>
    <row r="57" spans="1:16" ht="15">
      <c r="A57" s="12"/>
      <c r="B57" s="25">
        <v>337.9</v>
      </c>
      <c r="C57" s="20" t="s">
        <v>63</v>
      </c>
      <c r="D57" s="48">
        <v>856000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>SUM(D57:M57)</f>
        <v>856000</v>
      </c>
      <c r="O57" s="49">
        <f t="shared" si="8"/>
        <v>0.4867801653005356</v>
      </c>
      <c r="P57" s="9"/>
    </row>
    <row r="58" spans="1:16" ht="15.75">
      <c r="A58" s="29" t="s">
        <v>68</v>
      </c>
      <c r="B58" s="30"/>
      <c r="C58" s="31"/>
      <c r="D58" s="32">
        <f aca="true" t="shared" si="9" ref="D58:M58">SUM(D59:D106)</f>
        <v>330037000</v>
      </c>
      <c r="E58" s="32">
        <f t="shared" si="9"/>
        <v>16445000</v>
      </c>
      <c r="F58" s="32">
        <f t="shared" si="9"/>
        <v>0</v>
      </c>
      <c r="G58" s="32">
        <f t="shared" si="9"/>
        <v>1840000</v>
      </c>
      <c r="H58" s="32">
        <f t="shared" si="9"/>
        <v>0</v>
      </c>
      <c r="I58" s="32">
        <f t="shared" si="9"/>
        <v>518294000</v>
      </c>
      <c r="J58" s="32">
        <f t="shared" si="9"/>
        <v>119860000</v>
      </c>
      <c r="K58" s="32">
        <f t="shared" si="9"/>
        <v>0</v>
      </c>
      <c r="L58" s="32">
        <f t="shared" si="9"/>
        <v>0</v>
      </c>
      <c r="M58" s="32">
        <f t="shared" si="9"/>
        <v>42802000</v>
      </c>
      <c r="N58" s="32">
        <f>SUM(D58:M58)</f>
        <v>1029278000</v>
      </c>
      <c r="O58" s="46">
        <f t="shared" si="8"/>
        <v>585.3178913320148</v>
      </c>
      <c r="P58" s="10"/>
    </row>
    <row r="59" spans="1:16" ht="15">
      <c r="A59" s="12"/>
      <c r="B59" s="25">
        <v>341.1</v>
      </c>
      <c r="C59" s="20" t="s">
        <v>71</v>
      </c>
      <c r="D59" s="48">
        <v>10077000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3268000</v>
      </c>
      <c r="N59" s="48">
        <f>SUM(D59:M59)</f>
        <v>13345000</v>
      </c>
      <c r="O59" s="49">
        <f t="shared" si="8"/>
        <v>7.588880030298653</v>
      </c>
      <c r="P59" s="9"/>
    </row>
    <row r="60" spans="1:16" ht="15">
      <c r="A60" s="12"/>
      <c r="B60" s="25">
        <v>341.15</v>
      </c>
      <c r="C60" s="20" t="s">
        <v>72</v>
      </c>
      <c r="D60" s="48">
        <v>1030000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f aca="true" t="shared" si="10" ref="N60:N106">SUM(D60:M60)</f>
        <v>1030000</v>
      </c>
      <c r="O60" s="49">
        <f t="shared" si="8"/>
        <v>0.5857284699293828</v>
      </c>
      <c r="P60" s="9"/>
    </row>
    <row r="61" spans="1:16" ht="15">
      <c r="A61" s="12"/>
      <c r="B61" s="25">
        <v>341.2</v>
      </c>
      <c r="C61" s="20" t="s">
        <v>74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119860000</v>
      </c>
      <c r="K61" s="48">
        <v>0</v>
      </c>
      <c r="L61" s="48">
        <v>0</v>
      </c>
      <c r="M61" s="48">
        <v>0</v>
      </c>
      <c r="N61" s="48">
        <f t="shared" si="10"/>
        <v>119860000</v>
      </c>
      <c r="O61" s="49">
        <f t="shared" si="8"/>
        <v>68.16059651042312</v>
      </c>
      <c r="P61" s="9"/>
    </row>
    <row r="62" spans="1:16" ht="15">
      <c r="A62" s="12"/>
      <c r="B62" s="25">
        <v>341.3</v>
      </c>
      <c r="C62" s="20" t="s">
        <v>75</v>
      </c>
      <c r="D62" s="48">
        <v>0</v>
      </c>
      <c r="E62" s="48">
        <v>290000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f t="shared" si="10"/>
        <v>290000</v>
      </c>
      <c r="O62" s="49">
        <f t="shared" si="8"/>
        <v>0.16491384104807863</v>
      </c>
      <c r="P62" s="9"/>
    </row>
    <row r="63" spans="1:16" ht="15">
      <c r="A63" s="12"/>
      <c r="B63" s="25">
        <v>341.51</v>
      </c>
      <c r="C63" s="20" t="s">
        <v>76</v>
      </c>
      <c r="D63" s="48">
        <v>28925000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f t="shared" si="10"/>
        <v>28925000</v>
      </c>
      <c r="O63" s="49">
        <f t="shared" si="8"/>
        <v>16.448733973502325</v>
      </c>
      <c r="P63" s="9"/>
    </row>
    <row r="64" spans="1:16" ht="15">
      <c r="A64" s="12"/>
      <c r="B64" s="25">
        <v>341.52</v>
      </c>
      <c r="C64" s="20" t="s">
        <v>77</v>
      </c>
      <c r="D64" s="48">
        <v>2826000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t="shared" si="10"/>
        <v>2826000</v>
      </c>
      <c r="O64" s="49">
        <f t="shared" si="8"/>
        <v>1.607056947592656</v>
      </c>
      <c r="P64" s="9"/>
    </row>
    <row r="65" spans="1:16" ht="15">
      <c r="A65" s="12"/>
      <c r="B65" s="25">
        <v>341.9</v>
      </c>
      <c r="C65" s="20" t="s">
        <v>78</v>
      </c>
      <c r="D65" s="48">
        <v>15313000</v>
      </c>
      <c r="E65" s="48">
        <v>2582000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2143000</v>
      </c>
      <c r="N65" s="48">
        <f t="shared" si="10"/>
        <v>20038000</v>
      </c>
      <c r="O65" s="49">
        <f t="shared" si="8"/>
        <v>11.394977748004827</v>
      </c>
      <c r="P65" s="9"/>
    </row>
    <row r="66" spans="1:16" ht="15">
      <c r="A66" s="12"/>
      <c r="B66" s="25">
        <v>342.1</v>
      </c>
      <c r="C66" s="20" t="s">
        <v>79</v>
      </c>
      <c r="D66" s="48">
        <v>173029000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f t="shared" si="10"/>
        <v>173029000</v>
      </c>
      <c r="O66" s="49">
        <f t="shared" si="8"/>
        <v>98.39612759554483</v>
      </c>
      <c r="P66" s="9"/>
    </row>
    <row r="67" spans="1:16" ht="15">
      <c r="A67" s="12"/>
      <c r="B67" s="25">
        <v>342.2</v>
      </c>
      <c r="C67" s="20" t="s">
        <v>80</v>
      </c>
      <c r="D67" s="48">
        <v>33888000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0"/>
        <v>33888000</v>
      </c>
      <c r="O67" s="49">
        <f t="shared" si="8"/>
        <v>19.2710353290941</v>
      </c>
      <c r="P67" s="9"/>
    </row>
    <row r="68" spans="1:16" ht="15">
      <c r="A68" s="12"/>
      <c r="B68" s="25">
        <v>342.4</v>
      </c>
      <c r="C68" s="20" t="s">
        <v>150</v>
      </c>
      <c r="D68" s="48">
        <v>14145000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0"/>
        <v>14145000</v>
      </c>
      <c r="O68" s="49">
        <f t="shared" si="8"/>
        <v>8.043814764224388</v>
      </c>
      <c r="P68" s="9"/>
    </row>
    <row r="69" spans="1:16" ht="15">
      <c r="A69" s="12"/>
      <c r="B69" s="25">
        <v>342.5</v>
      </c>
      <c r="C69" s="20" t="s">
        <v>81</v>
      </c>
      <c r="D69" s="48">
        <v>141000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0"/>
        <v>141000</v>
      </c>
      <c r="O69" s="49">
        <f aca="true" t="shared" si="11" ref="O69:O100">(N69/O$133)</f>
        <v>0.08018224685441065</v>
      </c>
      <c r="P69" s="9"/>
    </row>
    <row r="70" spans="1:16" ht="15">
      <c r="A70" s="12"/>
      <c r="B70" s="25">
        <v>342.6</v>
      </c>
      <c r="C70" s="20" t="s">
        <v>82</v>
      </c>
      <c r="D70" s="48">
        <v>1714000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0"/>
        <v>1714000</v>
      </c>
      <c r="O70" s="49">
        <f t="shared" si="11"/>
        <v>0.9746976674358855</v>
      </c>
      <c r="P70" s="9"/>
    </row>
    <row r="71" spans="1:16" ht="15">
      <c r="A71" s="12"/>
      <c r="B71" s="25">
        <v>342.9</v>
      </c>
      <c r="C71" s="20" t="s">
        <v>83</v>
      </c>
      <c r="D71" s="48">
        <v>1657000</v>
      </c>
      <c r="E71" s="48">
        <v>3700000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0"/>
        <v>5357000</v>
      </c>
      <c r="O71" s="49">
        <f t="shared" si="11"/>
        <v>3.0463567120501973</v>
      </c>
      <c r="P71" s="9"/>
    </row>
    <row r="72" spans="1:16" ht="15">
      <c r="A72" s="12"/>
      <c r="B72" s="25">
        <v>343.4</v>
      </c>
      <c r="C72" s="20" t="s">
        <v>84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117805000</v>
      </c>
      <c r="J72" s="48">
        <v>0</v>
      </c>
      <c r="K72" s="48">
        <v>0</v>
      </c>
      <c r="L72" s="48">
        <v>0</v>
      </c>
      <c r="M72" s="48">
        <v>0</v>
      </c>
      <c r="N72" s="48">
        <f t="shared" si="10"/>
        <v>117805000</v>
      </c>
      <c r="O72" s="49">
        <f t="shared" si="11"/>
        <v>66.9919829126514</v>
      </c>
      <c r="P72" s="9"/>
    </row>
    <row r="73" spans="1:16" ht="15">
      <c r="A73" s="12"/>
      <c r="B73" s="25">
        <v>343.5</v>
      </c>
      <c r="C73" s="20" t="s">
        <v>85</v>
      </c>
      <c r="D73" s="48">
        <v>998000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0"/>
        <v>998000</v>
      </c>
      <c r="O73" s="49">
        <f t="shared" si="11"/>
        <v>0.5675310805723534</v>
      </c>
      <c r="P73" s="9"/>
    </row>
    <row r="74" spans="1:16" ht="15">
      <c r="A74" s="12"/>
      <c r="B74" s="25">
        <v>343.6</v>
      </c>
      <c r="C74" s="20" t="s">
        <v>86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95768000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0"/>
        <v>95768000</v>
      </c>
      <c r="O74" s="49">
        <f t="shared" si="11"/>
        <v>54.46023699824964</v>
      </c>
      <c r="P74" s="9"/>
    </row>
    <row r="75" spans="1:16" ht="15">
      <c r="A75" s="12"/>
      <c r="B75" s="25">
        <v>343.7</v>
      </c>
      <c r="C75" s="20" t="s">
        <v>87</v>
      </c>
      <c r="D75" s="48">
        <v>396000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0"/>
        <v>396000</v>
      </c>
      <c r="O75" s="49">
        <f t="shared" si="11"/>
        <v>0.2251926932932384</v>
      </c>
      <c r="P75" s="9"/>
    </row>
    <row r="76" spans="1:16" ht="15">
      <c r="A76" s="12"/>
      <c r="B76" s="25">
        <v>343.9</v>
      </c>
      <c r="C76" s="20" t="s">
        <v>88</v>
      </c>
      <c r="D76" s="48">
        <v>2516000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0"/>
        <v>2516000</v>
      </c>
      <c r="O76" s="49">
        <f t="shared" si="11"/>
        <v>1.430769738196434</v>
      </c>
      <c r="P76" s="9"/>
    </row>
    <row r="77" spans="1:16" ht="15">
      <c r="A77" s="12"/>
      <c r="B77" s="25">
        <v>344.1</v>
      </c>
      <c r="C77" s="20" t="s">
        <v>89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187280000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0"/>
        <v>187280000</v>
      </c>
      <c r="O77" s="49">
        <f t="shared" si="11"/>
        <v>106.50022121201437</v>
      </c>
      <c r="P77" s="9"/>
    </row>
    <row r="78" spans="1:16" ht="15">
      <c r="A78" s="12"/>
      <c r="B78" s="25">
        <v>344.2</v>
      </c>
      <c r="C78" s="20" t="s">
        <v>90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117441000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0"/>
        <v>117441000</v>
      </c>
      <c r="O78" s="49">
        <f t="shared" si="11"/>
        <v>66.78498760871518</v>
      </c>
      <c r="P78" s="9"/>
    </row>
    <row r="79" spans="1:16" ht="15">
      <c r="A79" s="12"/>
      <c r="B79" s="25">
        <v>344.3</v>
      </c>
      <c r="C79" s="20" t="s">
        <v>91</v>
      </c>
      <c r="D79" s="48">
        <v>24248000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0"/>
        <v>24248000</v>
      </c>
      <c r="O79" s="49">
        <f t="shared" si="11"/>
        <v>13.789071785289003</v>
      </c>
      <c r="P79" s="9"/>
    </row>
    <row r="80" spans="1:16" ht="15">
      <c r="A80" s="12"/>
      <c r="B80" s="25">
        <v>344.5</v>
      </c>
      <c r="C80" s="20" t="s">
        <v>92</v>
      </c>
      <c r="D80" s="48">
        <v>2012000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0"/>
        <v>2012000</v>
      </c>
      <c r="O80" s="49">
        <f t="shared" si="11"/>
        <v>1.1441608558232215</v>
      </c>
      <c r="P80" s="9"/>
    </row>
    <row r="81" spans="1:16" ht="15">
      <c r="A81" s="12"/>
      <c r="B81" s="25">
        <v>344.9</v>
      </c>
      <c r="C81" s="20" t="s">
        <v>93</v>
      </c>
      <c r="D81" s="48">
        <v>222000</v>
      </c>
      <c r="E81" s="48">
        <v>1603000</v>
      </c>
      <c r="F81" s="48">
        <v>0</v>
      </c>
      <c r="G81" s="48">
        <v>1770000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0"/>
        <v>3595000</v>
      </c>
      <c r="O81" s="49">
        <f t="shared" si="11"/>
        <v>2.044362960578768</v>
      </c>
      <c r="P81" s="9"/>
    </row>
    <row r="82" spans="1:16" ht="15">
      <c r="A82" s="12"/>
      <c r="B82" s="25">
        <v>345.1</v>
      </c>
      <c r="C82" s="20" t="s">
        <v>94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1482000</v>
      </c>
      <c r="N82" s="48">
        <f t="shared" si="10"/>
        <v>1482000</v>
      </c>
      <c r="O82" s="49">
        <f t="shared" si="11"/>
        <v>0.8427665945974225</v>
      </c>
      <c r="P82" s="9"/>
    </row>
    <row r="83" spans="1:16" ht="15">
      <c r="A83" s="12"/>
      <c r="B83" s="25">
        <v>345.9</v>
      </c>
      <c r="C83" s="20" t="s">
        <v>95</v>
      </c>
      <c r="D83" s="48">
        <v>0</v>
      </c>
      <c r="E83" s="48">
        <v>1020000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0"/>
        <v>1020000</v>
      </c>
      <c r="O83" s="49">
        <f t="shared" si="11"/>
        <v>0.5800417857553111</v>
      </c>
      <c r="P83" s="9"/>
    </row>
    <row r="84" spans="1:16" ht="15">
      <c r="A84" s="12"/>
      <c r="B84" s="25">
        <v>346.3</v>
      </c>
      <c r="C84" s="20" t="s">
        <v>96</v>
      </c>
      <c r="D84" s="48">
        <v>8000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0"/>
        <v>8000</v>
      </c>
      <c r="O84" s="49">
        <f t="shared" si="11"/>
        <v>0.004549347339257341</v>
      </c>
      <c r="P84" s="9"/>
    </row>
    <row r="85" spans="1:16" ht="15">
      <c r="A85" s="12"/>
      <c r="B85" s="25">
        <v>346.4</v>
      </c>
      <c r="C85" s="20" t="s">
        <v>97</v>
      </c>
      <c r="D85" s="48">
        <v>2192000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0"/>
        <v>2192000</v>
      </c>
      <c r="O85" s="49">
        <f t="shared" si="11"/>
        <v>1.2465211709565116</v>
      </c>
      <c r="P85" s="9"/>
    </row>
    <row r="86" spans="1:16" ht="15">
      <c r="A86" s="12"/>
      <c r="B86" s="25">
        <v>346.9</v>
      </c>
      <c r="C86" s="20" t="s">
        <v>98</v>
      </c>
      <c r="D86" s="48">
        <v>186000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74000</v>
      </c>
      <c r="N86" s="48">
        <f t="shared" si="10"/>
        <v>260000</v>
      </c>
      <c r="O86" s="49">
        <f t="shared" si="11"/>
        <v>0.14785378852586362</v>
      </c>
      <c r="P86" s="9"/>
    </row>
    <row r="87" spans="1:16" ht="15">
      <c r="A87" s="12"/>
      <c r="B87" s="25">
        <v>347.1</v>
      </c>
      <c r="C87" s="20" t="s">
        <v>99</v>
      </c>
      <c r="D87" s="48">
        <v>495000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0"/>
        <v>495000</v>
      </c>
      <c r="O87" s="49">
        <f t="shared" si="11"/>
        <v>0.28149086661654804</v>
      </c>
      <c r="P87" s="9"/>
    </row>
    <row r="88" spans="1:16" ht="15">
      <c r="A88" s="12"/>
      <c r="B88" s="25">
        <v>347.2</v>
      </c>
      <c r="C88" s="20" t="s">
        <v>100</v>
      </c>
      <c r="D88" s="48">
        <v>10586000</v>
      </c>
      <c r="E88" s="48">
        <v>0</v>
      </c>
      <c r="F88" s="48">
        <v>0</v>
      </c>
      <c r="G88" s="48">
        <v>32000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f t="shared" si="10"/>
        <v>10618000</v>
      </c>
      <c r="O88" s="49">
        <f t="shared" si="11"/>
        <v>6.0381212560293065</v>
      </c>
      <c r="P88" s="9"/>
    </row>
    <row r="89" spans="1:16" ht="15">
      <c r="A89" s="12"/>
      <c r="B89" s="25">
        <v>347.3</v>
      </c>
      <c r="C89" s="20" t="s">
        <v>172</v>
      </c>
      <c r="D89" s="48">
        <v>2000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f t="shared" si="10"/>
        <v>2000</v>
      </c>
      <c r="O89" s="49">
        <f t="shared" si="11"/>
        <v>0.0011373368348143354</v>
      </c>
      <c r="P89" s="9"/>
    </row>
    <row r="90" spans="1:16" ht="15">
      <c r="A90" s="12"/>
      <c r="B90" s="25">
        <v>347.4</v>
      </c>
      <c r="C90" s="20" t="s">
        <v>152</v>
      </c>
      <c r="D90" s="48">
        <v>163000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0"/>
        <v>163000</v>
      </c>
      <c r="O90" s="49">
        <f t="shared" si="11"/>
        <v>0.09269295203736834</v>
      </c>
      <c r="P90" s="9"/>
    </row>
    <row r="91" spans="1:16" ht="15">
      <c r="A91" s="12"/>
      <c r="B91" s="25">
        <v>347.5</v>
      </c>
      <c r="C91" s="20" t="s">
        <v>101</v>
      </c>
      <c r="D91" s="48">
        <v>0</v>
      </c>
      <c r="E91" s="48">
        <v>7250000</v>
      </c>
      <c r="F91" s="48">
        <v>0</v>
      </c>
      <c r="G91" s="48">
        <v>38000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0"/>
        <v>7288000</v>
      </c>
      <c r="O91" s="49">
        <f t="shared" si="11"/>
        <v>4.1444554260634385</v>
      </c>
      <c r="P91" s="9"/>
    </row>
    <row r="92" spans="1:16" ht="15">
      <c r="A92" s="12"/>
      <c r="B92" s="25">
        <v>348.12</v>
      </c>
      <c r="C92" s="39" t="s">
        <v>104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138000</v>
      </c>
      <c r="N92" s="48">
        <f t="shared" si="10"/>
        <v>138000</v>
      </c>
      <c r="O92" s="49">
        <f t="shared" si="11"/>
        <v>0.07847624160218915</v>
      </c>
      <c r="P92" s="9"/>
    </row>
    <row r="93" spans="1:16" ht="15">
      <c r="A93" s="12"/>
      <c r="B93" s="25">
        <v>348.13</v>
      </c>
      <c r="C93" s="39" t="s">
        <v>105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787000</v>
      </c>
      <c r="N93" s="48">
        <f t="shared" si="10"/>
        <v>787000</v>
      </c>
      <c r="O93" s="49">
        <f t="shared" si="11"/>
        <v>0.447542044499441</v>
      </c>
      <c r="P93" s="9"/>
    </row>
    <row r="94" spans="1:16" ht="15">
      <c r="A94" s="12"/>
      <c r="B94" s="25">
        <v>348.22</v>
      </c>
      <c r="C94" s="39" t="s">
        <v>106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164000</v>
      </c>
      <c r="N94" s="48">
        <f t="shared" si="10"/>
        <v>164000</v>
      </c>
      <c r="O94" s="49">
        <f t="shared" si="11"/>
        <v>0.09326162045477551</v>
      </c>
      <c r="P94" s="9"/>
    </row>
    <row r="95" spans="1:16" ht="15">
      <c r="A95" s="12"/>
      <c r="B95" s="25">
        <v>348.23</v>
      </c>
      <c r="C95" s="39" t="s">
        <v>107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927000</v>
      </c>
      <c r="N95" s="48">
        <f t="shared" si="10"/>
        <v>927000</v>
      </c>
      <c r="O95" s="49">
        <f t="shared" si="11"/>
        <v>0.5271556229364445</v>
      </c>
      <c r="P95" s="9"/>
    </row>
    <row r="96" spans="1:16" ht="15">
      <c r="A96" s="12"/>
      <c r="B96" s="25">
        <v>348.31</v>
      </c>
      <c r="C96" s="39" t="s">
        <v>108</v>
      </c>
      <c r="D96" s="48">
        <v>2000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7648000</v>
      </c>
      <c r="N96" s="48">
        <f t="shared" si="10"/>
        <v>7650000</v>
      </c>
      <c r="O96" s="49">
        <f t="shared" si="11"/>
        <v>4.350313393164833</v>
      </c>
      <c r="P96" s="9"/>
    </row>
    <row r="97" spans="1:16" ht="15">
      <c r="A97" s="12"/>
      <c r="B97" s="25">
        <v>348.32</v>
      </c>
      <c r="C97" s="39" t="s">
        <v>109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381000</v>
      </c>
      <c r="N97" s="48">
        <f t="shared" si="10"/>
        <v>381000</v>
      </c>
      <c r="O97" s="49">
        <f t="shared" si="11"/>
        <v>0.2166626670321309</v>
      </c>
      <c r="P97" s="9"/>
    </row>
    <row r="98" spans="1:16" ht="15">
      <c r="A98" s="12"/>
      <c r="B98" s="25">
        <v>348.41</v>
      </c>
      <c r="C98" s="39" t="s">
        <v>110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9711000</v>
      </c>
      <c r="N98" s="48">
        <f t="shared" si="10"/>
        <v>9711000</v>
      </c>
      <c r="O98" s="49">
        <f t="shared" si="11"/>
        <v>5.522339001441006</v>
      </c>
      <c r="P98" s="9"/>
    </row>
    <row r="99" spans="1:16" ht="15">
      <c r="A99" s="12"/>
      <c r="B99" s="25">
        <v>348.42</v>
      </c>
      <c r="C99" s="39" t="s">
        <v>111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1592000</v>
      </c>
      <c r="N99" s="48">
        <f t="shared" si="10"/>
        <v>1592000</v>
      </c>
      <c r="O99" s="49">
        <f t="shared" si="11"/>
        <v>0.905320120512211</v>
      </c>
      <c r="P99" s="9"/>
    </row>
    <row r="100" spans="1:16" ht="15">
      <c r="A100" s="12"/>
      <c r="B100" s="25">
        <v>348.48</v>
      </c>
      <c r="C100" s="39" t="s">
        <v>112</v>
      </c>
      <c r="D100" s="48">
        <v>32000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f t="shared" si="10"/>
        <v>32000</v>
      </c>
      <c r="O100" s="49">
        <f t="shared" si="11"/>
        <v>0.018197389357029366</v>
      </c>
      <c r="P100" s="9"/>
    </row>
    <row r="101" spans="1:16" ht="15">
      <c r="A101" s="12"/>
      <c r="B101" s="25">
        <v>348.52</v>
      </c>
      <c r="C101" s="39" t="s">
        <v>113</v>
      </c>
      <c r="D101" s="48">
        <v>5000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5152000</v>
      </c>
      <c r="N101" s="48">
        <f t="shared" si="10"/>
        <v>5157000</v>
      </c>
      <c r="O101" s="49">
        <f aca="true" t="shared" si="12" ref="O101:O131">(N101/O$133)</f>
        <v>2.932623028568764</v>
      </c>
      <c r="P101" s="9"/>
    </row>
    <row r="102" spans="1:16" ht="15">
      <c r="A102" s="12"/>
      <c r="B102" s="25">
        <v>348.53</v>
      </c>
      <c r="C102" s="39" t="s">
        <v>114</v>
      </c>
      <c r="D102" s="48">
        <v>628000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7374000</v>
      </c>
      <c r="N102" s="48">
        <f t="shared" si="10"/>
        <v>8002000</v>
      </c>
      <c r="O102" s="49">
        <f t="shared" si="12"/>
        <v>4.5504846760921565</v>
      </c>
      <c r="P102" s="9"/>
    </row>
    <row r="103" spans="1:16" ht="15">
      <c r="A103" s="12"/>
      <c r="B103" s="25">
        <v>348.71</v>
      </c>
      <c r="C103" s="39" t="s">
        <v>115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1266000</v>
      </c>
      <c r="N103" s="48">
        <f>SUM(D103:M103)</f>
        <v>1266000</v>
      </c>
      <c r="O103" s="49">
        <f t="shared" si="12"/>
        <v>0.7199342164374744</v>
      </c>
      <c r="P103" s="9"/>
    </row>
    <row r="104" spans="1:16" ht="15">
      <c r="A104" s="12"/>
      <c r="B104" s="25">
        <v>348.72</v>
      </c>
      <c r="C104" s="39" t="s">
        <v>116</v>
      </c>
      <c r="D104" s="48">
        <v>61000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294000</v>
      </c>
      <c r="N104" s="48">
        <f>SUM(D104:M104)</f>
        <v>355000</v>
      </c>
      <c r="O104" s="49">
        <f t="shared" si="12"/>
        <v>0.20187728817954453</v>
      </c>
      <c r="P104" s="9"/>
    </row>
    <row r="105" spans="1:16" ht="15">
      <c r="A105" s="12"/>
      <c r="B105" s="25">
        <v>348.88</v>
      </c>
      <c r="C105" s="20" t="s">
        <v>102</v>
      </c>
      <c r="D105" s="48">
        <v>2136000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f t="shared" si="10"/>
        <v>2136000</v>
      </c>
      <c r="O105" s="49">
        <f t="shared" si="12"/>
        <v>1.2146757395817103</v>
      </c>
      <c r="P105" s="9"/>
    </row>
    <row r="106" spans="1:16" ht="15">
      <c r="A106" s="12"/>
      <c r="B106" s="25">
        <v>349</v>
      </c>
      <c r="C106" s="20" t="s">
        <v>1</v>
      </c>
      <c r="D106" s="48">
        <v>404000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401000</v>
      </c>
      <c r="N106" s="48">
        <f t="shared" si="10"/>
        <v>805000</v>
      </c>
      <c r="O106" s="49">
        <f t="shared" si="12"/>
        <v>0.45777807601277004</v>
      </c>
      <c r="P106" s="9"/>
    </row>
    <row r="107" spans="1:16" ht="15.75">
      <c r="A107" s="29" t="s">
        <v>69</v>
      </c>
      <c r="B107" s="30"/>
      <c r="C107" s="31"/>
      <c r="D107" s="32">
        <f aca="true" t="shared" si="13" ref="D107:M107">SUM(D108:D113)</f>
        <v>4249000</v>
      </c>
      <c r="E107" s="32">
        <f t="shared" si="13"/>
        <v>11565000</v>
      </c>
      <c r="F107" s="32">
        <f t="shared" si="13"/>
        <v>0</v>
      </c>
      <c r="G107" s="32">
        <f t="shared" si="13"/>
        <v>0</v>
      </c>
      <c r="H107" s="32">
        <f t="shared" si="13"/>
        <v>0</v>
      </c>
      <c r="I107" s="32">
        <f t="shared" si="13"/>
        <v>0</v>
      </c>
      <c r="J107" s="32">
        <f t="shared" si="13"/>
        <v>0</v>
      </c>
      <c r="K107" s="32">
        <f t="shared" si="13"/>
        <v>0</v>
      </c>
      <c r="L107" s="32">
        <f t="shared" si="13"/>
        <v>0</v>
      </c>
      <c r="M107" s="32">
        <f t="shared" si="13"/>
        <v>4511000</v>
      </c>
      <c r="N107" s="32">
        <f aca="true" t="shared" si="14" ref="N107:N115">SUM(D107:M107)</f>
        <v>20325000</v>
      </c>
      <c r="O107" s="46">
        <f t="shared" si="12"/>
        <v>11.558185583800684</v>
      </c>
      <c r="P107" s="10"/>
    </row>
    <row r="108" spans="1:16" ht="15">
      <c r="A108" s="13"/>
      <c r="B108" s="40">
        <v>351.1</v>
      </c>
      <c r="C108" s="21" t="s">
        <v>118</v>
      </c>
      <c r="D108" s="48">
        <v>847000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f t="shared" si="14"/>
        <v>847000</v>
      </c>
      <c r="O108" s="49">
        <f t="shared" si="12"/>
        <v>0.48166214954387104</v>
      </c>
      <c r="P108" s="9"/>
    </row>
    <row r="109" spans="1:16" ht="15">
      <c r="A109" s="13"/>
      <c r="B109" s="40">
        <v>351.9</v>
      </c>
      <c r="C109" s="21" t="s">
        <v>123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1510000</v>
      </c>
      <c r="N109" s="48">
        <f t="shared" si="14"/>
        <v>1510000</v>
      </c>
      <c r="O109" s="49">
        <f t="shared" si="12"/>
        <v>0.8586893102848233</v>
      </c>
      <c r="P109" s="9"/>
    </row>
    <row r="110" spans="1:16" ht="15">
      <c r="A110" s="13"/>
      <c r="B110" s="40">
        <v>352</v>
      </c>
      <c r="C110" s="21" t="s">
        <v>119</v>
      </c>
      <c r="D110" s="48">
        <v>1381000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f t="shared" si="14"/>
        <v>1381000</v>
      </c>
      <c r="O110" s="49">
        <f t="shared" si="12"/>
        <v>0.7853310844392987</v>
      </c>
      <c r="P110" s="9"/>
    </row>
    <row r="111" spans="1:16" ht="15">
      <c r="A111" s="13"/>
      <c r="B111" s="40">
        <v>353</v>
      </c>
      <c r="C111" s="21" t="s">
        <v>120</v>
      </c>
      <c r="D111" s="48">
        <v>0</v>
      </c>
      <c r="E111" s="48">
        <v>399000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f t="shared" si="14"/>
        <v>399000</v>
      </c>
      <c r="O111" s="49">
        <f t="shared" si="12"/>
        <v>0.2268986985454599</v>
      </c>
      <c r="P111" s="9"/>
    </row>
    <row r="112" spans="1:16" ht="15">
      <c r="A112" s="13"/>
      <c r="B112" s="40">
        <v>354</v>
      </c>
      <c r="C112" s="21" t="s">
        <v>121</v>
      </c>
      <c r="D112" s="48">
        <v>1994000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f t="shared" si="14"/>
        <v>1994000</v>
      </c>
      <c r="O112" s="49">
        <f t="shared" si="12"/>
        <v>1.1339248243098925</v>
      </c>
      <c r="P112" s="9"/>
    </row>
    <row r="113" spans="1:16" ht="15">
      <c r="A113" s="13"/>
      <c r="B113" s="40">
        <v>359</v>
      </c>
      <c r="C113" s="21" t="s">
        <v>122</v>
      </c>
      <c r="D113" s="48">
        <v>27000</v>
      </c>
      <c r="E113" s="48">
        <v>11166000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3001000</v>
      </c>
      <c r="N113" s="48">
        <f t="shared" si="14"/>
        <v>14194000</v>
      </c>
      <c r="O113" s="49">
        <f t="shared" si="12"/>
        <v>8.071679516677339</v>
      </c>
      <c r="P113" s="9"/>
    </row>
    <row r="114" spans="1:16" ht="15.75">
      <c r="A114" s="29" t="s">
        <v>4</v>
      </c>
      <c r="B114" s="30"/>
      <c r="C114" s="31"/>
      <c r="D114" s="32">
        <f aca="true" t="shared" si="15" ref="D114:M114">SUM(D115:D123)</f>
        <v>44296000</v>
      </c>
      <c r="E114" s="32">
        <f t="shared" si="15"/>
        <v>17480000</v>
      </c>
      <c r="F114" s="32">
        <f t="shared" si="15"/>
        <v>6197000</v>
      </c>
      <c r="G114" s="32">
        <f t="shared" si="15"/>
        <v>39300000</v>
      </c>
      <c r="H114" s="32">
        <f t="shared" si="15"/>
        <v>0</v>
      </c>
      <c r="I114" s="32">
        <f t="shared" si="15"/>
        <v>79780000</v>
      </c>
      <c r="J114" s="32">
        <f t="shared" si="15"/>
        <v>4519000</v>
      </c>
      <c r="K114" s="32">
        <f t="shared" si="15"/>
        <v>0</v>
      </c>
      <c r="L114" s="32">
        <f t="shared" si="15"/>
        <v>0</v>
      </c>
      <c r="M114" s="32">
        <f t="shared" si="15"/>
        <v>1290000</v>
      </c>
      <c r="N114" s="32">
        <f t="shared" si="14"/>
        <v>192862000</v>
      </c>
      <c r="O114" s="46">
        <f t="shared" si="12"/>
        <v>109.67452831798118</v>
      </c>
      <c r="P114" s="10"/>
    </row>
    <row r="115" spans="1:16" ht="15">
      <c r="A115" s="12"/>
      <c r="B115" s="25">
        <v>361.1</v>
      </c>
      <c r="C115" s="20" t="s">
        <v>124</v>
      </c>
      <c r="D115" s="48">
        <v>20988000</v>
      </c>
      <c r="E115" s="48">
        <v>3994000</v>
      </c>
      <c r="F115" s="48">
        <v>1522000</v>
      </c>
      <c r="G115" s="48">
        <v>35147000</v>
      </c>
      <c r="H115" s="48">
        <v>0</v>
      </c>
      <c r="I115" s="48">
        <v>31358000</v>
      </c>
      <c r="J115" s="48">
        <v>3434000</v>
      </c>
      <c r="K115" s="48">
        <v>0</v>
      </c>
      <c r="L115" s="48">
        <v>0</v>
      </c>
      <c r="M115" s="48">
        <v>1290000</v>
      </c>
      <c r="N115" s="48">
        <f t="shared" si="14"/>
        <v>97733000</v>
      </c>
      <c r="O115" s="49">
        <f t="shared" si="12"/>
        <v>55.577670438454724</v>
      </c>
      <c r="P115" s="9"/>
    </row>
    <row r="116" spans="1:16" ht="15">
      <c r="A116" s="12"/>
      <c r="B116" s="25">
        <v>362</v>
      </c>
      <c r="C116" s="20" t="s">
        <v>125</v>
      </c>
      <c r="D116" s="48">
        <v>1190000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f aca="true" t="shared" si="16" ref="N116:N123">SUM(D116:M116)</f>
        <v>1190000</v>
      </c>
      <c r="O116" s="49">
        <f t="shared" si="12"/>
        <v>0.6767154167145296</v>
      </c>
      <c r="P116" s="9"/>
    </row>
    <row r="117" spans="1:16" ht="15">
      <c r="A117" s="12"/>
      <c r="B117" s="25">
        <v>363.11</v>
      </c>
      <c r="C117" s="20" t="s">
        <v>182</v>
      </c>
      <c r="D117" s="48">
        <v>2315000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f t="shared" si="16"/>
        <v>2315000</v>
      </c>
      <c r="O117" s="49">
        <f t="shared" si="12"/>
        <v>1.3164673862975933</v>
      </c>
      <c r="P117" s="9"/>
    </row>
    <row r="118" spans="1:16" ht="15">
      <c r="A118" s="12"/>
      <c r="B118" s="25">
        <v>363.24</v>
      </c>
      <c r="C118" s="20" t="s">
        <v>183</v>
      </c>
      <c r="D118" s="48">
        <v>0</v>
      </c>
      <c r="E118" s="48">
        <v>5953000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f t="shared" si="16"/>
        <v>5953000</v>
      </c>
      <c r="O118" s="49">
        <f t="shared" si="12"/>
        <v>3.3852830888248695</v>
      </c>
      <c r="P118" s="9"/>
    </row>
    <row r="119" spans="1:16" ht="15">
      <c r="A119" s="12"/>
      <c r="B119" s="25">
        <v>363.27</v>
      </c>
      <c r="C119" s="20" t="s">
        <v>184</v>
      </c>
      <c r="D119" s="48">
        <v>0</v>
      </c>
      <c r="E119" s="48">
        <v>619000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f t="shared" si="16"/>
        <v>619000</v>
      </c>
      <c r="O119" s="49">
        <f t="shared" si="12"/>
        <v>0.35200575037503684</v>
      </c>
      <c r="P119" s="9"/>
    </row>
    <row r="120" spans="1:16" ht="15">
      <c r="A120" s="12"/>
      <c r="B120" s="25">
        <v>364</v>
      </c>
      <c r="C120" s="20" t="s">
        <v>126</v>
      </c>
      <c r="D120" s="48">
        <v>108000</v>
      </c>
      <c r="E120" s="48">
        <v>0</v>
      </c>
      <c r="F120" s="48">
        <v>0</v>
      </c>
      <c r="G120" s="48">
        <v>0</v>
      </c>
      <c r="H120" s="48">
        <v>0</v>
      </c>
      <c r="I120" s="48">
        <v>-652000</v>
      </c>
      <c r="J120" s="48">
        <v>67000</v>
      </c>
      <c r="K120" s="48">
        <v>0</v>
      </c>
      <c r="L120" s="48">
        <v>0</v>
      </c>
      <c r="M120" s="48">
        <v>0</v>
      </c>
      <c r="N120" s="48">
        <f t="shared" si="16"/>
        <v>-477000</v>
      </c>
      <c r="O120" s="49">
        <f t="shared" si="12"/>
        <v>-0.271254835103219</v>
      </c>
      <c r="P120" s="9"/>
    </row>
    <row r="121" spans="1:16" ht="15">
      <c r="A121" s="12"/>
      <c r="B121" s="25">
        <v>366</v>
      </c>
      <c r="C121" s="20" t="s">
        <v>176</v>
      </c>
      <c r="D121" s="48">
        <v>1000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f t="shared" si="16"/>
        <v>1000</v>
      </c>
      <c r="O121" s="49">
        <f t="shared" si="12"/>
        <v>0.0005686684174071677</v>
      </c>
      <c r="P121" s="9"/>
    </row>
    <row r="122" spans="1:16" ht="15">
      <c r="A122" s="12"/>
      <c r="B122" s="25">
        <v>369.4</v>
      </c>
      <c r="C122" s="20" t="s">
        <v>128</v>
      </c>
      <c r="D122" s="48">
        <v>3864000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f t="shared" si="16"/>
        <v>3864000</v>
      </c>
      <c r="O122" s="49">
        <f t="shared" si="12"/>
        <v>2.197334764861296</v>
      </c>
      <c r="P122" s="9"/>
    </row>
    <row r="123" spans="1:16" ht="15">
      <c r="A123" s="12"/>
      <c r="B123" s="25">
        <v>369.9</v>
      </c>
      <c r="C123" s="20" t="s">
        <v>129</v>
      </c>
      <c r="D123" s="48">
        <v>15830000</v>
      </c>
      <c r="E123" s="48">
        <v>6914000</v>
      </c>
      <c r="F123" s="48">
        <v>4675000</v>
      </c>
      <c r="G123" s="48">
        <v>4153000</v>
      </c>
      <c r="H123" s="48">
        <v>0</v>
      </c>
      <c r="I123" s="48">
        <v>49074000</v>
      </c>
      <c r="J123" s="48">
        <v>1018000</v>
      </c>
      <c r="K123" s="48">
        <v>0</v>
      </c>
      <c r="L123" s="48">
        <v>0</v>
      </c>
      <c r="M123" s="48">
        <v>0</v>
      </c>
      <c r="N123" s="48">
        <f t="shared" si="16"/>
        <v>81664000</v>
      </c>
      <c r="O123" s="49">
        <f t="shared" si="12"/>
        <v>46.43973763913895</v>
      </c>
      <c r="P123" s="9"/>
    </row>
    <row r="124" spans="1:16" ht="15.75">
      <c r="A124" s="29" t="s">
        <v>70</v>
      </c>
      <c r="B124" s="30"/>
      <c r="C124" s="31"/>
      <c r="D124" s="32">
        <f aca="true" t="shared" si="17" ref="D124:M124">SUM(D125:D130)</f>
        <v>109781000</v>
      </c>
      <c r="E124" s="32">
        <f t="shared" si="17"/>
        <v>791785000</v>
      </c>
      <c r="F124" s="32">
        <f t="shared" si="17"/>
        <v>79559000</v>
      </c>
      <c r="G124" s="32">
        <f t="shared" si="17"/>
        <v>85057000</v>
      </c>
      <c r="H124" s="32">
        <f t="shared" si="17"/>
        <v>0</v>
      </c>
      <c r="I124" s="32">
        <f t="shared" si="17"/>
        <v>32170000</v>
      </c>
      <c r="J124" s="32">
        <f t="shared" si="17"/>
        <v>0</v>
      </c>
      <c r="K124" s="32">
        <f t="shared" si="17"/>
        <v>0</v>
      </c>
      <c r="L124" s="32">
        <f t="shared" si="17"/>
        <v>0</v>
      </c>
      <c r="M124" s="32">
        <f t="shared" si="17"/>
        <v>0</v>
      </c>
      <c r="N124" s="32">
        <f aca="true" t="shared" si="18" ref="N124:N131">SUM(D124:M124)</f>
        <v>1098352000</v>
      </c>
      <c r="O124" s="46">
        <f t="shared" si="12"/>
        <v>624.5980935959975</v>
      </c>
      <c r="P124" s="9"/>
    </row>
    <row r="125" spans="1:16" ht="15">
      <c r="A125" s="12"/>
      <c r="B125" s="25">
        <v>381</v>
      </c>
      <c r="C125" s="20" t="s">
        <v>130</v>
      </c>
      <c r="D125" s="48">
        <v>55668000</v>
      </c>
      <c r="E125" s="48">
        <v>791785000</v>
      </c>
      <c r="F125" s="48">
        <v>79559000</v>
      </c>
      <c r="G125" s="48">
        <v>85057000</v>
      </c>
      <c r="H125" s="48">
        <v>0</v>
      </c>
      <c r="I125" s="48">
        <v>1185000</v>
      </c>
      <c r="J125" s="48">
        <v>0</v>
      </c>
      <c r="K125" s="48">
        <v>0</v>
      </c>
      <c r="L125" s="48">
        <v>0</v>
      </c>
      <c r="M125" s="48">
        <v>0</v>
      </c>
      <c r="N125" s="48">
        <f t="shared" si="18"/>
        <v>1013254000</v>
      </c>
      <c r="O125" s="49">
        <f t="shared" si="12"/>
        <v>576.2055486114823</v>
      </c>
      <c r="P125" s="9"/>
    </row>
    <row r="126" spans="1:16" ht="15">
      <c r="A126" s="12"/>
      <c r="B126" s="25">
        <v>386.4</v>
      </c>
      <c r="C126" s="20" t="s">
        <v>132</v>
      </c>
      <c r="D126" s="48">
        <v>54113000</v>
      </c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f t="shared" si="18"/>
        <v>54113000</v>
      </c>
      <c r="O126" s="49">
        <f t="shared" si="12"/>
        <v>30.772354071154066</v>
      </c>
      <c r="P126" s="9"/>
    </row>
    <row r="127" spans="1:16" ht="15">
      <c r="A127" s="12"/>
      <c r="B127" s="25">
        <v>389.5</v>
      </c>
      <c r="C127" s="20" t="s">
        <v>133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736000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si="18"/>
        <v>736000</v>
      </c>
      <c r="O127" s="49">
        <f t="shared" si="12"/>
        <v>0.4185399552116754</v>
      </c>
      <c r="P127" s="9"/>
    </row>
    <row r="128" spans="1:16" ht="15">
      <c r="A128" s="12"/>
      <c r="B128" s="25">
        <v>389.6</v>
      </c>
      <c r="C128" s="20" t="s">
        <v>134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16171000</v>
      </c>
      <c r="J128" s="48">
        <v>0</v>
      </c>
      <c r="K128" s="48">
        <v>0</v>
      </c>
      <c r="L128" s="48">
        <v>0</v>
      </c>
      <c r="M128" s="48">
        <v>0</v>
      </c>
      <c r="N128" s="48">
        <f t="shared" si="18"/>
        <v>16171000</v>
      </c>
      <c r="O128" s="49">
        <f t="shared" si="12"/>
        <v>9.195936977891309</v>
      </c>
      <c r="P128" s="9"/>
    </row>
    <row r="129" spans="1:16" ht="15">
      <c r="A129" s="12"/>
      <c r="B129" s="25">
        <v>389.7</v>
      </c>
      <c r="C129" s="20" t="s">
        <v>135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73000</v>
      </c>
      <c r="J129" s="48">
        <v>0</v>
      </c>
      <c r="K129" s="48">
        <v>0</v>
      </c>
      <c r="L129" s="48">
        <v>0</v>
      </c>
      <c r="M129" s="48">
        <v>0</v>
      </c>
      <c r="N129" s="48">
        <f t="shared" si="18"/>
        <v>73000</v>
      </c>
      <c r="O129" s="49">
        <f t="shared" si="12"/>
        <v>0.041512794470723244</v>
      </c>
      <c r="P129" s="9"/>
    </row>
    <row r="130" spans="1:16" ht="15.75" thickBot="1">
      <c r="A130" s="12"/>
      <c r="B130" s="25">
        <v>389.8</v>
      </c>
      <c r="C130" s="20" t="s">
        <v>136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14005000</v>
      </c>
      <c r="J130" s="48">
        <v>0</v>
      </c>
      <c r="K130" s="48">
        <v>0</v>
      </c>
      <c r="L130" s="48">
        <v>0</v>
      </c>
      <c r="M130" s="48">
        <v>0</v>
      </c>
      <c r="N130" s="48">
        <f t="shared" si="18"/>
        <v>14005000</v>
      </c>
      <c r="O130" s="49">
        <f t="shared" si="12"/>
        <v>7.964201185787384</v>
      </c>
      <c r="P130" s="9"/>
    </row>
    <row r="131" spans="1:119" ht="16.5" thickBot="1">
      <c r="A131" s="14" t="s">
        <v>103</v>
      </c>
      <c r="B131" s="23"/>
      <c r="C131" s="22"/>
      <c r="D131" s="15">
        <f aca="true" t="shared" si="19" ref="D131:M131">SUM(D5,D15,D19,D58,D107,D114,D124)</f>
        <v>1505582000</v>
      </c>
      <c r="E131" s="15">
        <f t="shared" si="19"/>
        <v>1014432000</v>
      </c>
      <c r="F131" s="15">
        <f t="shared" si="19"/>
        <v>153077000</v>
      </c>
      <c r="G131" s="15">
        <f t="shared" si="19"/>
        <v>193084000</v>
      </c>
      <c r="H131" s="15">
        <f t="shared" si="19"/>
        <v>0</v>
      </c>
      <c r="I131" s="15">
        <f t="shared" si="19"/>
        <v>631930000</v>
      </c>
      <c r="J131" s="15">
        <f t="shared" si="19"/>
        <v>124379000</v>
      </c>
      <c r="K131" s="15">
        <f t="shared" si="19"/>
        <v>0</v>
      </c>
      <c r="L131" s="15">
        <f t="shared" si="19"/>
        <v>0</v>
      </c>
      <c r="M131" s="15">
        <f t="shared" si="19"/>
        <v>48845000</v>
      </c>
      <c r="N131" s="15">
        <f t="shared" si="18"/>
        <v>3671329000</v>
      </c>
      <c r="O131" s="38">
        <f t="shared" si="12"/>
        <v>2087.7688522110398</v>
      </c>
      <c r="P131" s="6"/>
      <c r="Q131" s="2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</row>
    <row r="132" spans="1:15" ht="15">
      <c r="A132" s="16"/>
      <c r="B132" s="18"/>
      <c r="C132" s="1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9"/>
    </row>
    <row r="133" spans="1:15" ht="15">
      <c r="A133" s="41"/>
      <c r="B133" s="42"/>
      <c r="C133" s="42"/>
      <c r="D133" s="43"/>
      <c r="E133" s="43"/>
      <c r="F133" s="43"/>
      <c r="G133" s="43"/>
      <c r="H133" s="43"/>
      <c r="I133" s="43"/>
      <c r="J133" s="43"/>
      <c r="K133" s="43"/>
      <c r="L133" s="51" t="s">
        <v>185</v>
      </c>
      <c r="M133" s="51"/>
      <c r="N133" s="51"/>
      <c r="O133" s="44">
        <v>1758494</v>
      </c>
    </row>
    <row r="134" spans="1:15" ht="15">
      <c r="A134" s="52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4"/>
    </row>
    <row r="135" spans="1:15" ht="15.75" customHeight="1" thickBot="1">
      <c r="A135" s="55" t="s">
        <v>168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7"/>
    </row>
  </sheetData>
  <sheetProtection/>
  <mergeCells count="10">
    <mergeCell ref="L133:N133"/>
    <mergeCell ref="A134:O134"/>
    <mergeCell ref="A135:O1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257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835515000</v>
      </c>
      <c r="E5" s="27">
        <f t="shared" si="0"/>
        <v>106720000</v>
      </c>
      <c r="F5" s="27">
        <f t="shared" si="0"/>
        <v>64258000</v>
      </c>
      <c r="G5" s="27">
        <f t="shared" si="0"/>
        <v>36160000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1042653000</v>
      </c>
      <c r="O5" s="33">
        <f aca="true" t="shared" si="1" ref="O5:O36">(N5/O$135)</f>
        <v>590.5017083808356</v>
      </c>
      <c r="P5" s="6"/>
    </row>
    <row r="6" spans="1:16" ht="15">
      <c r="A6" s="12"/>
      <c r="B6" s="25">
        <v>311</v>
      </c>
      <c r="C6" s="20" t="s">
        <v>3</v>
      </c>
      <c r="D6" s="48">
        <v>824340000</v>
      </c>
      <c r="E6" s="48">
        <v>1782000</v>
      </c>
      <c r="F6" s="48">
        <v>64258000</v>
      </c>
      <c r="G6" s="48">
        <v>36160000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926540000</v>
      </c>
      <c r="O6" s="49">
        <f t="shared" si="1"/>
        <v>524.7416473967652</v>
      </c>
      <c r="P6" s="9"/>
    </row>
    <row r="7" spans="1:16" ht="15">
      <c r="A7" s="12"/>
      <c r="B7" s="25">
        <v>312.1</v>
      </c>
      <c r="C7" s="20" t="s">
        <v>11</v>
      </c>
      <c r="D7" s="48">
        <v>0</v>
      </c>
      <c r="E7" s="48">
        <v>41439000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aca="true" t="shared" si="2" ref="N7:N13">SUM(D7:M7)</f>
        <v>41439000</v>
      </c>
      <c r="O7" s="49">
        <f t="shared" si="1"/>
        <v>23.468786157612787</v>
      </c>
      <c r="P7" s="9"/>
    </row>
    <row r="8" spans="1:16" ht="15">
      <c r="A8" s="12"/>
      <c r="B8" s="25">
        <v>312.3</v>
      </c>
      <c r="C8" s="20" t="s">
        <v>12</v>
      </c>
      <c r="D8" s="48">
        <v>0</v>
      </c>
      <c r="E8" s="48">
        <v>8848000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8848000</v>
      </c>
      <c r="O8" s="49">
        <f t="shared" si="1"/>
        <v>5.011023912800935</v>
      </c>
      <c r="P8" s="9"/>
    </row>
    <row r="9" spans="1:16" ht="15">
      <c r="A9" s="12"/>
      <c r="B9" s="25">
        <v>312.41</v>
      </c>
      <c r="C9" s="20" t="s">
        <v>14</v>
      </c>
      <c r="D9" s="48">
        <v>0</v>
      </c>
      <c r="E9" s="48">
        <v>30612000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30612000</v>
      </c>
      <c r="O9" s="49">
        <f t="shared" si="1"/>
        <v>17.336964739903053</v>
      </c>
      <c r="P9" s="9"/>
    </row>
    <row r="10" spans="1:16" ht="15">
      <c r="A10" s="12"/>
      <c r="B10" s="25">
        <v>312.42</v>
      </c>
      <c r="C10" s="20" t="s">
        <v>13</v>
      </c>
      <c r="D10" s="48">
        <v>0</v>
      </c>
      <c r="E10" s="48">
        <v>24039000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24039000</v>
      </c>
      <c r="O10" s="49">
        <f t="shared" si="1"/>
        <v>13.614376564175144</v>
      </c>
      <c r="P10" s="9"/>
    </row>
    <row r="11" spans="1:16" ht="15">
      <c r="A11" s="12"/>
      <c r="B11" s="25">
        <v>314.1</v>
      </c>
      <c r="C11" s="20" t="s">
        <v>15</v>
      </c>
      <c r="D11" s="48">
        <v>1136000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1136000</v>
      </c>
      <c r="O11" s="49">
        <f t="shared" si="1"/>
        <v>0.6433683504681128</v>
      </c>
      <c r="P11" s="9"/>
    </row>
    <row r="12" spans="1:16" ht="15">
      <c r="A12" s="12"/>
      <c r="B12" s="25">
        <v>314.2</v>
      </c>
      <c r="C12" s="20" t="s">
        <v>16</v>
      </c>
      <c r="D12" s="48">
        <v>7513000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7513000</v>
      </c>
      <c r="O12" s="49">
        <f t="shared" si="1"/>
        <v>4.254952831925116</v>
      </c>
      <c r="P12" s="9"/>
    </row>
    <row r="13" spans="1:16" ht="15">
      <c r="A13" s="12"/>
      <c r="B13" s="25">
        <v>319</v>
      </c>
      <c r="C13" s="20" t="s">
        <v>18</v>
      </c>
      <c r="D13" s="48">
        <v>2526000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2526000</v>
      </c>
      <c r="O13" s="49">
        <f t="shared" si="1"/>
        <v>1.4305884271852578</v>
      </c>
      <c r="P13" s="9"/>
    </row>
    <row r="14" spans="1:16" ht="15.75">
      <c r="A14" s="29" t="s">
        <v>263</v>
      </c>
      <c r="B14" s="30"/>
      <c r="C14" s="31"/>
      <c r="D14" s="32">
        <f aca="true" t="shared" si="3" ref="D14:M14">SUM(D15:D18)</f>
        <v>23311000</v>
      </c>
      <c r="E14" s="32">
        <f t="shared" si="3"/>
        <v>1267000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aca="true" t="shared" si="4" ref="N14:N21">SUM(D14:M14)</f>
        <v>24578000</v>
      </c>
      <c r="O14" s="46">
        <f t="shared" si="1"/>
        <v>13.919636723420137</v>
      </c>
      <c r="P14" s="10"/>
    </row>
    <row r="15" spans="1:16" ht="15">
      <c r="A15" s="12"/>
      <c r="B15" s="25">
        <v>313.1</v>
      </c>
      <c r="C15" s="20" t="s">
        <v>20</v>
      </c>
      <c r="D15" s="48">
        <v>1586000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f t="shared" si="4"/>
        <v>1586000</v>
      </c>
      <c r="O15" s="49">
        <f t="shared" si="1"/>
        <v>0.8982237709880518</v>
      </c>
      <c r="P15" s="9"/>
    </row>
    <row r="16" spans="1:16" ht="15">
      <c r="A16" s="12"/>
      <c r="B16" s="25">
        <v>321</v>
      </c>
      <c r="C16" s="20" t="s">
        <v>258</v>
      </c>
      <c r="D16" s="48">
        <v>5410000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 t="shared" si="4"/>
        <v>5410000</v>
      </c>
      <c r="O16" s="49">
        <f t="shared" si="1"/>
        <v>3.0639285000286005</v>
      </c>
      <c r="P16" s="9"/>
    </row>
    <row r="17" spans="1:16" ht="15">
      <c r="A17" s="12"/>
      <c r="B17" s="25">
        <v>322</v>
      </c>
      <c r="C17" s="20" t="s">
        <v>0</v>
      </c>
      <c r="D17" s="48">
        <v>3791000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si="4"/>
        <v>3791000</v>
      </c>
      <c r="O17" s="49">
        <f t="shared" si="1"/>
        <v>2.147015331535753</v>
      </c>
      <c r="P17" s="9"/>
    </row>
    <row r="18" spans="1:16" ht="15">
      <c r="A18" s="12"/>
      <c r="B18" s="25">
        <v>329</v>
      </c>
      <c r="C18" s="20" t="s">
        <v>259</v>
      </c>
      <c r="D18" s="48">
        <v>12524000</v>
      </c>
      <c r="E18" s="48">
        <v>1267000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13791000</v>
      </c>
      <c r="O18" s="49">
        <f t="shared" si="1"/>
        <v>7.810469120867732</v>
      </c>
      <c r="P18" s="9"/>
    </row>
    <row r="19" spans="1:16" ht="15.75">
      <c r="A19" s="29" t="s">
        <v>28</v>
      </c>
      <c r="B19" s="30"/>
      <c r="C19" s="31"/>
      <c r="D19" s="32">
        <f aca="true" t="shared" si="5" ref="D19:M19">SUM(D20:D59)</f>
        <v>181841000</v>
      </c>
      <c r="E19" s="32">
        <f t="shared" si="5"/>
        <v>72748000</v>
      </c>
      <c r="F19" s="32">
        <f t="shared" si="5"/>
        <v>0</v>
      </c>
      <c r="G19" s="32">
        <f t="shared" si="5"/>
        <v>14860000</v>
      </c>
      <c r="H19" s="32">
        <f t="shared" si="5"/>
        <v>0</v>
      </c>
      <c r="I19" s="32">
        <f t="shared" si="5"/>
        <v>1652000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247000</v>
      </c>
      <c r="N19" s="45">
        <f t="shared" si="4"/>
        <v>271348000</v>
      </c>
      <c r="O19" s="46">
        <f t="shared" si="1"/>
        <v>153.67668588276538</v>
      </c>
      <c r="P19" s="10"/>
    </row>
    <row r="20" spans="1:16" ht="15">
      <c r="A20" s="12"/>
      <c r="B20" s="25">
        <v>331.1</v>
      </c>
      <c r="C20" s="20" t="s">
        <v>26</v>
      </c>
      <c r="D20" s="48">
        <v>5397000</v>
      </c>
      <c r="E20" s="48">
        <v>157000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5554000</v>
      </c>
      <c r="O20" s="49">
        <f t="shared" si="1"/>
        <v>3.145482234594981</v>
      </c>
      <c r="P20" s="9"/>
    </row>
    <row r="21" spans="1:16" ht="15">
      <c r="A21" s="12"/>
      <c r="B21" s="25">
        <v>331.2</v>
      </c>
      <c r="C21" s="20" t="s">
        <v>27</v>
      </c>
      <c r="D21" s="48">
        <v>631000</v>
      </c>
      <c r="E21" s="48">
        <v>8827000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9458000</v>
      </c>
      <c r="O21" s="49">
        <f t="shared" si="1"/>
        <v>5.356494593950186</v>
      </c>
      <c r="P21" s="9"/>
    </row>
    <row r="22" spans="1:16" ht="15">
      <c r="A22" s="12"/>
      <c r="B22" s="25">
        <v>331.39</v>
      </c>
      <c r="C22" s="20" t="s">
        <v>34</v>
      </c>
      <c r="D22" s="48">
        <v>749000</v>
      </c>
      <c r="E22" s="48">
        <v>0</v>
      </c>
      <c r="F22" s="48">
        <v>0</v>
      </c>
      <c r="G22" s="48">
        <v>2250000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 aca="true" t="shared" si="6" ref="N22:N33">SUM(D22:M22)</f>
        <v>2999000</v>
      </c>
      <c r="O22" s="49">
        <f t="shared" si="1"/>
        <v>1.6984697914206603</v>
      </c>
      <c r="P22" s="9"/>
    </row>
    <row r="23" spans="1:16" ht="15">
      <c r="A23" s="12"/>
      <c r="B23" s="25">
        <v>331.41</v>
      </c>
      <c r="C23" s="20" t="s">
        <v>35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1618000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6"/>
        <v>1618000</v>
      </c>
      <c r="O23" s="49">
        <f t="shared" si="1"/>
        <v>0.9163468231139141</v>
      </c>
      <c r="P23" s="9"/>
    </row>
    <row r="24" spans="1:16" ht="15">
      <c r="A24" s="12"/>
      <c r="B24" s="25">
        <v>331.42</v>
      </c>
      <c r="C24" s="20" t="s">
        <v>36</v>
      </c>
      <c r="D24" s="48">
        <v>0</v>
      </c>
      <c r="E24" s="48">
        <v>0</v>
      </c>
      <c r="F24" s="48">
        <v>0</v>
      </c>
      <c r="G24" s="48">
        <v>9721000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f t="shared" si="6"/>
        <v>9721000</v>
      </c>
      <c r="O24" s="49">
        <f t="shared" si="1"/>
        <v>5.505443428609617</v>
      </c>
      <c r="P24" s="9"/>
    </row>
    <row r="25" spans="1:16" ht="15">
      <c r="A25" s="12"/>
      <c r="B25" s="25">
        <v>331.5</v>
      </c>
      <c r="C25" s="20" t="s">
        <v>29</v>
      </c>
      <c r="D25" s="48">
        <v>16817000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 t="shared" si="6"/>
        <v>16817000</v>
      </c>
      <c r="O25" s="49">
        <f t="shared" si="1"/>
        <v>9.524230237519589</v>
      </c>
      <c r="P25" s="9"/>
    </row>
    <row r="26" spans="1:16" ht="15">
      <c r="A26" s="12"/>
      <c r="B26" s="25">
        <v>331.61</v>
      </c>
      <c r="C26" s="20" t="s">
        <v>37</v>
      </c>
      <c r="D26" s="48">
        <v>17417000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f t="shared" si="6"/>
        <v>17417000</v>
      </c>
      <c r="O26" s="49">
        <f t="shared" si="1"/>
        <v>9.864037464879507</v>
      </c>
      <c r="P26" s="9"/>
    </row>
    <row r="27" spans="1:16" ht="15">
      <c r="A27" s="12"/>
      <c r="B27" s="25">
        <v>331.62</v>
      </c>
      <c r="C27" s="20" t="s">
        <v>38</v>
      </c>
      <c r="D27" s="48">
        <v>10485000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t="shared" si="6"/>
        <v>10485000</v>
      </c>
      <c r="O27" s="49">
        <f t="shared" si="1"/>
        <v>5.9381312981145795</v>
      </c>
      <c r="P27" s="9"/>
    </row>
    <row r="28" spans="1:16" ht="15">
      <c r="A28" s="12"/>
      <c r="B28" s="25">
        <v>331.65</v>
      </c>
      <c r="C28" s="20" t="s">
        <v>39</v>
      </c>
      <c r="D28" s="48">
        <v>1008000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247000</v>
      </c>
      <c r="N28" s="48">
        <f t="shared" si="6"/>
        <v>1255000</v>
      </c>
      <c r="O28" s="49">
        <f t="shared" si="1"/>
        <v>0.7107634505611633</v>
      </c>
      <c r="P28" s="9"/>
    </row>
    <row r="29" spans="1:16" ht="15">
      <c r="A29" s="12"/>
      <c r="B29" s="25">
        <v>331.69</v>
      </c>
      <c r="C29" s="20" t="s">
        <v>40</v>
      </c>
      <c r="D29" s="48">
        <v>2098000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2098000</v>
      </c>
      <c r="O29" s="49">
        <f t="shared" si="1"/>
        <v>1.1881926050018492</v>
      </c>
      <c r="P29" s="9"/>
    </row>
    <row r="30" spans="1:16" ht="15">
      <c r="A30" s="12"/>
      <c r="B30" s="25">
        <v>331.7</v>
      </c>
      <c r="C30" s="20" t="s">
        <v>30</v>
      </c>
      <c r="D30" s="48">
        <v>26000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26000</v>
      </c>
      <c r="O30" s="49">
        <f t="shared" si="1"/>
        <v>0.014724979852263145</v>
      </c>
      <c r="P30" s="9"/>
    </row>
    <row r="31" spans="1:16" ht="15">
      <c r="A31" s="12"/>
      <c r="B31" s="25">
        <v>331.9</v>
      </c>
      <c r="C31" s="20" t="s">
        <v>31</v>
      </c>
      <c r="D31" s="48">
        <v>1500000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1500000</v>
      </c>
      <c r="O31" s="49">
        <f t="shared" si="1"/>
        <v>0.8495180683997968</v>
      </c>
      <c r="P31" s="9"/>
    </row>
    <row r="32" spans="1:16" ht="15">
      <c r="A32" s="12"/>
      <c r="B32" s="25">
        <v>334.1</v>
      </c>
      <c r="C32" s="20" t="s">
        <v>32</v>
      </c>
      <c r="D32" s="48">
        <v>91000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f t="shared" si="6"/>
        <v>91000</v>
      </c>
      <c r="O32" s="49">
        <f t="shared" si="1"/>
        <v>0.051537429482921004</v>
      </c>
      <c r="P32" s="9"/>
    </row>
    <row r="33" spans="1:16" ht="15">
      <c r="A33" s="12"/>
      <c r="B33" s="25">
        <v>334.2</v>
      </c>
      <c r="C33" s="20" t="s">
        <v>33</v>
      </c>
      <c r="D33" s="48">
        <v>106000</v>
      </c>
      <c r="E33" s="48">
        <v>9805000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9911000</v>
      </c>
      <c r="O33" s="49">
        <f t="shared" si="1"/>
        <v>5.613049050606924</v>
      </c>
      <c r="P33" s="9"/>
    </row>
    <row r="34" spans="1:16" ht="15">
      <c r="A34" s="12"/>
      <c r="B34" s="25">
        <v>334.39</v>
      </c>
      <c r="C34" s="20" t="s">
        <v>41</v>
      </c>
      <c r="D34" s="48">
        <v>130000</v>
      </c>
      <c r="E34" s="48">
        <v>0</v>
      </c>
      <c r="F34" s="48">
        <v>0</v>
      </c>
      <c r="G34" s="48">
        <v>1806000</v>
      </c>
      <c r="H34" s="48">
        <v>0</v>
      </c>
      <c r="I34" s="48">
        <v>34000</v>
      </c>
      <c r="J34" s="48">
        <v>0</v>
      </c>
      <c r="K34" s="48">
        <v>0</v>
      </c>
      <c r="L34" s="48">
        <v>0</v>
      </c>
      <c r="M34" s="48">
        <v>0</v>
      </c>
      <c r="N34" s="48">
        <f aca="true" t="shared" si="7" ref="N34:N56">SUM(D34:M34)</f>
        <v>1970000</v>
      </c>
      <c r="O34" s="49">
        <f t="shared" si="1"/>
        <v>1.1157003964983998</v>
      </c>
      <c r="P34" s="9"/>
    </row>
    <row r="35" spans="1:16" ht="15">
      <c r="A35" s="12"/>
      <c r="B35" s="25">
        <v>334.42</v>
      </c>
      <c r="C35" s="20" t="s">
        <v>42</v>
      </c>
      <c r="D35" s="48">
        <v>12963000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7"/>
        <v>12963000</v>
      </c>
      <c r="O35" s="49">
        <f t="shared" si="1"/>
        <v>7.341535147111044</v>
      </c>
      <c r="P35" s="9"/>
    </row>
    <row r="36" spans="1:16" ht="15">
      <c r="A36" s="12"/>
      <c r="B36" s="25">
        <v>334.49</v>
      </c>
      <c r="C36" s="20" t="s">
        <v>43</v>
      </c>
      <c r="D36" s="48">
        <v>0</v>
      </c>
      <c r="E36" s="48">
        <v>0</v>
      </c>
      <c r="F36" s="48">
        <v>0</v>
      </c>
      <c r="G36" s="48">
        <v>383000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7"/>
        <v>383000</v>
      </c>
      <c r="O36" s="49">
        <f t="shared" si="1"/>
        <v>0.21691028013141478</v>
      </c>
      <c r="P36" s="9"/>
    </row>
    <row r="37" spans="1:16" ht="15">
      <c r="A37" s="12"/>
      <c r="B37" s="25">
        <v>334.5</v>
      </c>
      <c r="C37" s="20" t="s">
        <v>249</v>
      </c>
      <c r="D37" s="48">
        <v>36000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7"/>
        <v>36000</v>
      </c>
      <c r="O37" s="49">
        <f aca="true" t="shared" si="8" ref="O37:O68">(N37/O$135)</f>
        <v>0.02038843364159512</v>
      </c>
      <c r="P37" s="9"/>
    </row>
    <row r="38" spans="1:16" ht="15">
      <c r="A38" s="12"/>
      <c r="B38" s="25">
        <v>334.61</v>
      </c>
      <c r="C38" s="20" t="s">
        <v>44</v>
      </c>
      <c r="D38" s="48">
        <v>3454000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si="7"/>
        <v>3454000</v>
      </c>
      <c r="O38" s="49">
        <f t="shared" si="8"/>
        <v>1.9561569388352653</v>
      </c>
      <c r="P38" s="9"/>
    </row>
    <row r="39" spans="1:16" ht="15">
      <c r="A39" s="12"/>
      <c r="B39" s="25">
        <v>334.62</v>
      </c>
      <c r="C39" s="20" t="s">
        <v>45</v>
      </c>
      <c r="D39" s="48">
        <v>11297000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7"/>
        <v>11297000</v>
      </c>
      <c r="O39" s="49">
        <f t="shared" si="8"/>
        <v>6.398003745808336</v>
      </c>
      <c r="P39" s="9"/>
    </row>
    <row r="40" spans="1:16" ht="15">
      <c r="A40" s="12"/>
      <c r="B40" s="25">
        <v>334.69</v>
      </c>
      <c r="C40" s="20" t="s">
        <v>46</v>
      </c>
      <c r="D40" s="48">
        <v>102000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7"/>
        <v>102000</v>
      </c>
      <c r="O40" s="49">
        <f t="shared" si="8"/>
        <v>0.057767228651186185</v>
      </c>
      <c r="P40" s="9"/>
    </row>
    <row r="41" spans="1:16" ht="15">
      <c r="A41" s="12"/>
      <c r="B41" s="25">
        <v>334.7</v>
      </c>
      <c r="C41" s="20" t="s">
        <v>47</v>
      </c>
      <c r="D41" s="48">
        <v>2449000</v>
      </c>
      <c r="E41" s="48">
        <v>0</v>
      </c>
      <c r="F41" s="48">
        <v>0</v>
      </c>
      <c r="G41" s="48">
        <v>700000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7"/>
        <v>3149000</v>
      </c>
      <c r="O41" s="49">
        <f t="shared" si="8"/>
        <v>1.78342159826064</v>
      </c>
      <c r="P41" s="9"/>
    </row>
    <row r="42" spans="1:16" ht="15">
      <c r="A42" s="12"/>
      <c r="B42" s="25">
        <v>334.9</v>
      </c>
      <c r="C42" s="20" t="s">
        <v>171</v>
      </c>
      <c r="D42" s="48">
        <v>208000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7"/>
        <v>208000</v>
      </c>
      <c r="O42" s="49">
        <f t="shared" si="8"/>
        <v>0.11779983881810516</v>
      </c>
      <c r="P42" s="9"/>
    </row>
    <row r="43" spans="1:16" ht="15">
      <c r="A43" s="12"/>
      <c r="B43" s="25">
        <v>335.12</v>
      </c>
      <c r="C43" s="20" t="s">
        <v>48</v>
      </c>
      <c r="D43" s="48">
        <v>26178000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7"/>
        <v>26178000</v>
      </c>
      <c r="O43" s="49">
        <f t="shared" si="8"/>
        <v>14.825789329713254</v>
      </c>
      <c r="P43" s="9"/>
    </row>
    <row r="44" spans="1:16" ht="15">
      <c r="A44" s="12"/>
      <c r="B44" s="25">
        <v>335.13</v>
      </c>
      <c r="C44" s="20" t="s">
        <v>49</v>
      </c>
      <c r="D44" s="48">
        <v>0</v>
      </c>
      <c r="E44" s="48">
        <v>385000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7"/>
        <v>385000</v>
      </c>
      <c r="O44" s="49">
        <f t="shared" si="8"/>
        <v>0.21804297088928118</v>
      </c>
      <c r="P44" s="9"/>
    </row>
    <row r="45" spans="1:16" ht="15">
      <c r="A45" s="12"/>
      <c r="B45" s="25">
        <v>335.14</v>
      </c>
      <c r="C45" s="20" t="s">
        <v>50</v>
      </c>
      <c r="D45" s="48">
        <v>17000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7"/>
        <v>17000</v>
      </c>
      <c r="O45" s="49">
        <f t="shared" si="8"/>
        <v>0.009627871441864364</v>
      </c>
      <c r="P45" s="9"/>
    </row>
    <row r="46" spans="1:16" ht="15">
      <c r="A46" s="12"/>
      <c r="B46" s="25">
        <v>335.15</v>
      </c>
      <c r="C46" s="20" t="s">
        <v>51</v>
      </c>
      <c r="D46" s="48">
        <v>587000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7"/>
        <v>587000</v>
      </c>
      <c r="O46" s="49">
        <f t="shared" si="8"/>
        <v>0.33244473743378716</v>
      </c>
      <c r="P46" s="9"/>
    </row>
    <row r="47" spans="1:16" ht="15">
      <c r="A47" s="12"/>
      <c r="B47" s="25">
        <v>335.17</v>
      </c>
      <c r="C47" s="20" t="s">
        <v>52</v>
      </c>
      <c r="D47" s="48">
        <v>57000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7"/>
        <v>57000</v>
      </c>
      <c r="O47" s="49">
        <f t="shared" si="8"/>
        <v>0.032281686599192276</v>
      </c>
      <c r="P47" s="9"/>
    </row>
    <row r="48" spans="1:16" ht="15">
      <c r="A48" s="12"/>
      <c r="B48" s="25">
        <v>335.18</v>
      </c>
      <c r="C48" s="20" t="s">
        <v>53</v>
      </c>
      <c r="D48" s="48">
        <v>53342000</v>
      </c>
      <c r="E48" s="48">
        <v>16962000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7"/>
        <v>70304000</v>
      </c>
      <c r="O48" s="49">
        <f t="shared" si="8"/>
        <v>39.81634552051954</v>
      </c>
      <c r="P48" s="9"/>
    </row>
    <row r="49" spans="1:16" ht="15">
      <c r="A49" s="12"/>
      <c r="B49" s="25">
        <v>335.19</v>
      </c>
      <c r="C49" s="20" t="s">
        <v>260</v>
      </c>
      <c r="D49" s="48">
        <v>5679000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7"/>
        <v>5679000</v>
      </c>
      <c r="O49" s="49">
        <f t="shared" si="8"/>
        <v>3.2162754069616306</v>
      </c>
      <c r="P49" s="9"/>
    </row>
    <row r="50" spans="1:16" ht="15">
      <c r="A50" s="12"/>
      <c r="B50" s="25">
        <v>335.22</v>
      </c>
      <c r="C50" s="20" t="s">
        <v>54</v>
      </c>
      <c r="D50" s="48">
        <v>5292000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7"/>
        <v>5292000</v>
      </c>
      <c r="O50" s="49">
        <f t="shared" si="8"/>
        <v>2.997099745314483</v>
      </c>
      <c r="P50" s="9"/>
    </row>
    <row r="51" spans="1:16" ht="15">
      <c r="A51" s="12"/>
      <c r="B51" s="25">
        <v>335.39</v>
      </c>
      <c r="C51" s="20" t="s">
        <v>55</v>
      </c>
      <c r="D51" s="48">
        <v>0</v>
      </c>
      <c r="E51" s="48">
        <v>1253000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7"/>
        <v>1253000</v>
      </c>
      <c r="O51" s="49">
        <f t="shared" si="8"/>
        <v>0.7096307598032969</v>
      </c>
      <c r="P51" s="9"/>
    </row>
    <row r="52" spans="1:16" ht="15">
      <c r="A52" s="12"/>
      <c r="B52" s="25">
        <v>335.49</v>
      </c>
      <c r="C52" s="20" t="s">
        <v>56</v>
      </c>
      <c r="D52" s="48">
        <v>0</v>
      </c>
      <c r="E52" s="48">
        <v>24239000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7"/>
        <v>24239000</v>
      </c>
      <c r="O52" s="49">
        <f t="shared" si="8"/>
        <v>13.727645639961784</v>
      </c>
      <c r="P52" s="9"/>
    </row>
    <row r="53" spans="1:16" ht="15">
      <c r="A53" s="12"/>
      <c r="B53" s="25">
        <v>335.5</v>
      </c>
      <c r="C53" s="20" t="s">
        <v>57</v>
      </c>
      <c r="D53" s="48">
        <v>0</v>
      </c>
      <c r="E53" s="48">
        <v>9120000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7"/>
        <v>9120000</v>
      </c>
      <c r="O53" s="49">
        <f t="shared" si="8"/>
        <v>5.165069855870764</v>
      </c>
      <c r="P53" s="9"/>
    </row>
    <row r="54" spans="1:16" ht="15">
      <c r="A54" s="12"/>
      <c r="B54" s="25">
        <v>335.69</v>
      </c>
      <c r="C54" s="20" t="s">
        <v>58</v>
      </c>
      <c r="D54" s="48">
        <v>68000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7"/>
        <v>68000</v>
      </c>
      <c r="O54" s="49">
        <f t="shared" si="8"/>
        <v>0.03851148576745746</v>
      </c>
      <c r="P54" s="9"/>
    </row>
    <row r="55" spans="1:16" ht="15">
      <c r="A55" s="12"/>
      <c r="B55" s="25">
        <v>335.7</v>
      </c>
      <c r="C55" s="20" t="s">
        <v>59</v>
      </c>
      <c r="D55" s="48">
        <v>0</v>
      </c>
      <c r="E55" s="48">
        <v>2000000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7"/>
        <v>2000000</v>
      </c>
      <c r="O55" s="49">
        <f t="shared" si="8"/>
        <v>1.1326907578663958</v>
      </c>
      <c r="P55" s="9"/>
    </row>
    <row r="56" spans="1:16" ht="15">
      <c r="A56" s="12"/>
      <c r="B56" s="25">
        <v>335.9</v>
      </c>
      <c r="C56" s="20" t="s">
        <v>60</v>
      </c>
      <c r="D56" s="48">
        <v>2082000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t="shared" si="7"/>
        <v>2082000</v>
      </c>
      <c r="O56" s="49">
        <f t="shared" si="8"/>
        <v>1.179131078938918</v>
      </c>
      <c r="P56" s="9"/>
    </row>
    <row r="57" spans="1:16" ht="15">
      <c r="A57" s="12"/>
      <c r="B57" s="25">
        <v>337.1</v>
      </c>
      <c r="C57" s="20" t="s">
        <v>61</v>
      </c>
      <c r="D57" s="48">
        <v>159000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>SUM(D57:M57)</f>
        <v>159000</v>
      </c>
      <c r="O57" s="49">
        <f t="shared" si="8"/>
        <v>0.09004891525037846</v>
      </c>
      <c r="P57" s="9"/>
    </row>
    <row r="58" spans="1:16" ht="15">
      <c r="A58" s="12"/>
      <c r="B58" s="25">
        <v>337.6</v>
      </c>
      <c r="C58" s="20" t="s">
        <v>62</v>
      </c>
      <c r="D58" s="48">
        <v>920000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>SUM(D58:M58)</f>
        <v>920000</v>
      </c>
      <c r="O58" s="49">
        <f t="shared" si="8"/>
        <v>0.521037748618542</v>
      </c>
      <c r="P58" s="9"/>
    </row>
    <row r="59" spans="1:16" ht="15">
      <c r="A59" s="12"/>
      <c r="B59" s="25">
        <v>337.9</v>
      </c>
      <c r="C59" s="20" t="s">
        <v>63</v>
      </c>
      <c r="D59" s="48">
        <v>496000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>SUM(D59:M59)</f>
        <v>496000</v>
      </c>
      <c r="O59" s="49">
        <f t="shared" si="8"/>
        <v>0.28090730795086616</v>
      </c>
      <c r="P59" s="9"/>
    </row>
    <row r="60" spans="1:16" ht="15.75">
      <c r="A60" s="29" t="s">
        <v>68</v>
      </c>
      <c r="B60" s="30"/>
      <c r="C60" s="31"/>
      <c r="D60" s="32">
        <f aca="true" t="shared" si="9" ref="D60:M60">SUM(D61:D107)</f>
        <v>334334000</v>
      </c>
      <c r="E60" s="32">
        <f t="shared" si="9"/>
        <v>16118000</v>
      </c>
      <c r="F60" s="32">
        <f t="shared" si="9"/>
        <v>0</v>
      </c>
      <c r="G60" s="32">
        <f t="shared" si="9"/>
        <v>3055000</v>
      </c>
      <c r="H60" s="32">
        <f t="shared" si="9"/>
        <v>0</v>
      </c>
      <c r="I60" s="32">
        <f t="shared" si="9"/>
        <v>497741000</v>
      </c>
      <c r="J60" s="32">
        <f t="shared" si="9"/>
        <v>119918000</v>
      </c>
      <c r="K60" s="32">
        <f t="shared" si="9"/>
        <v>0</v>
      </c>
      <c r="L60" s="32">
        <f t="shared" si="9"/>
        <v>0</v>
      </c>
      <c r="M60" s="32">
        <f t="shared" si="9"/>
        <v>41939000</v>
      </c>
      <c r="N60" s="32">
        <f>SUM(D60:M60)</f>
        <v>1013105000</v>
      </c>
      <c r="O60" s="46">
        <f t="shared" si="8"/>
        <v>573.7673351241174</v>
      </c>
      <c r="P60" s="10"/>
    </row>
    <row r="61" spans="1:16" ht="15">
      <c r="A61" s="12"/>
      <c r="B61" s="25">
        <v>341.1</v>
      </c>
      <c r="C61" s="20" t="s">
        <v>71</v>
      </c>
      <c r="D61" s="48">
        <v>20961000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6650000</v>
      </c>
      <c r="N61" s="48">
        <f>SUM(D61:M61)</f>
        <v>27611000</v>
      </c>
      <c r="O61" s="49">
        <f t="shared" si="8"/>
        <v>15.637362257724526</v>
      </c>
      <c r="P61" s="9"/>
    </row>
    <row r="62" spans="1:16" ht="15">
      <c r="A62" s="12"/>
      <c r="B62" s="25">
        <v>341.15</v>
      </c>
      <c r="C62" s="20" t="s">
        <v>72</v>
      </c>
      <c r="D62" s="48">
        <v>1980000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f aca="true" t="shared" si="10" ref="N62:N107">SUM(D62:M62)</f>
        <v>1980000</v>
      </c>
      <c r="O62" s="49">
        <f t="shared" si="8"/>
        <v>1.1213638502877317</v>
      </c>
      <c r="P62" s="9"/>
    </row>
    <row r="63" spans="1:16" ht="15">
      <c r="A63" s="12"/>
      <c r="B63" s="25">
        <v>341.2</v>
      </c>
      <c r="C63" s="20" t="s">
        <v>74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119918000</v>
      </c>
      <c r="K63" s="48">
        <v>0</v>
      </c>
      <c r="L63" s="48">
        <v>0</v>
      </c>
      <c r="M63" s="48">
        <v>0</v>
      </c>
      <c r="N63" s="48">
        <f t="shared" si="10"/>
        <v>119918000</v>
      </c>
      <c r="O63" s="49">
        <f t="shared" si="8"/>
        <v>67.91500515091123</v>
      </c>
      <c r="P63" s="9"/>
    </row>
    <row r="64" spans="1:16" ht="15">
      <c r="A64" s="12"/>
      <c r="B64" s="25">
        <v>341.3</v>
      </c>
      <c r="C64" s="20" t="s">
        <v>75</v>
      </c>
      <c r="D64" s="48">
        <v>0</v>
      </c>
      <c r="E64" s="48">
        <v>96000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t="shared" si="10"/>
        <v>96000</v>
      </c>
      <c r="O64" s="49">
        <f t="shared" si="8"/>
        <v>0.054369156377587</v>
      </c>
      <c r="P64" s="9"/>
    </row>
    <row r="65" spans="1:16" ht="15">
      <c r="A65" s="12"/>
      <c r="B65" s="25">
        <v>341.51</v>
      </c>
      <c r="C65" s="20" t="s">
        <v>76</v>
      </c>
      <c r="D65" s="48">
        <v>24941000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si="10"/>
        <v>24941000</v>
      </c>
      <c r="O65" s="49">
        <f t="shared" si="8"/>
        <v>14.125220095972887</v>
      </c>
      <c r="P65" s="9"/>
    </row>
    <row r="66" spans="1:16" ht="15">
      <c r="A66" s="12"/>
      <c r="B66" s="25">
        <v>341.52</v>
      </c>
      <c r="C66" s="20" t="s">
        <v>77</v>
      </c>
      <c r="D66" s="48">
        <v>2343000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f t="shared" si="10"/>
        <v>2343000</v>
      </c>
      <c r="O66" s="49">
        <f t="shared" si="8"/>
        <v>1.3269472228404826</v>
      </c>
      <c r="P66" s="9"/>
    </row>
    <row r="67" spans="1:16" ht="15">
      <c r="A67" s="12"/>
      <c r="B67" s="25">
        <v>341.9</v>
      </c>
      <c r="C67" s="20" t="s">
        <v>78</v>
      </c>
      <c r="D67" s="48">
        <v>18238000</v>
      </c>
      <c r="E67" s="48">
        <v>2673000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2190000</v>
      </c>
      <c r="N67" s="48">
        <f t="shared" si="10"/>
        <v>23101000</v>
      </c>
      <c r="O67" s="49">
        <f t="shared" si="8"/>
        <v>13.083144598735803</v>
      </c>
      <c r="P67" s="9"/>
    </row>
    <row r="68" spans="1:16" ht="15">
      <c r="A68" s="12"/>
      <c r="B68" s="25">
        <v>342.1</v>
      </c>
      <c r="C68" s="20" t="s">
        <v>79</v>
      </c>
      <c r="D68" s="48">
        <v>167915000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0"/>
        <v>167915000</v>
      </c>
      <c r="O68" s="49">
        <f t="shared" si="8"/>
        <v>95.09788430356792</v>
      </c>
      <c r="P68" s="9"/>
    </row>
    <row r="69" spans="1:16" ht="15">
      <c r="A69" s="12"/>
      <c r="B69" s="25">
        <v>342.2</v>
      </c>
      <c r="C69" s="20" t="s">
        <v>80</v>
      </c>
      <c r="D69" s="48">
        <v>31999000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0"/>
        <v>31999000</v>
      </c>
      <c r="O69" s="49">
        <f aca="true" t="shared" si="11" ref="O69:O100">(N69/O$135)</f>
        <v>18.122485780483398</v>
      </c>
      <c r="P69" s="9"/>
    </row>
    <row r="70" spans="1:16" ht="15">
      <c r="A70" s="12"/>
      <c r="B70" s="25">
        <v>342.4</v>
      </c>
      <c r="C70" s="20" t="s">
        <v>150</v>
      </c>
      <c r="D70" s="48">
        <v>13356000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0"/>
        <v>13356000</v>
      </c>
      <c r="O70" s="49">
        <f t="shared" si="11"/>
        <v>7.564108881031791</v>
      </c>
      <c r="P70" s="9"/>
    </row>
    <row r="71" spans="1:16" ht="15">
      <c r="A71" s="12"/>
      <c r="B71" s="25">
        <v>342.5</v>
      </c>
      <c r="C71" s="20" t="s">
        <v>81</v>
      </c>
      <c r="D71" s="48">
        <v>168000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0"/>
        <v>168000</v>
      </c>
      <c r="O71" s="49">
        <f t="shared" si="11"/>
        <v>0.09514602366077723</v>
      </c>
      <c r="P71" s="9"/>
    </row>
    <row r="72" spans="1:16" ht="15">
      <c r="A72" s="12"/>
      <c r="B72" s="25">
        <v>342.6</v>
      </c>
      <c r="C72" s="20" t="s">
        <v>82</v>
      </c>
      <c r="D72" s="48">
        <v>2419000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f t="shared" si="10"/>
        <v>2419000</v>
      </c>
      <c r="O72" s="49">
        <f t="shared" si="11"/>
        <v>1.3699894716394057</v>
      </c>
      <c r="P72" s="9"/>
    </row>
    <row r="73" spans="1:16" ht="15">
      <c r="A73" s="12"/>
      <c r="B73" s="25">
        <v>342.9</v>
      </c>
      <c r="C73" s="20" t="s">
        <v>83</v>
      </c>
      <c r="D73" s="48">
        <v>7605000</v>
      </c>
      <c r="E73" s="48">
        <v>3223000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0"/>
        <v>10828000</v>
      </c>
      <c r="O73" s="49">
        <f t="shared" si="11"/>
        <v>6.1323877630886665</v>
      </c>
      <c r="P73" s="9"/>
    </row>
    <row r="74" spans="1:16" ht="15">
      <c r="A74" s="12"/>
      <c r="B74" s="25">
        <v>343.4</v>
      </c>
      <c r="C74" s="20" t="s">
        <v>84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122768000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0"/>
        <v>122768000</v>
      </c>
      <c r="O74" s="49">
        <f t="shared" si="11"/>
        <v>69.52908948087084</v>
      </c>
      <c r="P74" s="9"/>
    </row>
    <row r="75" spans="1:16" ht="15">
      <c r="A75" s="12"/>
      <c r="B75" s="25">
        <v>343.5</v>
      </c>
      <c r="C75" s="20" t="s">
        <v>85</v>
      </c>
      <c r="D75" s="48">
        <v>1051000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0"/>
        <v>1051000</v>
      </c>
      <c r="O75" s="49">
        <f t="shared" si="11"/>
        <v>0.595228993258791</v>
      </c>
      <c r="P75" s="9"/>
    </row>
    <row r="76" spans="1:16" ht="15">
      <c r="A76" s="12"/>
      <c r="B76" s="25">
        <v>343.6</v>
      </c>
      <c r="C76" s="20" t="s">
        <v>86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91142000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0"/>
        <v>91142000</v>
      </c>
      <c r="O76" s="49">
        <f t="shared" si="11"/>
        <v>51.61785052672952</v>
      </c>
      <c r="P76" s="9"/>
    </row>
    <row r="77" spans="1:16" ht="15">
      <c r="A77" s="12"/>
      <c r="B77" s="25">
        <v>343.7</v>
      </c>
      <c r="C77" s="20" t="s">
        <v>87</v>
      </c>
      <c r="D77" s="48">
        <v>320000</v>
      </c>
      <c r="E77" s="48">
        <v>0</v>
      </c>
      <c r="F77" s="48">
        <v>0</v>
      </c>
      <c r="G77" s="48">
        <v>75000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0"/>
        <v>395000</v>
      </c>
      <c r="O77" s="49">
        <f t="shared" si="11"/>
        <v>0.22370642467861315</v>
      </c>
      <c r="P77" s="9"/>
    </row>
    <row r="78" spans="1:16" ht="15">
      <c r="A78" s="12"/>
      <c r="B78" s="25">
        <v>343.9</v>
      </c>
      <c r="C78" s="20" t="s">
        <v>88</v>
      </c>
      <c r="D78" s="48">
        <v>2733000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0"/>
        <v>2733000</v>
      </c>
      <c r="O78" s="49">
        <f t="shared" si="11"/>
        <v>1.5478219206244297</v>
      </c>
      <c r="P78" s="9"/>
    </row>
    <row r="79" spans="1:16" ht="15">
      <c r="A79" s="12"/>
      <c r="B79" s="25">
        <v>344.1</v>
      </c>
      <c r="C79" s="20" t="s">
        <v>89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171331000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0"/>
        <v>171331000</v>
      </c>
      <c r="O79" s="49">
        <f t="shared" si="11"/>
        <v>97.03252011800372</v>
      </c>
      <c r="P79" s="9"/>
    </row>
    <row r="80" spans="1:16" ht="15">
      <c r="A80" s="12"/>
      <c r="B80" s="25">
        <v>344.2</v>
      </c>
      <c r="C80" s="20" t="s">
        <v>90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112500000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0"/>
        <v>112500000</v>
      </c>
      <c r="O80" s="49">
        <f t="shared" si="11"/>
        <v>63.71385512998476</v>
      </c>
      <c r="P80" s="9"/>
    </row>
    <row r="81" spans="1:16" ht="15">
      <c r="A81" s="12"/>
      <c r="B81" s="25">
        <v>344.3</v>
      </c>
      <c r="C81" s="20" t="s">
        <v>91</v>
      </c>
      <c r="D81" s="48">
        <v>19963000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0"/>
        <v>19963000</v>
      </c>
      <c r="O81" s="49">
        <f t="shared" si="11"/>
        <v>11.305952799643428</v>
      </c>
      <c r="P81" s="9"/>
    </row>
    <row r="82" spans="1:16" ht="15">
      <c r="A82" s="12"/>
      <c r="B82" s="25">
        <v>344.5</v>
      </c>
      <c r="C82" s="20" t="s">
        <v>92</v>
      </c>
      <c r="D82" s="48">
        <v>2242000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0"/>
        <v>2242000</v>
      </c>
      <c r="O82" s="49">
        <f t="shared" si="11"/>
        <v>1.2697463395682296</v>
      </c>
      <c r="P82" s="9"/>
    </row>
    <row r="83" spans="1:16" ht="15">
      <c r="A83" s="12"/>
      <c r="B83" s="25">
        <v>344.9</v>
      </c>
      <c r="C83" s="20" t="s">
        <v>93</v>
      </c>
      <c r="D83" s="48">
        <v>105000</v>
      </c>
      <c r="E83" s="48">
        <v>1682000</v>
      </c>
      <c r="F83" s="48">
        <v>0</v>
      </c>
      <c r="G83" s="48">
        <v>2980000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0"/>
        <v>4767000</v>
      </c>
      <c r="O83" s="49">
        <f t="shared" si="11"/>
        <v>2.699768421374554</v>
      </c>
      <c r="P83" s="9"/>
    </row>
    <row r="84" spans="1:16" ht="15">
      <c r="A84" s="12"/>
      <c r="B84" s="25">
        <v>345.1</v>
      </c>
      <c r="C84" s="20" t="s">
        <v>94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1770000</v>
      </c>
      <c r="N84" s="48">
        <f t="shared" si="10"/>
        <v>1770000</v>
      </c>
      <c r="O84" s="49">
        <f t="shared" si="11"/>
        <v>1.00243132071176</v>
      </c>
      <c r="P84" s="9"/>
    </row>
    <row r="85" spans="1:16" ht="15">
      <c r="A85" s="12"/>
      <c r="B85" s="25">
        <v>345.9</v>
      </c>
      <c r="C85" s="20" t="s">
        <v>95</v>
      </c>
      <c r="D85" s="48">
        <v>0</v>
      </c>
      <c r="E85" s="48">
        <v>1462000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0"/>
        <v>1462000</v>
      </c>
      <c r="O85" s="49">
        <f t="shared" si="11"/>
        <v>0.8279969440003353</v>
      </c>
      <c r="P85" s="9"/>
    </row>
    <row r="86" spans="1:16" ht="15">
      <c r="A86" s="12"/>
      <c r="B86" s="25">
        <v>346.3</v>
      </c>
      <c r="C86" s="20" t="s">
        <v>96</v>
      </c>
      <c r="D86" s="48">
        <v>9000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f t="shared" si="10"/>
        <v>9000</v>
      </c>
      <c r="O86" s="49">
        <f t="shared" si="11"/>
        <v>0.00509710841039878</v>
      </c>
      <c r="P86" s="9"/>
    </row>
    <row r="87" spans="1:16" ht="15">
      <c r="A87" s="12"/>
      <c r="B87" s="25">
        <v>346.4</v>
      </c>
      <c r="C87" s="20" t="s">
        <v>97</v>
      </c>
      <c r="D87" s="48">
        <v>2293000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0"/>
        <v>2293000</v>
      </c>
      <c r="O87" s="49">
        <f t="shared" si="11"/>
        <v>1.2986299538938226</v>
      </c>
      <c r="P87" s="9"/>
    </row>
    <row r="88" spans="1:16" ht="15">
      <c r="A88" s="12"/>
      <c r="B88" s="25">
        <v>346.9</v>
      </c>
      <c r="C88" s="20" t="s">
        <v>98</v>
      </c>
      <c r="D88" s="48">
        <v>157000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76000</v>
      </c>
      <c r="N88" s="48">
        <f t="shared" si="10"/>
        <v>233000</v>
      </c>
      <c r="O88" s="49">
        <f t="shared" si="11"/>
        <v>0.1319584732914351</v>
      </c>
      <c r="P88" s="9"/>
    </row>
    <row r="89" spans="1:16" ht="15">
      <c r="A89" s="12"/>
      <c r="B89" s="25">
        <v>347.1</v>
      </c>
      <c r="C89" s="20" t="s">
        <v>99</v>
      </c>
      <c r="D89" s="48">
        <v>388000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f t="shared" si="10"/>
        <v>388000</v>
      </c>
      <c r="O89" s="49">
        <f t="shared" si="11"/>
        <v>0.21974200702608077</v>
      </c>
      <c r="P89" s="9"/>
    </row>
    <row r="90" spans="1:16" ht="15">
      <c r="A90" s="12"/>
      <c r="B90" s="25">
        <v>347.2</v>
      </c>
      <c r="C90" s="20" t="s">
        <v>100</v>
      </c>
      <c r="D90" s="48">
        <v>9892000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0"/>
        <v>9892000</v>
      </c>
      <c r="O90" s="49">
        <f t="shared" si="11"/>
        <v>5.6022884884071935</v>
      </c>
      <c r="P90" s="9"/>
    </row>
    <row r="91" spans="1:16" ht="15">
      <c r="A91" s="12"/>
      <c r="B91" s="25">
        <v>347.4</v>
      </c>
      <c r="C91" s="20" t="s">
        <v>152</v>
      </c>
      <c r="D91" s="48">
        <v>164000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0"/>
        <v>164000</v>
      </c>
      <c r="O91" s="49">
        <f t="shared" si="11"/>
        <v>0.09288064214504445</v>
      </c>
      <c r="P91" s="9"/>
    </row>
    <row r="92" spans="1:16" ht="15">
      <c r="A92" s="12"/>
      <c r="B92" s="25">
        <v>347.5</v>
      </c>
      <c r="C92" s="20" t="s">
        <v>101</v>
      </c>
      <c r="D92" s="48">
        <v>0</v>
      </c>
      <c r="E92" s="48">
        <v>6982000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f t="shared" si="10"/>
        <v>6982000</v>
      </c>
      <c r="O92" s="49">
        <f t="shared" si="11"/>
        <v>3.9542234357115875</v>
      </c>
      <c r="P92" s="9"/>
    </row>
    <row r="93" spans="1:16" ht="15">
      <c r="A93" s="12"/>
      <c r="B93" s="25">
        <v>348.12</v>
      </c>
      <c r="C93" s="39" t="s">
        <v>104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161000</v>
      </c>
      <c r="N93" s="48">
        <f t="shared" si="10"/>
        <v>161000</v>
      </c>
      <c r="O93" s="49">
        <f t="shared" si="11"/>
        <v>0.09118160600824486</v>
      </c>
      <c r="P93" s="9"/>
    </row>
    <row r="94" spans="1:16" ht="15">
      <c r="A94" s="12"/>
      <c r="B94" s="25">
        <v>348.13</v>
      </c>
      <c r="C94" s="39" t="s">
        <v>105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803000</v>
      </c>
      <c r="N94" s="48">
        <f t="shared" si="10"/>
        <v>803000</v>
      </c>
      <c r="O94" s="49">
        <f t="shared" si="11"/>
        <v>0.4547753392833579</v>
      </c>
      <c r="P94" s="9"/>
    </row>
    <row r="95" spans="1:16" ht="15">
      <c r="A95" s="12"/>
      <c r="B95" s="25">
        <v>348.22</v>
      </c>
      <c r="C95" s="39" t="s">
        <v>106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145000</v>
      </c>
      <c r="N95" s="48">
        <f t="shared" si="10"/>
        <v>145000</v>
      </c>
      <c r="O95" s="49">
        <f t="shared" si="11"/>
        <v>0.08212007994531369</v>
      </c>
      <c r="P95" s="9"/>
    </row>
    <row r="96" spans="1:16" ht="15">
      <c r="A96" s="12"/>
      <c r="B96" s="25">
        <v>348.23</v>
      </c>
      <c r="C96" s="39" t="s">
        <v>107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1149000</v>
      </c>
      <c r="N96" s="48">
        <f t="shared" si="10"/>
        <v>1149000</v>
      </c>
      <c r="O96" s="49">
        <f t="shared" si="11"/>
        <v>0.6507308403942443</v>
      </c>
      <c r="P96" s="9"/>
    </row>
    <row r="97" spans="1:16" ht="15">
      <c r="A97" s="12"/>
      <c r="B97" s="25">
        <v>348.31</v>
      </c>
      <c r="C97" s="39" t="s">
        <v>108</v>
      </c>
      <c r="D97" s="48">
        <v>3000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6235000</v>
      </c>
      <c r="N97" s="48">
        <f t="shared" si="10"/>
        <v>6238000</v>
      </c>
      <c r="O97" s="49">
        <f t="shared" si="11"/>
        <v>3.532862473785288</v>
      </c>
      <c r="P97" s="9"/>
    </row>
    <row r="98" spans="1:16" ht="15">
      <c r="A98" s="12"/>
      <c r="B98" s="25">
        <v>348.32</v>
      </c>
      <c r="C98" s="39" t="s">
        <v>109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206000</v>
      </c>
      <c r="N98" s="48">
        <f t="shared" si="10"/>
        <v>206000</v>
      </c>
      <c r="O98" s="49">
        <f t="shared" si="11"/>
        <v>0.11666714806023876</v>
      </c>
      <c r="P98" s="9"/>
    </row>
    <row r="99" spans="1:16" ht="15">
      <c r="A99" s="12"/>
      <c r="B99" s="25">
        <v>348.41</v>
      </c>
      <c r="C99" s="39" t="s">
        <v>110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6665000</v>
      </c>
      <c r="N99" s="48">
        <f t="shared" si="10"/>
        <v>6665000</v>
      </c>
      <c r="O99" s="49">
        <f t="shared" si="11"/>
        <v>3.7746919505897636</v>
      </c>
      <c r="P99" s="9"/>
    </row>
    <row r="100" spans="1:16" ht="15">
      <c r="A100" s="12"/>
      <c r="B100" s="25">
        <v>348.42</v>
      </c>
      <c r="C100" s="39" t="s">
        <v>111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1732000</v>
      </c>
      <c r="N100" s="48">
        <f t="shared" si="10"/>
        <v>1732000</v>
      </c>
      <c r="O100" s="49">
        <f t="shared" si="11"/>
        <v>0.9809101963122987</v>
      </c>
      <c r="P100" s="9"/>
    </row>
    <row r="101" spans="1:16" ht="15">
      <c r="A101" s="12"/>
      <c r="B101" s="25">
        <v>348.48</v>
      </c>
      <c r="C101" s="39" t="s">
        <v>112</v>
      </c>
      <c r="D101" s="48">
        <v>36000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f t="shared" si="10"/>
        <v>36000</v>
      </c>
      <c r="O101" s="49">
        <f aca="true" t="shared" si="12" ref="O101:O132">(N101/O$135)</f>
        <v>0.02038843364159512</v>
      </c>
      <c r="P101" s="9"/>
    </row>
    <row r="102" spans="1:16" ht="15">
      <c r="A102" s="12"/>
      <c r="B102" s="25">
        <v>348.52</v>
      </c>
      <c r="C102" s="39" t="s">
        <v>113</v>
      </c>
      <c r="D102" s="48">
        <v>5000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4964000</v>
      </c>
      <c r="N102" s="48">
        <f t="shared" si="10"/>
        <v>4969000</v>
      </c>
      <c r="O102" s="49">
        <f t="shared" si="12"/>
        <v>2.81417018791906</v>
      </c>
      <c r="P102" s="9"/>
    </row>
    <row r="103" spans="1:16" ht="15">
      <c r="A103" s="12"/>
      <c r="B103" s="25">
        <v>348.53</v>
      </c>
      <c r="C103" s="39" t="s">
        <v>114</v>
      </c>
      <c r="D103" s="48">
        <v>687000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7309000</v>
      </c>
      <c r="N103" s="48">
        <f t="shared" si="10"/>
        <v>7996000</v>
      </c>
      <c r="O103" s="49">
        <f t="shared" si="12"/>
        <v>4.52849764994985</v>
      </c>
      <c r="P103" s="9"/>
    </row>
    <row r="104" spans="1:16" ht="15">
      <c r="A104" s="12"/>
      <c r="B104" s="25">
        <v>348.71</v>
      </c>
      <c r="C104" s="39" t="s">
        <v>115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1302000</v>
      </c>
      <c r="N104" s="48">
        <f>SUM(D104:M104)</f>
        <v>1302000</v>
      </c>
      <c r="O104" s="49">
        <f t="shared" si="12"/>
        <v>0.7373816833710236</v>
      </c>
      <c r="P104" s="9"/>
    </row>
    <row r="105" spans="1:16" ht="15">
      <c r="A105" s="12"/>
      <c r="B105" s="25">
        <v>348.72</v>
      </c>
      <c r="C105" s="39" t="s">
        <v>116</v>
      </c>
      <c r="D105" s="48">
        <v>66000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307000</v>
      </c>
      <c r="N105" s="48">
        <f>SUM(D105:M105)</f>
        <v>373000</v>
      </c>
      <c r="O105" s="49">
        <f t="shared" si="12"/>
        <v>0.2112468263420828</v>
      </c>
      <c r="P105" s="9"/>
    </row>
    <row r="106" spans="1:16" ht="15">
      <c r="A106" s="12"/>
      <c r="B106" s="25">
        <v>348.88</v>
      </c>
      <c r="C106" s="20" t="s">
        <v>102</v>
      </c>
      <c r="D106" s="48">
        <v>1881000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0"/>
        <v>1881000</v>
      </c>
      <c r="O106" s="49">
        <f t="shared" si="12"/>
        <v>1.0652956577733452</v>
      </c>
      <c r="P106" s="9"/>
    </row>
    <row r="107" spans="1:16" ht="15">
      <c r="A107" s="12"/>
      <c r="B107" s="25">
        <v>349</v>
      </c>
      <c r="C107" s="20" t="s">
        <v>1</v>
      </c>
      <c r="D107" s="48">
        <v>414000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275000</v>
      </c>
      <c r="N107" s="48">
        <f t="shared" si="10"/>
        <v>689000</v>
      </c>
      <c r="O107" s="49">
        <f t="shared" si="12"/>
        <v>0.3902119660849733</v>
      </c>
      <c r="P107" s="9"/>
    </row>
    <row r="108" spans="1:16" ht="15.75">
      <c r="A108" s="29" t="s">
        <v>69</v>
      </c>
      <c r="B108" s="30"/>
      <c r="C108" s="31"/>
      <c r="D108" s="32">
        <f aca="true" t="shared" si="13" ref="D108:M108">SUM(D109:D114)</f>
        <v>4159000</v>
      </c>
      <c r="E108" s="32">
        <f t="shared" si="13"/>
        <v>6544000</v>
      </c>
      <c r="F108" s="32">
        <f t="shared" si="13"/>
        <v>0</v>
      </c>
      <c r="G108" s="32">
        <f t="shared" si="13"/>
        <v>0</v>
      </c>
      <c r="H108" s="32">
        <f t="shared" si="13"/>
        <v>0</v>
      </c>
      <c r="I108" s="32">
        <f t="shared" si="13"/>
        <v>0</v>
      </c>
      <c r="J108" s="32">
        <f t="shared" si="13"/>
        <v>0</v>
      </c>
      <c r="K108" s="32">
        <f t="shared" si="13"/>
        <v>0</v>
      </c>
      <c r="L108" s="32">
        <f t="shared" si="13"/>
        <v>0</v>
      </c>
      <c r="M108" s="32">
        <f t="shared" si="13"/>
        <v>5124000</v>
      </c>
      <c r="N108" s="32">
        <f aca="true" t="shared" si="14" ref="N108:N116">SUM(D108:M108)</f>
        <v>15827000</v>
      </c>
      <c r="O108" s="46">
        <f t="shared" si="12"/>
        <v>8.963548312375723</v>
      </c>
      <c r="P108" s="10"/>
    </row>
    <row r="109" spans="1:16" ht="15">
      <c r="A109" s="13"/>
      <c r="B109" s="40">
        <v>351.1</v>
      </c>
      <c r="C109" s="21" t="s">
        <v>118</v>
      </c>
      <c r="D109" s="48">
        <v>887000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4"/>
        <v>887000</v>
      </c>
      <c r="O109" s="49">
        <f t="shared" si="12"/>
        <v>0.5023483511137465</v>
      </c>
      <c r="P109" s="9"/>
    </row>
    <row r="110" spans="1:16" ht="15">
      <c r="A110" s="13"/>
      <c r="B110" s="40">
        <v>351.9</v>
      </c>
      <c r="C110" s="21" t="s">
        <v>261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2006000</v>
      </c>
      <c r="N110" s="48">
        <f t="shared" si="14"/>
        <v>2006000</v>
      </c>
      <c r="O110" s="49">
        <f t="shared" si="12"/>
        <v>1.136088830139995</v>
      </c>
      <c r="P110" s="9"/>
    </row>
    <row r="111" spans="1:16" ht="15">
      <c r="A111" s="13"/>
      <c r="B111" s="40">
        <v>352</v>
      </c>
      <c r="C111" s="21" t="s">
        <v>119</v>
      </c>
      <c r="D111" s="48">
        <v>1302000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f t="shared" si="14"/>
        <v>1302000</v>
      </c>
      <c r="O111" s="49">
        <f t="shared" si="12"/>
        <v>0.7373816833710236</v>
      </c>
      <c r="P111" s="9"/>
    </row>
    <row r="112" spans="1:16" ht="15">
      <c r="A112" s="13"/>
      <c r="B112" s="40">
        <v>353</v>
      </c>
      <c r="C112" s="21" t="s">
        <v>120</v>
      </c>
      <c r="D112" s="48">
        <v>0</v>
      </c>
      <c r="E112" s="48">
        <v>412000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f t="shared" si="14"/>
        <v>412000</v>
      </c>
      <c r="O112" s="49">
        <f t="shared" si="12"/>
        <v>0.2333342961204775</v>
      </c>
      <c r="P112" s="9"/>
    </row>
    <row r="113" spans="1:16" ht="15">
      <c r="A113" s="13"/>
      <c r="B113" s="40">
        <v>354</v>
      </c>
      <c r="C113" s="21" t="s">
        <v>121</v>
      </c>
      <c r="D113" s="48">
        <v>1937000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f t="shared" si="14"/>
        <v>1937000</v>
      </c>
      <c r="O113" s="49">
        <f t="shared" si="12"/>
        <v>1.0970109989936043</v>
      </c>
      <c r="P113" s="9"/>
    </row>
    <row r="114" spans="1:16" ht="15">
      <c r="A114" s="13"/>
      <c r="B114" s="40">
        <v>359</v>
      </c>
      <c r="C114" s="21" t="s">
        <v>122</v>
      </c>
      <c r="D114" s="48">
        <v>33000</v>
      </c>
      <c r="E114" s="48">
        <v>6132000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3118000</v>
      </c>
      <c r="N114" s="48">
        <f t="shared" si="14"/>
        <v>9283000</v>
      </c>
      <c r="O114" s="49">
        <f t="shared" si="12"/>
        <v>5.257384152636876</v>
      </c>
      <c r="P114" s="9"/>
    </row>
    <row r="115" spans="1:16" ht="15.75">
      <c r="A115" s="29" t="s">
        <v>4</v>
      </c>
      <c r="B115" s="30"/>
      <c r="C115" s="31"/>
      <c r="D115" s="32">
        <f aca="true" t="shared" si="15" ref="D115:M115">SUM(D116:D124)</f>
        <v>70751000</v>
      </c>
      <c r="E115" s="32">
        <f t="shared" si="15"/>
        <v>24799000</v>
      </c>
      <c r="F115" s="32">
        <f t="shared" si="15"/>
        <v>19456000</v>
      </c>
      <c r="G115" s="32">
        <f t="shared" si="15"/>
        <v>56383000</v>
      </c>
      <c r="H115" s="32">
        <f t="shared" si="15"/>
        <v>0</v>
      </c>
      <c r="I115" s="32">
        <f t="shared" si="15"/>
        <v>94202000</v>
      </c>
      <c r="J115" s="32">
        <f t="shared" si="15"/>
        <v>4415000</v>
      </c>
      <c r="K115" s="32">
        <f t="shared" si="15"/>
        <v>0</v>
      </c>
      <c r="L115" s="32">
        <f t="shared" si="15"/>
        <v>0</v>
      </c>
      <c r="M115" s="32">
        <f t="shared" si="15"/>
        <v>2016000</v>
      </c>
      <c r="N115" s="32">
        <f t="shared" si="14"/>
        <v>272022000</v>
      </c>
      <c r="O115" s="46">
        <f t="shared" si="12"/>
        <v>154.05840266816634</v>
      </c>
      <c r="P115" s="10"/>
    </row>
    <row r="116" spans="1:16" ht="15">
      <c r="A116" s="12"/>
      <c r="B116" s="25">
        <v>361.1</v>
      </c>
      <c r="C116" s="20" t="s">
        <v>124</v>
      </c>
      <c r="D116" s="48">
        <v>32719000</v>
      </c>
      <c r="E116" s="48">
        <v>5529000</v>
      </c>
      <c r="F116" s="48">
        <v>1823000</v>
      </c>
      <c r="G116" s="48">
        <v>47125000</v>
      </c>
      <c r="H116" s="48">
        <v>0</v>
      </c>
      <c r="I116" s="48">
        <v>45885000</v>
      </c>
      <c r="J116" s="48">
        <v>3733000</v>
      </c>
      <c r="K116" s="48">
        <v>0</v>
      </c>
      <c r="L116" s="48">
        <v>0</v>
      </c>
      <c r="M116" s="48">
        <v>2009000</v>
      </c>
      <c r="N116" s="48">
        <f t="shared" si="14"/>
        <v>138823000</v>
      </c>
      <c r="O116" s="49">
        <f t="shared" si="12"/>
        <v>78.62176453964332</v>
      </c>
      <c r="P116" s="9"/>
    </row>
    <row r="117" spans="1:16" ht="15">
      <c r="A117" s="12"/>
      <c r="B117" s="25">
        <v>362</v>
      </c>
      <c r="C117" s="20" t="s">
        <v>125</v>
      </c>
      <c r="D117" s="48">
        <v>1235000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f aca="true" t="shared" si="16" ref="N117:N124">SUM(D117:M117)</f>
        <v>1235000</v>
      </c>
      <c r="O117" s="49">
        <f t="shared" si="12"/>
        <v>0.6994365429824994</v>
      </c>
      <c r="P117" s="9"/>
    </row>
    <row r="118" spans="1:16" ht="15">
      <c r="A118" s="12"/>
      <c r="B118" s="25">
        <v>363.11</v>
      </c>
      <c r="C118" s="20" t="s">
        <v>182</v>
      </c>
      <c r="D118" s="48">
        <v>1367000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f t="shared" si="16"/>
        <v>1367000</v>
      </c>
      <c r="O118" s="49">
        <f t="shared" si="12"/>
        <v>0.7741941330016815</v>
      </c>
      <c r="P118" s="9"/>
    </row>
    <row r="119" spans="1:16" ht="15">
      <c r="A119" s="12"/>
      <c r="B119" s="25">
        <v>363.24</v>
      </c>
      <c r="C119" s="20" t="s">
        <v>183</v>
      </c>
      <c r="D119" s="48">
        <v>0</v>
      </c>
      <c r="E119" s="48">
        <v>12533000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f t="shared" si="16"/>
        <v>12533000</v>
      </c>
      <c r="O119" s="49">
        <f t="shared" si="12"/>
        <v>7.098006634169769</v>
      </c>
      <c r="P119" s="9"/>
    </row>
    <row r="120" spans="1:16" ht="15">
      <c r="A120" s="12"/>
      <c r="B120" s="25">
        <v>363.27</v>
      </c>
      <c r="C120" s="20" t="s">
        <v>184</v>
      </c>
      <c r="D120" s="48">
        <v>0</v>
      </c>
      <c r="E120" s="48">
        <v>1169000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f t="shared" si="16"/>
        <v>1169000</v>
      </c>
      <c r="O120" s="49">
        <f t="shared" si="12"/>
        <v>0.6620577479729083</v>
      </c>
      <c r="P120" s="9"/>
    </row>
    <row r="121" spans="1:16" ht="15">
      <c r="A121" s="12"/>
      <c r="B121" s="25">
        <v>364</v>
      </c>
      <c r="C121" s="20" t="s">
        <v>238</v>
      </c>
      <c r="D121" s="48">
        <v>220000</v>
      </c>
      <c r="E121" s="48">
        <v>0</v>
      </c>
      <c r="F121" s="48">
        <v>0</v>
      </c>
      <c r="G121" s="48">
        <v>0</v>
      </c>
      <c r="H121" s="48">
        <v>0</v>
      </c>
      <c r="I121" s="48">
        <v>1697000</v>
      </c>
      <c r="J121" s="48">
        <v>222000</v>
      </c>
      <c r="K121" s="48">
        <v>0</v>
      </c>
      <c r="L121" s="48">
        <v>0</v>
      </c>
      <c r="M121" s="48">
        <v>0</v>
      </c>
      <c r="N121" s="48">
        <f t="shared" si="16"/>
        <v>2139000</v>
      </c>
      <c r="O121" s="49">
        <f t="shared" si="12"/>
        <v>1.2114127655381102</v>
      </c>
      <c r="P121" s="9"/>
    </row>
    <row r="122" spans="1:16" ht="15">
      <c r="A122" s="12"/>
      <c r="B122" s="25">
        <v>366</v>
      </c>
      <c r="C122" s="20" t="s">
        <v>176</v>
      </c>
      <c r="D122" s="48">
        <v>183000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f t="shared" si="16"/>
        <v>183000</v>
      </c>
      <c r="O122" s="49">
        <f t="shared" si="12"/>
        <v>0.10364120434477521</v>
      </c>
      <c r="P122" s="9"/>
    </row>
    <row r="123" spans="1:16" ht="15">
      <c r="A123" s="12"/>
      <c r="B123" s="25">
        <v>369.4</v>
      </c>
      <c r="C123" s="20" t="s">
        <v>128</v>
      </c>
      <c r="D123" s="48">
        <v>1797000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f t="shared" si="16"/>
        <v>1797000</v>
      </c>
      <c r="O123" s="49">
        <f t="shared" si="12"/>
        <v>1.0177226459429565</v>
      </c>
      <c r="P123" s="9"/>
    </row>
    <row r="124" spans="1:16" ht="15">
      <c r="A124" s="12"/>
      <c r="B124" s="25">
        <v>369.9</v>
      </c>
      <c r="C124" s="20" t="s">
        <v>129</v>
      </c>
      <c r="D124" s="48">
        <v>33230000</v>
      </c>
      <c r="E124" s="48">
        <v>5568000</v>
      </c>
      <c r="F124" s="48">
        <v>17633000</v>
      </c>
      <c r="G124" s="48">
        <v>9258000</v>
      </c>
      <c r="H124" s="48">
        <v>0</v>
      </c>
      <c r="I124" s="48">
        <v>46620000</v>
      </c>
      <c r="J124" s="48">
        <v>460000</v>
      </c>
      <c r="K124" s="48">
        <v>0</v>
      </c>
      <c r="L124" s="48">
        <v>0</v>
      </c>
      <c r="M124" s="48">
        <v>7000</v>
      </c>
      <c r="N124" s="48">
        <f t="shared" si="16"/>
        <v>112776000</v>
      </c>
      <c r="O124" s="49">
        <f t="shared" si="12"/>
        <v>63.870166454570324</v>
      </c>
      <c r="P124" s="9"/>
    </row>
    <row r="125" spans="1:16" ht="15.75">
      <c r="A125" s="29" t="s">
        <v>70</v>
      </c>
      <c r="B125" s="30"/>
      <c r="C125" s="31"/>
      <c r="D125" s="32">
        <f aca="true" t="shared" si="17" ref="D125:M125">SUM(D126:D132)</f>
        <v>105297000</v>
      </c>
      <c r="E125" s="32">
        <f t="shared" si="17"/>
        <v>750080000</v>
      </c>
      <c r="F125" s="32">
        <f t="shared" si="17"/>
        <v>247993000</v>
      </c>
      <c r="G125" s="32">
        <f t="shared" si="17"/>
        <v>195060000</v>
      </c>
      <c r="H125" s="32">
        <f t="shared" si="17"/>
        <v>0</v>
      </c>
      <c r="I125" s="32">
        <f t="shared" si="17"/>
        <v>21834000</v>
      </c>
      <c r="J125" s="32">
        <f t="shared" si="17"/>
        <v>96000</v>
      </c>
      <c r="K125" s="32">
        <f t="shared" si="17"/>
        <v>0</v>
      </c>
      <c r="L125" s="32">
        <f t="shared" si="17"/>
        <v>0</v>
      </c>
      <c r="M125" s="32">
        <f t="shared" si="17"/>
        <v>0</v>
      </c>
      <c r="N125" s="32">
        <f>SUM(D125:M125)</f>
        <v>1320360000</v>
      </c>
      <c r="O125" s="46">
        <f t="shared" si="12"/>
        <v>747.7797845282371</v>
      </c>
      <c r="P125" s="9"/>
    </row>
    <row r="126" spans="1:16" ht="15">
      <c r="A126" s="12"/>
      <c r="B126" s="25">
        <v>381</v>
      </c>
      <c r="C126" s="20" t="s">
        <v>130</v>
      </c>
      <c r="D126" s="48">
        <v>72153000</v>
      </c>
      <c r="E126" s="48">
        <v>750080000</v>
      </c>
      <c r="F126" s="48">
        <v>76158000</v>
      </c>
      <c r="G126" s="48">
        <v>195060000</v>
      </c>
      <c r="H126" s="48">
        <v>0</v>
      </c>
      <c r="I126" s="48">
        <v>915000</v>
      </c>
      <c r="J126" s="48">
        <v>96000</v>
      </c>
      <c r="K126" s="48">
        <v>0</v>
      </c>
      <c r="L126" s="48">
        <v>0</v>
      </c>
      <c r="M126" s="48">
        <v>0</v>
      </c>
      <c r="N126" s="48">
        <f>SUM(D126:M126)</f>
        <v>1094462000</v>
      </c>
      <c r="O126" s="49">
        <f t="shared" si="12"/>
        <v>619.8434961179856</v>
      </c>
      <c r="P126" s="9"/>
    </row>
    <row r="127" spans="1:16" ht="15">
      <c r="A127" s="12"/>
      <c r="B127" s="25">
        <v>385</v>
      </c>
      <c r="C127" s="20" t="s">
        <v>190</v>
      </c>
      <c r="D127" s="48">
        <v>0</v>
      </c>
      <c r="E127" s="48">
        <v>0</v>
      </c>
      <c r="F127" s="48">
        <v>171835000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f aca="true" t="shared" si="18" ref="N127:N132">SUM(D127:M127)</f>
        <v>171835000</v>
      </c>
      <c r="O127" s="49">
        <f t="shared" si="12"/>
        <v>97.31795818898605</v>
      </c>
      <c r="P127" s="9"/>
    </row>
    <row r="128" spans="1:16" ht="15">
      <c r="A128" s="12"/>
      <c r="B128" s="25">
        <v>386.4</v>
      </c>
      <c r="C128" s="20" t="s">
        <v>132</v>
      </c>
      <c r="D128" s="48">
        <v>33144000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f t="shared" si="18"/>
        <v>33144000</v>
      </c>
      <c r="O128" s="49">
        <f t="shared" si="12"/>
        <v>18.77095123936191</v>
      </c>
      <c r="P128" s="9"/>
    </row>
    <row r="129" spans="1:16" ht="15">
      <c r="A129" s="12"/>
      <c r="B129" s="25">
        <v>389.5</v>
      </c>
      <c r="C129" s="20" t="s">
        <v>242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5948000</v>
      </c>
      <c r="J129" s="48">
        <v>0</v>
      </c>
      <c r="K129" s="48">
        <v>0</v>
      </c>
      <c r="L129" s="48">
        <v>0</v>
      </c>
      <c r="M129" s="48">
        <v>0</v>
      </c>
      <c r="N129" s="48">
        <f t="shared" si="18"/>
        <v>5948000</v>
      </c>
      <c r="O129" s="49">
        <f t="shared" si="12"/>
        <v>3.3686223138946607</v>
      </c>
      <c r="P129" s="9"/>
    </row>
    <row r="130" spans="1:16" ht="15">
      <c r="A130" s="12"/>
      <c r="B130" s="25">
        <v>389.6</v>
      </c>
      <c r="C130" s="20" t="s">
        <v>243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8732000</v>
      </c>
      <c r="J130" s="48">
        <v>0</v>
      </c>
      <c r="K130" s="48">
        <v>0</v>
      </c>
      <c r="L130" s="48">
        <v>0</v>
      </c>
      <c r="M130" s="48">
        <v>0</v>
      </c>
      <c r="N130" s="48">
        <f t="shared" si="18"/>
        <v>8732000</v>
      </c>
      <c r="O130" s="49">
        <f t="shared" si="12"/>
        <v>4.945327848844684</v>
      </c>
      <c r="P130" s="9"/>
    </row>
    <row r="131" spans="1:16" ht="15">
      <c r="A131" s="12"/>
      <c r="B131" s="25">
        <v>389.7</v>
      </c>
      <c r="C131" s="20" t="s">
        <v>244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4616000</v>
      </c>
      <c r="J131" s="48">
        <v>0</v>
      </c>
      <c r="K131" s="48">
        <v>0</v>
      </c>
      <c r="L131" s="48">
        <v>0</v>
      </c>
      <c r="M131" s="48">
        <v>0</v>
      </c>
      <c r="N131" s="48">
        <f t="shared" si="18"/>
        <v>4616000</v>
      </c>
      <c r="O131" s="49">
        <f t="shared" si="12"/>
        <v>2.6142502691556415</v>
      </c>
      <c r="P131" s="9"/>
    </row>
    <row r="132" spans="1:16" ht="15.75" thickBot="1">
      <c r="A132" s="12"/>
      <c r="B132" s="25">
        <v>389.8</v>
      </c>
      <c r="C132" s="20" t="s">
        <v>245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1623000</v>
      </c>
      <c r="J132" s="48">
        <v>0</v>
      </c>
      <c r="K132" s="48">
        <v>0</v>
      </c>
      <c r="L132" s="48">
        <v>0</v>
      </c>
      <c r="M132" s="48">
        <v>0</v>
      </c>
      <c r="N132" s="48">
        <f t="shared" si="18"/>
        <v>1623000</v>
      </c>
      <c r="O132" s="49">
        <f t="shared" si="12"/>
        <v>0.9191785500085802</v>
      </c>
      <c r="P132" s="9"/>
    </row>
    <row r="133" spans="1:119" ht="16.5" thickBot="1">
      <c r="A133" s="14" t="s">
        <v>103</v>
      </c>
      <c r="B133" s="23"/>
      <c r="C133" s="22"/>
      <c r="D133" s="15">
        <f aca="true" t="shared" si="19" ref="D133:M133">SUM(D5,D14,D19,D60,D108,D115,D125)</f>
        <v>1555208000</v>
      </c>
      <c r="E133" s="15">
        <f t="shared" si="19"/>
        <v>978276000</v>
      </c>
      <c r="F133" s="15">
        <f t="shared" si="19"/>
        <v>331707000</v>
      </c>
      <c r="G133" s="15">
        <f t="shared" si="19"/>
        <v>305518000</v>
      </c>
      <c r="H133" s="15">
        <f t="shared" si="19"/>
        <v>0</v>
      </c>
      <c r="I133" s="15">
        <f t="shared" si="19"/>
        <v>615429000</v>
      </c>
      <c r="J133" s="15">
        <f t="shared" si="19"/>
        <v>124429000</v>
      </c>
      <c r="K133" s="15">
        <f t="shared" si="19"/>
        <v>0</v>
      </c>
      <c r="L133" s="15">
        <f t="shared" si="19"/>
        <v>0</v>
      </c>
      <c r="M133" s="15">
        <f t="shared" si="19"/>
        <v>49326000</v>
      </c>
      <c r="N133" s="15">
        <f>SUM(D133:M133)</f>
        <v>3959893000</v>
      </c>
      <c r="O133" s="38">
        <f>(N133/O$135)</f>
        <v>2242.6671016199175</v>
      </c>
      <c r="P133" s="6"/>
      <c r="Q133" s="2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1:15" ht="15">
      <c r="A134" s="16"/>
      <c r="B134" s="18"/>
      <c r="C134" s="1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9"/>
    </row>
    <row r="135" spans="1:15" ht="15">
      <c r="A135" s="41"/>
      <c r="B135" s="42"/>
      <c r="C135" s="42"/>
      <c r="D135" s="43"/>
      <c r="E135" s="43"/>
      <c r="F135" s="43"/>
      <c r="G135" s="43"/>
      <c r="H135" s="43"/>
      <c r="I135" s="43"/>
      <c r="J135" s="43"/>
      <c r="K135" s="43"/>
      <c r="L135" s="51" t="s">
        <v>262</v>
      </c>
      <c r="M135" s="51"/>
      <c r="N135" s="51"/>
      <c r="O135" s="44">
        <v>1765707</v>
      </c>
    </row>
    <row r="136" spans="1:15" ht="15">
      <c r="A136" s="52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4"/>
    </row>
    <row r="137" spans="1:15" ht="15.75" customHeight="1" thickBot="1">
      <c r="A137" s="55" t="s">
        <v>168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7"/>
    </row>
  </sheetData>
  <sheetProtection/>
  <mergeCells count="10">
    <mergeCell ref="L135:N135"/>
    <mergeCell ref="A136:O136"/>
    <mergeCell ref="A137:O1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264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780994000</v>
      </c>
      <c r="E5" s="27">
        <f t="shared" si="0"/>
        <v>106414000</v>
      </c>
      <c r="F5" s="27">
        <f t="shared" si="0"/>
        <v>62294000</v>
      </c>
      <c r="G5" s="27">
        <f t="shared" si="0"/>
        <v>39528000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989230000</v>
      </c>
      <c r="O5" s="33">
        <f aca="true" t="shared" si="1" ref="O5:O36">(N5/O$134)</f>
        <v>564.2547579744485</v>
      </c>
      <c r="P5" s="6"/>
    </row>
    <row r="6" spans="1:16" ht="15">
      <c r="A6" s="12"/>
      <c r="B6" s="25">
        <v>311</v>
      </c>
      <c r="C6" s="20" t="s">
        <v>3</v>
      </c>
      <c r="D6" s="48">
        <v>765752000</v>
      </c>
      <c r="E6" s="48">
        <v>1490000</v>
      </c>
      <c r="F6" s="48">
        <v>62294000</v>
      </c>
      <c r="G6" s="48">
        <v>39528000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869064000</v>
      </c>
      <c r="O6" s="49">
        <f t="shared" si="1"/>
        <v>495.7123186562337</v>
      </c>
      <c r="P6" s="9"/>
    </row>
    <row r="7" spans="1:16" ht="15">
      <c r="A7" s="12"/>
      <c r="B7" s="25">
        <v>312.1</v>
      </c>
      <c r="C7" s="20" t="s">
        <v>11</v>
      </c>
      <c r="D7" s="48">
        <v>0</v>
      </c>
      <c r="E7" s="48">
        <v>40135000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aca="true" t="shared" si="2" ref="N7:N14">SUM(D7:M7)</f>
        <v>40135000</v>
      </c>
      <c r="O7" s="49">
        <f t="shared" si="1"/>
        <v>22.892921475596665</v>
      </c>
      <c r="P7" s="9"/>
    </row>
    <row r="8" spans="1:16" ht="15">
      <c r="A8" s="12"/>
      <c r="B8" s="25">
        <v>312.3</v>
      </c>
      <c r="C8" s="20" t="s">
        <v>12</v>
      </c>
      <c r="D8" s="48">
        <v>0</v>
      </c>
      <c r="E8" s="48">
        <v>9091000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9091000</v>
      </c>
      <c r="O8" s="49">
        <f t="shared" si="1"/>
        <v>5.1854877073539125</v>
      </c>
      <c r="P8" s="9"/>
    </row>
    <row r="9" spans="1:16" ht="15">
      <c r="A9" s="12"/>
      <c r="B9" s="25">
        <v>312.41</v>
      </c>
      <c r="C9" s="20" t="s">
        <v>14</v>
      </c>
      <c r="D9" s="48">
        <v>0</v>
      </c>
      <c r="E9" s="48">
        <v>31375000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31375000</v>
      </c>
      <c r="O9" s="49">
        <f t="shared" si="1"/>
        <v>17.896235487650316</v>
      </c>
      <c r="P9" s="9"/>
    </row>
    <row r="10" spans="1:16" ht="15">
      <c r="A10" s="12"/>
      <c r="B10" s="25">
        <v>312.42</v>
      </c>
      <c r="C10" s="20" t="s">
        <v>13</v>
      </c>
      <c r="D10" s="48">
        <v>0</v>
      </c>
      <c r="E10" s="48">
        <v>24323000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24323000</v>
      </c>
      <c r="O10" s="49">
        <f t="shared" si="1"/>
        <v>13.873789187764736</v>
      </c>
      <c r="P10" s="9"/>
    </row>
    <row r="11" spans="1:16" ht="15">
      <c r="A11" s="12"/>
      <c r="B11" s="25">
        <v>313.1</v>
      </c>
      <c r="C11" s="20" t="s">
        <v>20</v>
      </c>
      <c r="D11" s="48">
        <v>2418000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2418000</v>
      </c>
      <c r="O11" s="49">
        <f t="shared" si="1"/>
        <v>1.379222228179712</v>
      </c>
      <c r="P11" s="9"/>
    </row>
    <row r="12" spans="1:16" ht="15">
      <c r="A12" s="12"/>
      <c r="B12" s="25">
        <v>314.1</v>
      </c>
      <c r="C12" s="20" t="s">
        <v>15</v>
      </c>
      <c r="D12" s="48">
        <v>2692000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2692000</v>
      </c>
      <c r="O12" s="49">
        <f t="shared" si="1"/>
        <v>1.5355112647889926</v>
      </c>
      <c r="P12" s="9"/>
    </row>
    <row r="13" spans="1:16" ht="15">
      <c r="A13" s="12"/>
      <c r="B13" s="25">
        <v>314.2</v>
      </c>
      <c r="C13" s="20" t="s">
        <v>16</v>
      </c>
      <c r="D13" s="48">
        <v>6468000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6468000</v>
      </c>
      <c r="O13" s="49">
        <f t="shared" si="1"/>
        <v>3.689333900689155</v>
      </c>
      <c r="P13" s="9"/>
    </row>
    <row r="14" spans="1:16" ht="15">
      <c r="A14" s="12"/>
      <c r="B14" s="25">
        <v>319</v>
      </c>
      <c r="C14" s="20" t="s">
        <v>18</v>
      </c>
      <c r="D14" s="48">
        <v>3664000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3664000</v>
      </c>
      <c r="O14" s="49">
        <f t="shared" si="1"/>
        <v>2.089938066191259</v>
      </c>
      <c r="P14" s="9"/>
    </row>
    <row r="15" spans="1:16" ht="15.75">
      <c r="A15" s="29" t="s">
        <v>265</v>
      </c>
      <c r="B15" s="30"/>
      <c r="C15" s="31"/>
      <c r="D15" s="32">
        <f aca="true" t="shared" si="3" ref="D15:M15">SUM(D16:D18)</f>
        <v>21870000</v>
      </c>
      <c r="E15" s="32">
        <f t="shared" si="3"/>
        <v>1688000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aca="true" t="shared" si="4" ref="N15:N21">SUM(D15:M15)</f>
        <v>23558000</v>
      </c>
      <c r="O15" s="46">
        <f t="shared" si="1"/>
        <v>13.437434760735174</v>
      </c>
      <c r="P15" s="10"/>
    </row>
    <row r="16" spans="1:16" ht="15">
      <c r="A16" s="12"/>
      <c r="B16" s="25">
        <v>321</v>
      </c>
      <c r="C16" s="20" t="s">
        <v>258</v>
      </c>
      <c r="D16" s="48">
        <v>5753000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 t="shared" si="4"/>
        <v>5753000</v>
      </c>
      <c r="O16" s="49">
        <f t="shared" si="1"/>
        <v>3.281499370851068</v>
      </c>
      <c r="P16" s="9"/>
    </row>
    <row r="17" spans="1:16" ht="15">
      <c r="A17" s="12"/>
      <c r="B17" s="25">
        <v>322</v>
      </c>
      <c r="C17" s="20" t="s">
        <v>0</v>
      </c>
      <c r="D17" s="48">
        <v>4890000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si="4"/>
        <v>4890000</v>
      </c>
      <c r="O17" s="49">
        <f t="shared" si="1"/>
        <v>2.789245945326216</v>
      </c>
      <c r="P17" s="9"/>
    </row>
    <row r="18" spans="1:16" ht="15">
      <c r="A18" s="12"/>
      <c r="B18" s="25">
        <v>329</v>
      </c>
      <c r="C18" s="20" t="s">
        <v>259</v>
      </c>
      <c r="D18" s="48">
        <v>11227000</v>
      </c>
      <c r="E18" s="48">
        <v>1688000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12915000</v>
      </c>
      <c r="O18" s="49">
        <f t="shared" si="1"/>
        <v>7.36668944455789</v>
      </c>
      <c r="P18" s="9"/>
    </row>
    <row r="19" spans="1:16" ht="15.75">
      <c r="A19" s="29" t="s">
        <v>28</v>
      </c>
      <c r="B19" s="30"/>
      <c r="C19" s="31"/>
      <c r="D19" s="32">
        <f aca="true" t="shared" si="5" ref="D19:M19">SUM(D20:D58)</f>
        <v>213138000</v>
      </c>
      <c r="E19" s="32">
        <f t="shared" si="5"/>
        <v>67888000</v>
      </c>
      <c r="F19" s="32">
        <f t="shared" si="5"/>
        <v>0</v>
      </c>
      <c r="G19" s="32">
        <f t="shared" si="5"/>
        <v>28760000</v>
      </c>
      <c r="H19" s="32">
        <f t="shared" si="5"/>
        <v>0</v>
      </c>
      <c r="I19" s="32">
        <f t="shared" si="5"/>
        <v>1378000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273000</v>
      </c>
      <c r="N19" s="45">
        <f t="shared" si="4"/>
        <v>311437000</v>
      </c>
      <c r="O19" s="46">
        <f t="shared" si="1"/>
        <v>177.64302443242553</v>
      </c>
      <c r="P19" s="10"/>
    </row>
    <row r="20" spans="1:16" ht="15">
      <c r="A20" s="12"/>
      <c r="B20" s="25">
        <v>331.1</v>
      </c>
      <c r="C20" s="20" t="s">
        <v>26</v>
      </c>
      <c r="D20" s="48">
        <v>3287000</v>
      </c>
      <c r="E20" s="48">
        <v>621000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3908000</v>
      </c>
      <c r="O20" s="49">
        <f t="shared" si="1"/>
        <v>2.229115164485655</v>
      </c>
      <c r="P20" s="9"/>
    </row>
    <row r="21" spans="1:16" ht="15">
      <c r="A21" s="12"/>
      <c r="B21" s="25">
        <v>331.2</v>
      </c>
      <c r="C21" s="20" t="s">
        <v>27</v>
      </c>
      <c r="D21" s="48">
        <v>635000</v>
      </c>
      <c r="E21" s="48">
        <v>22673000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23308000</v>
      </c>
      <c r="O21" s="49">
        <f t="shared" si="1"/>
        <v>13.294835274777801</v>
      </c>
      <c r="P21" s="9"/>
    </row>
    <row r="22" spans="1:16" ht="15">
      <c r="A22" s="12"/>
      <c r="B22" s="25">
        <v>331.34</v>
      </c>
      <c r="C22" s="20" t="s">
        <v>266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98000</v>
      </c>
      <c r="J22" s="48">
        <v>0</v>
      </c>
      <c r="K22" s="48">
        <v>0</v>
      </c>
      <c r="L22" s="48">
        <v>0</v>
      </c>
      <c r="M22" s="48">
        <v>0</v>
      </c>
      <c r="N22" s="48">
        <f aca="true" t="shared" si="6" ref="N22:N34">SUM(D22:M22)</f>
        <v>98000</v>
      </c>
      <c r="O22" s="49">
        <f t="shared" si="1"/>
        <v>0.055898998495290224</v>
      </c>
      <c r="P22" s="9"/>
    </row>
    <row r="23" spans="1:16" ht="15">
      <c r="A23" s="12"/>
      <c r="B23" s="25">
        <v>331.39</v>
      </c>
      <c r="C23" s="20" t="s">
        <v>34</v>
      </c>
      <c r="D23" s="48">
        <v>647000</v>
      </c>
      <c r="E23" s="48">
        <v>0</v>
      </c>
      <c r="F23" s="48">
        <v>0</v>
      </c>
      <c r="G23" s="48">
        <v>5738000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6"/>
        <v>6385000</v>
      </c>
      <c r="O23" s="49">
        <f t="shared" si="1"/>
        <v>3.641990871351307</v>
      </c>
      <c r="P23" s="9"/>
    </row>
    <row r="24" spans="1:16" ht="15">
      <c r="A24" s="12"/>
      <c r="B24" s="25">
        <v>331.41</v>
      </c>
      <c r="C24" s="20" t="s">
        <v>35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1280000</v>
      </c>
      <c r="J24" s="48">
        <v>0</v>
      </c>
      <c r="K24" s="48">
        <v>0</v>
      </c>
      <c r="L24" s="48">
        <v>0</v>
      </c>
      <c r="M24" s="48">
        <v>0</v>
      </c>
      <c r="N24" s="48">
        <f t="shared" si="6"/>
        <v>1280000</v>
      </c>
      <c r="O24" s="49">
        <f t="shared" si="1"/>
        <v>0.7301093681017499</v>
      </c>
      <c r="P24" s="9"/>
    </row>
    <row r="25" spans="1:16" ht="15">
      <c r="A25" s="12"/>
      <c r="B25" s="25">
        <v>331.42</v>
      </c>
      <c r="C25" s="20" t="s">
        <v>36</v>
      </c>
      <c r="D25" s="48">
        <v>0</v>
      </c>
      <c r="E25" s="48">
        <v>0</v>
      </c>
      <c r="F25" s="48">
        <v>0</v>
      </c>
      <c r="G25" s="48">
        <v>16219000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 t="shared" si="6"/>
        <v>16219000</v>
      </c>
      <c r="O25" s="49">
        <f t="shared" si="1"/>
        <v>9.251284250970532</v>
      </c>
      <c r="P25" s="9"/>
    </row>
    <row r="26" spans="1:16" ht="15">
      <c r="A26" s="12"/>
      <c r="B26" s="25">
        <v>331.49</v>
      </c>
      <c r="C26" s="20" t="s">
        <v>181</v>
      </c>
      <c r="D26" s="48">
        <v>43000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f t="shared" si="6"/>
        <v>43000</v>
      </c>
      <c r="O26" s="49">
        <f t="shared" si="1"/>
        <v>0.02452711158466816</v>
      </c>
      <c r="P26" s="9"/>
    </row>
    <row r="27" spans="1:16" ht="15">
      <c r="A27" s="12"/>
      <c r="B27" s="25">
        <v>331.5</v>
      </c>
      <c r="C27" s="20" t="s">
        <v>29</v>
      </c>
      <c r="D27" s="48">
        <v>52565000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t="shared" si="6"/>
        <v>52565000</v>
      </c>
      <c r="O27" s="49">
        <f t="shared" si="1"/>
        <v>29.98296791739725</v>
      </c>
      <c r="P27" s="9"/>
    </row>
    <row r="28" spans="1:16" ht="15">
      <c r="A28" s="12"/>
      <c r="B28" s="25">
        <v>331.61</v>
      </c>
      <c r="C28" s="20" t="s">
        <v>37</v>
      </c>
      <c r="D28" s="48">
        <v>21291000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21291000</v>
      </c>
      <c r="O28" s="49">
        <f t="shared" si="1"/>
        <v>12.144342622073715</v>
      </c>
      <c r="P28" s="9"/>
    </row>
    <row r="29" spans="1:16" ht="15">
      <c r="A29" s="12"/>
      <c r="B29" s="25">
        <v>331.62</v>
      </c>
      <c r="C29" s="20" t="s">
        <v>38</v>
      </c>
      <c r="D29" s="48">
        <v>9498000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9498000</v>
      </c>
      <c r="O29" s="49">
        <f t="shared" si="1"/>
        <v>5.417639670492516</v>
      </c>
      <c r="P29" s="9"/>
    </row>
    <row r="30" spans="1:16" ht="15">
      <c r="A30" s="12"/>
      <c r="B30" s="25">
        <v>331.65</v>
      </c>
      <c r="C30" s="20" t="s">
        <v>39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273000</v>
      </c>
      <c r="N30" s="48">
        <f t="shared" si="6"/>
        <v>273000</v>
      </c>
      <c r="O30" s="49">
        <f t="shared" si="1"/>
        <v>0.15571863866545133</v>
      </c>
      <c r="P30" s="9"/>
    </row>
    <row r="31" spans="1:16" ht="15">
      <c r="A31" s="12"/>
      <c r="B31" s="25">
        <v>331.69</v>
      </c>
      <c r="C31" s="20" t="s">
        <v>40</v>
      </c>
      <c r="D31" s="48">
        <v>1341000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1341000</v>
      </c>
      <c r="O31" s="49">
        <f t="shared" si="1"/>
        <v>0.7649036426753489</v>
      </c>
      <c r="P31" s="9"/>
    </row>
    <row r="32" spans="1:16" ht="15">
      <c r="A32" s="12"/>
      <c r="B32" s="25">
        <v>331.9</v>
      </c>
      <c r="C32" s="20" t="s">
        <v>31</v>
      </c>
      <c r="D32" s="48">
        <v>1208000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f t="shared" si="6"/>
        <v>1208000</v>
      </c>
      <c r="O32" s="49">
        <f t="shared" si="1"/>
        <v>0.6890407161460265</v>
      </c>
      <c r="P32" s="9"/>
    </row>
    <row r="33" spans="1:16" ht="15">
      <c r="A33" s="12"/>
      <c r="B33" s="25">
        <v>334.1</v>
      </c>
      <c r="C33" s="20" t="s">
        <v>32</v>
      </c>
      <c r="D33" s="48">
        <v>182000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182000</v>
      </c>
      <c r="O33" s="49">
        <f t="shared" si="1"/>
        <v>0.10381242577696756</v>
      </c>
      <c r="P33" s="9"/>
    </row>
    <row r="34" spans="1:16" ht="15">
      <c r="A34" s="12"/>
      <c r="B34" s="25">
        <v>334.2</v>
      </c>
      <c r="C34" s="20" t="s">
        <v>33</v>
      </c>
      <c r="D34" s="48">
        <v>444000</v>
      </c>
      <c r="E34" s="48">
        <v>201000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f t="shared" si="6"/>
        <v>645000</v>
      </c>
      <c r="O34" s="49">
        <f t="shared" si="1"/>
        <v>0.3679066737700224</v>
      </c>
      <c r="P34" s="9"/>
    </row>
    <row r="35" spans="1:16" ht="15">
      <c r="A35" s="12"/>
      <c r="B35" s="25">
        <v>334.39</v>
      </c>
      <c r="C35" s="20" t="s">
        <v>41</v>
      </c>
      <c r="D35" s="48">
        <v>158000</v>
      </c>
      <c r="E35" s="48">
        <v>0</v>
      </c>
      <c r="F35" s="48">
        <v>0</v>
      </c>
      <c r="G35" s="48">
        <v>4123000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aca="true" t="shared" si="7" ref="N35:N55">SUM(D35:M35)</f>
        <v>4281000</v>
      </c>
      <c r="O35" s="49">
        <f t="shared" si="1"/>
        <v>2.4418735975340558</v>
      </c>
      <c r="P35" s="9"/>
    </row>
    <row r="36" spans="1:16" ht="15">
      <c r="A36" s="12"/>
      <c r="B36" s="25">
        <v>334.42</v>
      </c>
      <c r="C36" s="20" t="s">
        <v>42</v>
      </c>
      <c r="D36" s="48">
        <v>10810000</v>
      </c>
      <c r="E36" s="48">
        <v>0</v>
      </c>
      <c r="F36" s="48">
        <v>0</v>
      </c>
      <c r="G36" s="48">
        <v>140000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7"/>
        <v>10950000</v>
      </c>
      <c r="O36" s="49">
        <f t="shared" si="1"/>
        <v>6.245857484932938</v>
      </c>
      <c r="P36" s="9"/>
    </row>
    <row r="37" spans="1:16" ht="15">
      <c r="A37" s="12"/>
      <c r="B37" s="25">
        <v>334.49</v>
      </c>
      <c r="C37" s="20" t="s">
        <v>43</v>
      </c>
      <c r="D37" s="48">
        <v>0</v>
      </c>
      <c r="E37" s="48">
        <v>0</v>
      </c>
      <c r="F37" s="48">
        <v>0</v>
      </c>
      <c r="G37" s="48">
        <v>111000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7"/>
        <v>111000</v>
      </c>
      <c r="O37" s="49">
        <f aca="true" t="shared" si="8" ref="O37:O68">(N37/O$134)</f>
        <v>0.06331417176507362</v>
      </c>
      <c r="P37" s="9"/>
    </row>
    <row r="38" spans="1:16" ht="15">
      <c r="A38" s="12"/>
      <c r="B38" s="25">
        <v>334.61</v>
      </c>
      <c r="C38" s="20" t="s">
        <v>44</v>
      </c>
      <c r="D38" s="48">
        <v>1822000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si="7"/>
        <v>1822000</v>
      </c>
      <c r="O38" s="49">
        <f t="shared" si="8"/>
        <v>1.0392650536573347</v>
      </c>
      <c r="P38" s="9"/>
    </row>
    <row r="39" spans="1:16" ht="15">
      <c r="A39" s="12"/>
      <c r="B39" s="25">
        <v>334.62</v>
      </c>
      <c r="C39" s="20" t="s">
        <v>45</v>
      </c>
      <c r="D39" s="48">
        <v>9524000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7"/>
        <v>9524000</v>
      </c>
      <c r="O39" s="49">
        <f t="shared" si="8"/>
        <v>5.432470017032083</v>
      </c>
      <c r="P39" s="9"/>
    </row>
    <row r="40" spans="1:16" ht="15">
      <c r="A40" s="12"/>
      <c r="B40" s="25">
        <v>334.69</v>
      </c>
      <c r="C40" s="20" t="s">
        <v>46</v>
      </c>
      <c r="D40" s="48">
        <v>44000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7"/>
        <v>44000</v>
      </c>
      <c r="O40" s="49">
        <f t="shared" si="8"/>
        <v>0.025097509528497652</v>
      </c>
      <c r="P40" s="9"/>
    </row>
    <row r="41" spans="1:16" ht="15">
      <c r="A41" s="12"/>
      <c r="B41" s="25">
        <v>334.7</v>
      </c>
      <c r="C41" s="20" t="s">
        <v>47</v>
      </c>
      <c r="D41" s="48">
        <v>3114000</v>
      </c>
      <c r="E41" s="48">
        <v>0</v>
      </c>
      <c r="F41" s="48">
        <v>0</v>
      </c>
      <c r="G41" s="48">
        <v>2429000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7"/>
        <v>5543000</v>
      </c>
      <c r="O41" s="49">
        <f t="shared" si="8"/>
        <v>3.161715802646875</v>
      </c>
      <c r="P41" s="9"/>
    </row>
    <row r="42" spans="1:16" ht="15">
      <c r="A42" s="12"/>
      <c r="B42" s="25">
        <v>334.9</v>
      </c>
      <c r="C42" s="20" t="s">
        <v>171</v>
      </c>
      <c r="D42" s="48">
        <v>437000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7"/>
        <v>437000</v>
      </c>
      <c r="O42" s="49">
        <f t="shared" si="8"/>
        <v>0.24926390145348803</v>
      </c>
      <c r="P42" s="9"/>
    </row>
    <row r="43" spans="1:16" ht="15">
      <c r="A43" s="12"/>
      <c r="B43" s="25">
        <v>335.12</v>
      </c>
      <c r="C43" s="20" t="s">
        <v>48</v>
      </c>
      <c r="D43" s="48">
        <v>27433000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7"/>
        <v>27433000</v>
      </c>
      <c r="O43" s="49">
        <f t="shared" si="8"/>
        <v>15.647726793074456</v>
      </c>
      <c r="P43" s="9"/>
    </row>
    <row r="44" spans="1:16" ht="15">
      <c r="A44" s="12"/>
      <c r="B44" s="25">
        <v>335.13</v>
      </c>
      <c r="C44" s="20" t="s">
        <v>49</v>
      </c>
      <c r="D44" s="48">
        <v>0</v>
      </c>
      <c r="E44" s="48">
        <v>375000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7"/>
        <v>375000</v>
      </c>
      <c r="O44" s="49">
        <f t="shared" si="8"/>
        <v>0.21389922893605953</v>
      </c>
      <c r="P44" s="9"/>
    </row>
    <row r="45" spans="1:16" ht="15">
      <c r="A45" s="12"/>
      <c r="B45" s="25">
        <v>335.14</v>
      </c>
      <c r="C45" s="20" t="s">
        <v>50</v>
      </c>
      <c r="D45" s="48">
        <v>23000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7"/>
        <v>23000</v>
      </c>
      <c r="O45" s="49">
        <f t="shared" si="8"/>
        <v>0.013119152708078318</v>
      </c>
      <c r="P45" s="9"/>
    </row>
    <row r="46" spans="1:16" ht="15">
      <c r="A46" s="12"/>
      <c r="B46" s="25">
        <v>335.15</v>
      </c>
      <c r="C46" s="20" t="s">
        <v>51</v>
      </c>
      <c r="D46" s="48">
        <v>589000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7"/>
        <v>589000</v>
      </c>
      <c r="O46" s="49">
        <f t="shared" si="8"/>
        <v>0.33596438891557084</v>
      </c>
      <c r="P46" s="9"/>
    </row>
    <row r="47" spans="1:16" ht="15">
      <c r="A47" s="12"/>
      <c r="B47" s="25">
        <v>335.17</v>
      </c>
      <c r="C47" s="20" t="s">
        <v>52</v>
      </c>
      <c r="D47" s="48">
        <v>52000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7"/>
        <v>52000</v>
      </c>
      <c r="O47" s="49">
        <f t="shared" si="8"/>
        <v>0.029660693079133587</v>
      </c>
      <c r="P47" s="9"/>
    </row>
    <row r="48" spans="1:16" ht="15">
      <c r="A48" s="12"/>
      <c r="B48" s="25">
        <v>335.18</v>
      </c>
      <c r="C48" s="20" t="s">
        <v>53</v>
      </c>
      <c r="D48" s="48">
        <v>61303000</v>
      </c>
      <c r="E48" s="48">
        <v>12771000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7"/>
        <v>74074000</v>
      </c>
      <c r="O48" s="49">
        <f t="shared" si="8"/>
        <v>42.2516572912258</v>
      </c>
      <c r="P48" s="9"/>
    </row>
    <row r="49" spans="1:16" ht="15">
      <c r="A49" s="12"/>
      <c r="B49" s="25">
        <v>335.2</v>
      </c>
      <c r="C49" s="20" t="s">
        <v>267</v>
      </c>
      <c r="D49" s="48">
        <v>404000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7"/>
        <v>404000</v>
      </c>
      <c r="O49" s="49">
        <f t="shared" si="8"/>
        <v>0.2304407693071148</v>
      </c>
      <c r="P49" s="9"/>
    </row>
    <row r="50" spans="1:16" ht="15">
      <c r="A50" s="12"/>
      <c r="B50" s="25">
        <v>335.39</v>
      </c>
      <c r="C50" s="20" t="s">
        <v>55</v>
      </c>
      <c r="D50" s="48">
        <v>0</v>
      </c>
      <c r="E50" s="48">
        <v>1363000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7"/>
        <v>1363000</v>
      </c>
      <c r="O50" s="49">
        <f t="shared" si="8"/>
        <v>0.7774523974395977</v>
      </c>
      <c r="P50" s="9"/>
    </row>
    <row r="51" spans="1:16" ht="15">
      <c r="A51" s="12"/>
      <c r="B51" s="25">
        <v>335.49</v>
      </c>
      <c r="C51" s="20" t="s">
        <v>56</v>
      </c>
      <c r="D51" s="48">
        <v>0</v>
      </c>
      <c r="E51" s="48">
        <v>23897000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7"/>
        <v>23897000</v>
      </c>
      <c r="O51" s="49">
        <f t="shared" si="8"/>
        <v>13.630799663693372</v>
      </c>
      <c r="P51" s="9"/>
    </row>
    <row r="52" spans="1:16" ht="15">
      <c r="A52" s="12"/>
      <c r="B52" s="25">
        <v>335.5</v>
      </c>
      <c r="C52" s="20" t="s">
        <v>57</v>
      </c>
      <c r="D52" s="48">
        <v>0</v>
      </c>
      <c r="E52" s="48">
        <v>3987000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7"/>
        <v>3987000</v>
      </c>
      <c r="O52" s="49">
        <f t="shared" si="8"/>
        <v>2.274176602048185</v>
      </c>
      <c r="P52" s="9"/>
    </row>
    <row r="53" spans="1:16" ht="15">
      <c r="A53" s="12"/>
      <c r="B53" s="25">
        <v>335.69</v>
      </c>
      <c r="C53" s="20" t="s">
        <v>58</v>
      </c>
      <c r="D53" s="48">
        <v>176000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7"/>
        <v>176000</v>
      </c>
      <c r="O53" s="49">
        <f t="shared" si="8"/>
        <v>0.10039003811399061</v>
      </c>
      <c r="P53" s="9"/>
    </row>
    <row r="54" spans="1:16" ht="15">
      <c r="A54" s="12"/>
      <c r="B54" s="25">
        <v>335.7</v>
      </c>
      <c r="C54" s="20" t="s">
        <v>59</v>
      </c>
      <c r="D54" s="48">
        <v>0</v>
      </c>
      <c r="E54" s="48">
        <v>2000000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7"/>
        <v>2000000</v>
      </c>
      <c r="O54" s="49">
        <f t="shared" si="8"/>
        <v>1.140795887658984</v>
      </c>
      <c r="P54" s="9"/>
    </row>
    <row r="55" spans="1:16" ht="15">
      <c r="A55" s="12"/>
      <c r="B55" s="25">
        <v>335.9</v>
      </c>
      <c r="C55" s="20" t="s">
        <v>60</v>
      </c>
      <c r="D55" s="48">
        <v>2047000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7"/>
        <v>2047000</v>
      </c>
      <c r="O55" s="49">
        <f t="shared" si="8"/>
        <v>1.1676045910189703</v>
      </c>
      <c r="P55" s="9"/>
    </row>
    <row r="56" spans="1:16" ht="15">
      <c r="A56" s="12"/>
      <c r="B56" s="25">
        <v>337.1</v>
      </c>
      <c r="C56" s="20" t="s">
        <v>61</v>
      </c>
      <c r="D56" s="48">
        <v>200000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>SUM(D56:M56)</f>
        <v>200000</v>
      </c>
      <c r="O56" s="49">
        <f t="shared" si="8"/>
        <v>0.11407958876589841</v>
      </c>
      <c r="P56" s="9"/>
    </row>
    <row r="57" spans="1:16" ht="15">
      <c r="A57" s="12"/>
      <c r="B57" s="25">
        <v>337.6</v>
      </c>
      <c r="C57" s="20" t="s">
        <v>62</v>
      </c>
      <c r="D57" s="48">
        <v>910000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>SUM(D57:M57)</f>
        <v>910000</v>
      </c>
      <c r="O57" s="49">
        <f t="shared" si="8"/>
        <v>0.5190621288848378</v>
      </c>
      <c r="P57" s="9"/>
    </row>
    <row r="58" spans="1:16" ht="15">
      <c r="A58" s="12"/>
      <c r="B58" s="25">
        <v>337.9</v>
      </c>
      <c r="C58" s="20" t="s">
        <v>63</v>
      </c>
      <c r="D58" s="48">
        <v>2951000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>SUM(D58:M58)</f>
        <v>2951000</v>
      </c>
      <c r="O58" s="49">
        <f t="shared" si="8"/>
        <v>1.683244332240831</v>
      </c>
      <c r="P58" s="9"/>
    </row>
    <row r="59" spans="1:16" ht="15.75">
      <c r="A59" s="29" t="s">
        <v>68</v>
      </c>
      <c r="B59" s="30"/>
      <c r="C59" s="31"/>
      <c r="D59" s="32">
        <f aca="true" t="shared" si="9" ref="D59:M59">SUM(D60:D106)</f>
        <v>316656000</v>
      </c>
      <c r="E59" s="32">
        <f t="shared" si="9"/>
        <v>12941000</v>
      </c>
      <c r="F59" s="32">
        <f t="shared" si="9"/>
        <v>0</v>
      </c>
      <c r="G59" s="32">
        <f t="shared" si="9"/>
        <v>2688000</v>
      </c>
      <c r="H59" s="32">
        <f t="shared" si="9"/>
        <v>0</v>
      </c>
      <c r="I59" s="32">
        <f t="shared" si="9"/>
        <v>486273000</v>
      </c>
      <c r="J59" s="32">
        <f t="shared" si="9"/>
        <v>71136000</v>
      </c>
      <c r="K59" s="32">
        <f t="shared" si="9"/>
        <v>0</v>
      </c>
      <c r="L59" s="32">
        <f t="shared" si="9"/>
        <v>0</v>
      </c>
      <c r="M59" s="32">
        <f t="shared" si="9"/>
        <v>42569000</v>
      </c>
      <c r="N59" s="32">
        <f>SUM(D59:M59)</f>
        <v>932263000</v>
      </c>
      <c r="O59" s="46">
        <f t="shared" si="8"/>
        <v>531.7608983083138</v>
      </c>
      <c r="P59" s="10"/>
    </row>
    <row r="60" spans="1:16" ht="15">
      <c r="A60" s="12"/>
      <c r="B60" s="25">
        <v>341.1</v>
      </c>
      <c r="C60" s="20" t="s">
        <v>71</v>
      </c>
      <c r="D60" s="48">
        <v>29606000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8600000</v>
      </c>
      <c r="N60" s="48">
        <f>SUM(D60:M60)</f>
        <v>38206000</v>
      </c>
      <c r="O60" s="49">
        <f t="shared" si="8"/>
        <v>21.792623841949574</v>
      </c>
      <c r="P60" s="9"/>
    </row>
    <row r="61" spans="1:16" ht="15">
      <c r="A61" s="12"/>
      <c r="B61" s="25">
        <v>341.2</v>
      </c>
      <c r="C61" s="20" t="s">
        <v>74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71136000</v>
      </c>
      <c r="K61" s="48">
        <v>0</v>
      </c>
      <c r="L61" s="48">
        <v>0</v>
      </c>
      <c r="M61" s="48">
        <v>0</v>
      </c>
      <c r="N61" s="48">
        <f aca="true" t="shared" si="10" ref="N61:N106">SUM(D61:M61)</f>
        <v>71136000</v>
      </c>
      <c r="O61" s="49">
        <f t="shared" si="8"/>
        <v>40.57582813225475</v>
      </c>
      <c r="P61" s="9"/>
    </row>
    <row r="62" spans="1:16" ht="15">
      <c r="A62" s="12"/>
      <c r="B62" s="25">
        <v>341.3</v>
      </c>
      <c r="C62" s="20" t="s">
        <v>75</v>
      </c>
      <c r="D62" s="48">
        <v>0</v>
      </c>
      <c r="E62" s="48">
        <v>105000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f t="shared" si="10"/>
        <v>105000</v>
      </c>
      <c r="O62" s="49">
        <f t="shared" si="8"/>
        <v>0.05989178410209667</v>
      </c>
      <c r="P62" s="9"/>
    </row>
    <row r="63" spans="1:16" ht="15">
      <c r="A63" s="12"/>
      <c r="B63" s="25">
        <v>341.51</v>
      </c>
      <c r="C63" s="20" t="s">
        <v>76</v>
      </c>
      <c r="D63" s="48">
        <v>21750000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f t="shared" si="10"/>
        <v>21750000</v>
      </c>
      <c r="O63" s="49">
        <f t="shared" si="8"/>
        <v>12.406155278291452</v>
      </c>
      <c r="P63" s="9"/>
    </row>
    <row r="64" spans="1:16" ht="15">
      <c r="A64" s="12"/>
      <c r="B64" s="25">
        <v>341.52</v>
      </c>
      <c r="C64" s="20" t="s">
        <v>77</v>
      </c>
      <c r="D64" s="48">
        <v>2259000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t="shared" si="10"/>
        <v>2259000</v>
      </c>
      <c r="O64" s="49">
        <f t="shared" si="8"/>
        <v>1.2885289551108225</v>
      </c>
      <c r="P64" s="9"/>
    </row>
    <row r="65" spans="1:16" ht="15">
      <c r="A65" s="12"/>
      <c r="B65" s="25">
        <v>341.56</v>
      </c>
      <c r="C65" s="20" t="s">
        <v>268</v>
      </c>
      <c r="D65" s="48">
        <v>0</v>
      </c>
      <c r="E65" s="48">
        <v>2461000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si="10"/>
        <v>2461000</v>
      </c>
      <c r="O65" s="49">
        <f t="shared" si="8"/>
        <v>1.40374933976438</v>
      </c>
      <c r="P65" s="9"/>
    </row>
    <row r="66" spans="1:16" ht="15">
      <c r="A66" s="12"/>
      <c r="B66" s="25">
        <v>341.9</v>
      </c>
      <c r="C66" s="20" t="s">
        <v>78</v>
      </c>
      <c r="D66" s="48">
        <v>13775000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1767000</v>
      </c>
      <c r="N66" s="48">
        <f t="shared" si="10"/>
        <v>15542000</v>
      </c>
      <c r="O66" s="49">
        <f t="shared" si="8"/>
        <v>8.865124842997966</v>
      </c>
      <c r="P66" s="9"/>
    </row>
    <row r="67" spans="1:16" ht="15">
      <c r="A67" s="12"/>
      <c r="B67" s="25">
        <v>342.1</v>
      </c>
      <c r="C67" s="20" t="s">
        <v>79</v>
      </c>
      <c r="D67" s="48">
        <v>152185000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0"/>
        <v>152185000</v>
      </c>
      <c r="O67" s="49">
        <f t="shared" si="8"/>
        <v>86.80601108169125</v>
      </c>
      <c r="P67" s="9"/>
    </row>
    <row r="68" spans="1:16" ht="15">
      <c r="A68" s="12"/>
      <c r="B68" s="25">
        <v>342.2</v>
      </c>
      <c r="C68" s="20" t="s">
        <v>80</v>
      </c>
      <c r="D68" s="48">
        <v>30042000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0"/>
        <v>30042000</v>
      </c>
      <c r="O68" s="49">
        <f t="shared" si="8"/>
        <v>17.135895028525603</v>
      </c>
      <c r="P68" s="9"/>
    </row>
    <row r="69" spans="1:16" ht="15">
      <c r="A69" s="12"/>
      <c r="B69" s="25">
        <v>342.4</v>
      </c>
      <c r="C69" s="20" t="s">
        <v>150</v>
      </c>
      <c r="D69" s="48">
        <v>12540000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0"/>
        <v>12540000</v>
      </c>
      <c r="O69" s="49">
        <f aca="true" t="shared" si="11" ref="O69:O100">(N69/O$134)</f>
        <v>7.152790215621831</v>
      </c>
      <c r="P69" s="9"/>
    </row>
    <row r="70" spans="1:16" ht="15">
      <c r="A70" s="12"/>
      <c r="B70" s="25">
        <v>342.5</v>
      </c>
      <c r="C70" s="20" t="s">
        <v>81</v>
      </c>
      <c r="D70" s="48">
        <v>102000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0"/>
        <v>102000</v>
      </c>
      <c r="O70" s="49">
        <f t="shared" si="11"/>
        <v>0.05818059027060819</v>
      </c>
      <c r="P70" s="9"/>
    </row>
    <row r="71" spans="1:16" ht="15">
      <c r="A71" s="12"/>
      <c r="B71" s="25">
        <v>342.6</v>
      </c>
      <c r="C71" s="20" t="s">
        <v>82</v>
      </c>
      <c r="D71" s="48">
        <v>2478000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0"/>
        <v>2478000</v>
      </c>
      <c r="O71" s="49">
        <f t="shared" si="11"/>
        <v>1.4134461048094813</v>
      </c>
      <c r="P71" s="9"/>
    </row>
    <row r="72" spans="1:16" ht="15">
      <c r="A72" s="12"/>
      <c r="B72" s="25">
        <v>342.9</v>
      </c>
      <c r="C72" s="20" t="s">
        <v>83</v>
      </c>
      <c r="D72" s="48">
        <v>12957000</v>
      </c>
      <c r="E72" s="48">
        <v>3183000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f t="shared" si="10"/>
        <v>16140000</v>
      </c>
      <c r="O72" s="49">
        <f t="shared" si="11"/>
        <v>9.206222813408003</v>
      </c>
      <c r="P72" s="9"/>
    </row>
    <row r="73" spans="1:16" ht="15">
      <c r="A73" s="12"/>
      <c r="B73" s="25">
        <v>343.4</v>
      </c>
      <c r="C73" s="20" t="s">
        <v>84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128024000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0"/>
        <v>128024000</v>
      </c>
      <c r="O73" s="49">
        <f t="shared" si="11"/>
        <v>73.0246263608269</v>
      </c>
      <c r="P73" s="9"/>
    </row>
    <row r="74" spans="1:16" ht="15">
      <c r="A74" s="12"/>
      <c r="B74" s="25">
        <v>343.5</v>
      </c>
      <c r="C74" s="20" t="s">
        <v>85</v>
      </c>
      <c r="D74" s="48">
        <v>1116000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0"/>
        <v>1116000</v>
      </c>
      <c r="O74" s="49">
        <f t="shared" si="11"/>
        <v>0.6365641053137132</v>
      </c>
      <c r="P74" s="9"/>
    </row>
    <row r="75" spans="1:16" ht="15">
      <c r="A75" s="12"/>
      <c r="B75" s="25">
        <v>343.6</v>
      </c>
      <c r="C75" s="20" t="s">
        <v>86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90545000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0"/>
        <v>90545000</v>
      </c>
      <c r="O75" s="49">
        <f t="shared" si="11"/>
        <v>51.64668182404136</v>
      </c>
      <c r="P75" s="9"/>
    </row>
    <row r="76" spans="1:16" ht="15">
      <c r="A76" s="12"/>
      <c r="B76" s="25">
        <v>343.7</v>
      </c>
      <c r="C76" s="20" t="s">
        <v>87</v>
      </c>
      <c r="D76" s="48">
        <v>419000</v>
      </c>
      <c r="E76" s="48">
        <v>0</v>
      </c>
      <c r="F76" s="48">
        <v>0</v>
      </c>
      <c r="G76" s="48">
        <v>110000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0"/>
        <v>529000</v>
      </c>
      <c r="O76" s="49">
        <f t="shared" si="11"/>
        <v>0.3017405122858013</v>
      </c>
      <c r="P76" s="9"/>
    </row>
    <row r="77" spans="1:16" ht="15">
      <c r="A77" s="12"/>
      <c r="B77" s="25">
        <v>343.9</v>
      </c>
      <c r="C77" s="20" t="s">
        <v>88</v>
      </c>
      <c r="D77" s="48">
        <v>1928000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0"/>
        <v>1928000</v>
      </c>
      <c r="O77" s="49">
        <f t="shared" si="11"/>
        <v>1.0997272357032608</v>
      </c>
      <c r="P77" s="9"/>
    </row>
    <row r="78" spans="1:16" ht="15">
      <c r="A78" s="12"/>
      <c r="B78" s="25">
        <v>344.1</v>
      </c>
      <c r="C78" s="20" t="s">
        <v>89</v>
      </c>
      <c r="D78" s="48">
        <v>67000</v>
      </c>
      <c r="E78" s="48">
        <v>0</v>
      </c>
      <c r="F78" s="48">
        <v>0</v>
      </c>
      <c r="G78" s="48">
        <v>0</v>
      </c>
      <c r="H78" s="48">
        <v>0</v>
      </c>
      <c r="I78" s="48">
        <v>160126000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0"/>
        <v>160193000</v>
      </c>
      <c r="O78" s="49">
        <f t="shared" si="11"/>
        <v>91.37375781587782</v>
      </c>
      <c r="P78" s="9"/>
    </row>
    <row r="79" spans="1:16" ht="15">
      <c r="A79" s="12"/>
      <c r="B79" s="25">
        <v>344.2</v>
      </c>
      <c r="C79" s="20" t="s">
        <v>90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107578000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0"/>
        <v>107578000</v>
      </c>
      <c r="O79" s="49">
        <f t="shared" si="11"/>
        <v>61.3622700012891</v>
      </c>
      <c r="P79" s="9"/>
    </row>
    <row r="80" spans="1:16" ht="15">
      <c r="A80" s="12"/>
      <c r="B80" s="25">
        <v>344.3</v>
      </c>
      <c r="C80" s="20" t="s">
        <v>91</v>
      </c>
      <c r="D80" s="48">
        <v>18935000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0"/>
        <v>18935000</v>
      </c>
      <c r="O80" s="49">
        <f t="shared" si="11"/>
        <v>10.800485066411433</v>
      </c>
      <c r="P80" s="9"/>
    </row>
    <row r="81" spans="1:16" ht="15">
      <c r="A81" s="12"/>
      <c r="B81" s="25">
        <v>344.5</v>
      </c>
      <c r="C81" s="20" t="s">
        <v>92</v>
      </c>
      <c r="D81" s="48">
        <v>2069000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0"/>
        <v>2069000</v>
      </c>
      <c r="O81" s="49">
        <f t="shared" si="11"/>
        <v>1.1801533457832192</v>
      </c>
      <c r="P81" s="9"/>
    </row>
    <row r="82" spans="1:16" ht="15">
      <c r="A82" s="12"/>
      <c r="B82" s="25">
        <v>344.9</v>
      </c>
      <c r="C82" s="20" t="s">
        <v>93</v>
      </c>
      <c r="D82" s="48">
        <v>237000</v>
      </c>
      <c r="E82" s="48">
        <v>2194000</v>
      </c>
      <c r="F82" s="48">
        <v>0</v>
      </c>
      <c r="G82" s="48">
        <v>2578000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0"/>
        <v>5009000</v>
      </c>
      <c r="O82" s="49">
        <f t="shared" si="11"/>
        <v>2.8571233006419257</v>
      </c>
      <c r="P82" s="9"/>
    </row>
    <row r="83" spans="1:16" ht="15">
      <c r="A83" s="12"/>
      <c r="B83" s="25">
        <v>345.1</v>
      </c>
      <c r="C83" s="20" t="s">
        <v>94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2380000</v>
      </c>
      <c r="N83" s="48">
        <f t="shared" si="10"/>
        <v>2380000</v>
      </c>
      <c r="O83" s="49">
        <f t="shared" si="11"/>
        <v>1.357547106314191</v>
      </c>
      <c r="P83" s="9"/>
    </row>
    <row r="84" spans="1:16" ht="15">
      <c r="A84" s="12"/>
      <c r="B84" s="25">
        <v>345.9</v>
      </c>
      <c r="C84" s="20" t="s">
        <v>95</v>
      </c>
      <c r="D84" s="48">
        <v>0</v>
      </c>
      <c r="E84" s="48">
        <v>10000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0"/>
        <v>10000</v>
      </c>
      <c r="O84" s="49">
        <f t="shared" si="11"/>
        <v>0.005703979438294921</v>
      </c>
      <c r="P84" s="9"/>
    </row>
    <row r="85" spans="1:16" ht="15">
      <c r="A85" s="12"/>
      <c r="B85" s="25">
        <v>346.3</v>
      </c>
      <c r="C85" s="20" t="s">
        <v>96</v>
      </c>
      <c r="D85" s="48">
        <v>11000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0"/>
        <v>11000</v>
      </c>
      <c r="O85" s="49">
        <f t="shared" si="11"/>
        <v>0.006274377382124413</v>
      </c>
      <c r="P85" s="9"/>
    </row>
    <row r="86" spans="1:16" ht="15">
      <c r="A86" s="12"/>
      <c r="B86" s="25">
        <v>346.4</v>
      </c>
      <c r="C86" s="20" t="s">
        <v>97</v>
      </c>
      <c r="D86" s="48">
        <v>2360000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f t="shared" si="10"/>
        <v>2360000</v>
      </c>
      <c r="O86" s="49">
        <f t="shared" si="11"/>
        <v>1.3461391474376012</v>
      </c>
      <c r="P86" s="9"/>
    </row>
    <row r="87" spans="1:16" ht="15">
      <c r="A87" s="12"/>
      <c r="B87" s="25">
        <v>346.9</v>
      </c>
      <c r="C87" s="20" t="s">
        <v>98</v>
      </c>
      <c r="D87" s="48">
        <v>144000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78000</v>
      </c>
      <c r="N87" s="48">
        <f t="shared" si="10"/>
        <v>222000</v>
      </c>
      <c r="O87" s="49">
        <f t="shared" si="11"/>
        <v>0.12662834353014724</v>
      </c>
      <c r="P87" s="9"/>
    </row>
    <row r="88" spans="1:16" ht="15">
      <c r="A88" s="12"/>
      <c r="B88" s="25">
        <v>347.1</v>
      </c>
      <c r="C88" s="20" t="s">
        <v>99</v>
      </c>
      <c r="D88" s="48">
        <v>399000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f t="shared" si="10"/>
        <v>399000</v>
      </c>
      <c r="O88" s="49">
        <f t="shared" si="11"/>
        <v>0.22758877958796733</v>
      </c>
      <c r="P88" s="9"/>
    </row>
    <row r="89" spans="1:16" ht="15">
      <c r="A89" s="12"/>
      <c r="B89" s="25">
        <v>347.2</v>
      </c>
      <c r="C89" s="20" t="s">
        <v>100</v>
      </c>
      <c r="D89" s="48">
        <v>7751000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f t="shared" si="10"/>
        <v>7751000</v>
      </c>
      <c r="O89" s="49">
        <f t="shared" si="11"/>
        <v>4.421154462622393</v>
      </c>
      <c r="P89" s="9"/>
    </row>
    <row r="90" spans="1:16" ht="15">
      <c r="A90" s="12"/>
      <c r="B90" s="25">
        <v>347.4</v>
      </c>
      <c r="C90" s="20" t="s">
        <v>152</v>
      </c>
      <c r="D90" s="48">
        <v>127000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0"/>
        <v>127000</v>
      </c>
      <c r="O90" s="49">
        <f t="shared" si="11"/>
        <v>0.0724405388663455</v>
      </c>
      <c r="P90" s="9"/>
    </row>
    <row r="91" spans="1:16" ht="15">
      <c r="A91" s="12"/>
      <c r="B91" s="25">
        <v>347.5</v>
      </c>
      <c r="C91" s="20" t="s">
        <v>101</v>
      </c>
      <c r="D91" s="48">
        <v>0</v>
      </c>
      <c r="E91" s="48">
        <v>4988000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0"/>
        <v>4988000</v>
      </c>
      <c r="O91" s="49">
        <f t="shared" si="11"/>
        <v>2.8451449438215066</v>
      </c>
      <c r="P91" s="9"/>
    </row>
    <row r="92" spans="1:16" ht="15">
      <c r="A92" s="12"/>
      <c r="B92" s="25">
        <v>348.12</v>
      </c>
      <c r="C92" s="39" t="s">
        <v>104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146000</v>
      </c>
      <c r="N92" s="48">
        <f t="shared" si="10"/>
        <v>146000</v>
      </c>
      <c r="O92" s="49">
        <f t="shared" si="11"/>
        <v>0.08327809979910585</v>
      </c>
      <c r="P92" s="9"/>
    </row>
    <row r="93" spans="1:16" ht="15">
      <c r="A93" s="12"/>
      <c r="B93" s="25">
        <v>348.13</v>
      </c>
      <c r="C93" s="39" t="s">
        <v>105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996000</v>
      </c>
      <c r="N93" s="48">
        <f t="shared" si="10"/>
        <v>996000</v>
      </c>
      <c r="O93" s="49">
        <f t="shared" si="11"/>
        <v>0.5681163520541741</v>
      </c>
      <c r="P93" s="9"/>
    </row>
    <row r="94" spans="1:16" ht="15">
      <c r="A94" s="12"/>
      <c r="B94" s="25">
        <v>348.22</v>
      </c>
      <c r="C94" s="39" t="s">
        <v>106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108000</v>
      </c>
      <c r="N94" s="48">
        <f t="shared" si="10"/>
        <v>108000</v>
      </c>
      <c r="O94" s="49">
        <f t="shared" si="11"/>
        <v>0.06160297793358514</v>
      </c>
      <c r="P94" s="9"/>
    </row>
    <row r="95" spans="1:16" ht="15">
      <c r="A95" s="12"/>
      <c r="B95" s="25">
        <v>348.23</v>
      </c>
      <c r="C95" s="39" t="s">
        <v>107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623000</v>
      </c>
      <c r="N95" s="48">
        <f t="shared" si="10"/>
        <v>623000</v>
      </c>
      <c r="O95" s="49">
        <f t="shared" si="11"/>
        <v>0.35535791900577357</v>
      </c>
      <c r="P95" s="9"/>
    </row>
    <row r="96" spans="1:16" ht="15">
      <c r="A96" s="12"/>
      <c r="B96" s="25">
        <v>348.31</v>
      </c>
      <c r="C96" s="39" t="s">
        <v>108</v>
      </c>
      <c r="D96" s="48">
        <v>4000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7093000</v>
      </c>
      <c r="N96" s="48">
        <f t="shared" si="10"/>
        <v>7097000</v>
      </c>
      <c r="O96" s="49">
        <f t="shared" si="11"/>
        <v>4.048114207357905</v>
      </c>
      <c r="P96" s="9"/>
    </row>
    <row r="97" spans="1:16" ht="15">
      <c r="A97" s="12"/>
      <c r="B97" s="25">
        <v>348.32</v>
      </c>
      <c r="C97" s="39" t="s">
        <v>109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198000</v>
      </c>
      <c r="N97" s="48">
        <f t="shared" si="10"/>
        <v>198000</v>
      </c>
      <c r="O97" s="49">
        <f t="shared" si="11"/>
        <v>0.11293879287823944</v>
      </c>
      <c r="P97" s="9"/>
    </row>
    <row r="98" spans="1:16" ht="15">
      <c r="A98" s="12"/>
      <c r="B98" s="25">
        <v>348.41</v>
      </c>
      <c r="C98" s="39" t="s">
        <v>110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5097000</v>
      </c>
      <c r="N98" s="48">
        <f t="shared" si="10"/>
        <v>5097000</v>
      </c>
      <c r="O98" s="49">
        <f t="shared" si="11"/>
        <v>2.907318319698921</v>
      </c>
      <c r="P98" s="9"/>
    </row>
    <row r="99" spans="1:16" ht="15">
      <c r="A99" s="12"/>
      <c r="B99" s="25">
        <v>348.42</v>
      </c>
      <c r="C99" s="39" t="s">
        <v>111</v>
      </c>
      <c r="D99" s="48">
        <v>29000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1408000</v>
      </c>
      <c r="N99" s="48">
        <f t="shared" si="10"/>
        <v>1437000</v>
      </c>
      <c r="O99" s="49">
        <f t="shared" si="11"/>
        <v>0.8196618452829801</v>
      </c>
      <c r="P99" s="9"/>
    </row>
    <row r="100" spans="1:16" ht="15">
      <c r="A100" s="12"/>
      <c r="B100" s="25">
        <v>348.48</v>
      </c>
      <c r="C100" s="39" t="s">
        <v>269</v>
      </c>
      <c r="D100" s="48">
        <v>44000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f t="shared" si="10"/>
        <v>44000</v>
      </c>
      <c r="O100" s="49">
        <f t="shared" si="11"/>
        <v>0.025097509528497652</v>
      </c>
      <c r="P100" s="9"/>
    </row>
    <row r="101" spans="1:16" ht="15">
      <c r="A101" s="12"/>
      <c r="B101" s="25">
        <v>348.52</v>
      </c>
      <c r="C101" s="39" t="s">
        <v>113</v>
      </c>
      <c r="D101" s="48">
        <v>7000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4362000</v>
      </c>
      <c r="N101" s="48">
        <f t="shared" si="10"/>
        <v>4369000</v>
      </c>
      <c r="O101" s="49">
        <f aca="true" t="shared" si="12" ref="O101:O132">(N101/O$134)</f>
        <v>2.492068616591051</v>
      </c>
      <c r="P101" s="9"/>
    </row>
    <row r="102" spans="1:16" ht="15">
      <c r="A102" s="12"/>
      <c r="B102" s="25">
        <v>348.53</v>
      </c>
      <c r="C102" s="39" t="s">
        <v>114</v>
      </c>
      <c r="D102" s="48">
        <v>745000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7788000</v>
      </c>
      <c r="N102" s="48">
        <f t="shared" si="10"/>
        <v>8533000</v>
      </c>
      <c r="O102" s="49">
        <f t="shared" si="12"/>
        <v>4.867205654697056</v>
      </c>
      <c r="P102" s="9"/>
    </row>
    <row r="103" spans="1:16" ht="15">
      <c r="A103" s="12"/>
      <c r="B103" s="25">
        <v>348.68</v>
      </c>
      <c r="C103" s="39" t="s">
        <v>270</v>
      </c>
      <c r="D103" s="48">
        <v>2007000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f t="shared" si="10"/>
        <v>2007000</v>
      </c>
      <c r="O103" s="49">
        <f t="shared" si="12"/>
        <v>1.1447886732657906</v>
      </c>
      <c r="P103" s="9"/>
    </row>
    <row r="104" spans="1:16" ht="15">
      <c r="A104" s="12"/>
      <c r="B104" s="25">
        <v>348.71</v>
      </c>
      <c r="C104" s="39" t="s">
        <v>115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1343000</v>
      </c>
      <c r="N104" s="48">
        <f>SUM(D104:M104)</f>
        <v>1343000</v>
      </c>
      <c r="O104" s="49">
        <f t="shared" si="12"/>
        <v>0.7660444385630079</v>
      </c>
      <c r="P104" s="9"/>
    </row>
    <row r="105" spans="1:16" ht="15">
      <c r="A105" s="12"/>
      <c r="B105" s="25">
        <v>348.72</v>
      </c>
      <c r="C105" s="39" t="s">
        <v>116</v>
      </c>
      <c r="D105" s="48">
        <v>97000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301000</v>
      </c>
      <c r="N105" s="48">
        <f>SUM(D105:M105)</f>
        <v>398000</v>
      </c>
      <c r="O105" s="49">
        <f t="shared" si="12"/>
        <v>0.22701838164413785</v>
      </c>
      <c r="P105" s="9"/>
    </row>
    <row r="106" spans="1:16" ht="15">
      <c r="A106" s="12"/>
      <c r="B106" s="25">
        <v>349</v>
      </c>
      <c r="C106" s="20" t="s">
        <v>1</v>
      </c>
      <c r="D106" s="48">
        <v>466000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281000</v>
      </c>
      <c r="N106" s="48">
        <f t="shared" si="10"/>
        <v>747000</v>
      </c>
      <c r="O106" s="49">
        <f t="shared" si="12"/>
        <v>0.4260872640406306</v>
      </c>
      <c r="P106" s="9"/>
    </row>
    <row r="107" spans="1:16" ht="15.75">
      <c r="A107" s="29" t="s">
        <v>69</v>
      </c>
      <c r="B107" s="30"/>
      <c r="C107" s="31"/>
      <c r="D107" s="32">
        <f aca="true" t="shared" si="13" ref="D107:M107">SUM(D108:D112)</f>
        <v>4413000</v>
      </c>
      <c r="E107" s="32">
        <f t="shared" si="13"/>
        <v>8492000</v>
      </c>
      <c r="F107" s="32">
        <f t="shared" si="13"/>
        <v>0</v>
      </c>
      <c r="G107" s="32">
        <f t="shared" si="13"/>
        <v>0</v>
      </c>
      <c r="H107" s="32">
        <f t="shared" si="13"/>
        <v>0</v>
      </c>
      <c r="I107" s="32">
        <f t="shared" si="13"/>
        <v>0</v>
      </c>
      <c r="J107" s="32">
        <f t="shared" si="13"/>
        <v>0</v>
      </c>
      <c r="K107" s="32">
        <f t="shared" si="13"/>
        <v>0</v>
      </c>
      <c r="L107" s="32">
        <f t="shared" si="13"/>
        <v>0</v>
      </c>
      <c r="M107" s="32">
        <f t="shared" si="13"/>
        <v>5819000</v>
      </c>
      <c r="N107" s="32">
        <f aca="true" t="shared" si="14" ref="N107:N114">SUM(D107:M107)</f>
        <v>18724000</v>
      </c>
      <c r="O107" s="46">
        <f t="shared" si="12"/>
        <v>10.68013110026341</v>
      </c>
      <c r="P107" s="10"/>
    </row>
    <row r="108" spans="1:16" ht="15">
      <c r="A108" s="13"/>
      <c r="B108" s="40">
        <v>351</v>
      </c>
      <c r="C108" s="21" t="s">
        <v>271</v>
      </c>
      <c r="D108" s="48">
        <v>1069000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2339000</v>
      </c>
      <c r="N108" s="48">
        <f t="shared" si="14"/>
        <v>3408000</v>
      </c>
      <c r="O108" s="49">
        <f t="shared" si="12"/>
        <v>1.943916192570909</v>
      </c>
      <c r="P108" s="9"/>
    </row>
    <row r="109" spans="1:16" ht="15">
      <c r="A109" s="13"/>
      <c r="B109" s="40">
        <v>352</v>
      </c>
      <c r="C109" s="21" t="s">
        <v>119</v>
      </c>
      <c r="D109" s="48">
        <v>1134000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4"/>
        <v>1134000</v>
      </c>
      <c r="O109" s="49">
        <f t="shared" si="12"/>
        <v>0.646831268302644</v>
      </c>
      <c r="P109" s="9"/>
    </row>
    <row r="110" spans="1:16" ht="15">
      <c r="A110" s="13"/>
      <c r="B110" s="40">
        <v>353</v>
      </c>
      <c r="C110" s="21" t="s">
        <v>120</v>
      </c>
      <c r="D110" s="48">
        <v>0</v>
      </c>
      <c r="E110" s="48">
        <v>409000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f t="shared" si="14"/>
        <v>409000</v>
      </c>
      <c r="O110" s="49">
        <f t="shared" si="12"/>
        <v>0.23329275902626226</v>
      </c>
      <c r="P110" s="9"/>
    </row>
    <row r="111" spans="1:16" ht="15">
      <c r="A111" s="13"/>
      <c r="B111" s="40">
        <v>354</v>
      </c>
      <c r="C111" s="21" t="s">
        <v>121</v>
      </c>
      <c r="D111" s="48">
        <v>2152000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f t="shared" si="14"/>
        <v>2152000</v>
      </c>
      <c r="O111" s="49">
        <f t="shared" si="12"/>
        <v>1.227496375121067</v>
      </c>
      <c r="P111" s="9"/>
    </row>
    <row r="112" spans="1:16" ht="15">
      <c r="A112" s="13"/>
      <c r="B112" s="40">
        <v>359</v>
      </c>
      <c r="C112" s="21" t="s">
        <v>122</v>
      </c>
      <c r="D112" s="48">
        <v>58000</v>
      </c>
      <c r="E112" s="48">
        <v>8083000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3480000</v>
      </c>
      <c r="N112" s="48">
        <f t="shared" si="14"/>
        <v>11621000</v>
      </c>
      <c r="O112" s="49">
        <f t="shared" si="12"/>
        <v>6.6285945052425275</v>
      </c>
      <c r="P112" s="9"/>
    </row>
    <row r="113" spans="1:16" ht="15.75">
      <c r="A113" s="29" t="s">
        <v>4</v>
      </c>
      <c r="B113" s="30"/>
      <c r="C113" s="31"/>
      <c r="D113" s="32">
        <f aca="true" t="shared" si="15" ref="D113:M113">SUM(D114:D123)</f>
        <v>74149000</v>
      </c>
      <c r="E113" s="32">
        <f t="shared" si="15"/>
        <v>16704000</v>
      </c>
      <c r="F113" s="32">
        <f t="shared" si="15"/>
        <v>6236000</v>
      </c>
      <c r="G113" s="32">
        <f t="shared" si="15"/>
        <v>36743000</v>
      </c>
      <c r="H113" s="32">
        <f t="shared" si="15"/>
        <v>0</v>
      </c>
      <c r="I113" s="32">
        <f t="shared" si="15"/>
        <v>80130000</v>
      </c>
      <c r="J113" s="32">
        <f t="shared" si="15"/>
        <v>3259000</v>
      </c>
      <c r="K113" s="32">
        <f t="shared" si="15"/>
        <v>0</v>
      </c>
      <c r="L113" s="32">
        <f t="shared" si="15"/>
        <v>0</v>
      </c>
      <c r="M113" s="32">
        <f t="shared" si="15"/>
        <v>1657000</v>
      </c>
      <c r="N113" s="32">
        <f t="shared" si="14"/>
        <v>218878000</v>
      </c>
      <c r="O113" s="46">
        <f t="shared" si="12"/>
        <v>124.84756114951156</v>
      </c>
      <c r="P113" s="10"/>
    </row>
    <row r="114" spans="1:16" ht="15">
      <c r="A114" s="12"/>
      <c r="B114" s="25">
        <v>361.1</v>
      </c>
      <c r="C114" s="20" t="s">
        <v>124</v>
      </c>
      <c r="D114" s="48">
        <v>24652000</v>
      </c>
      <c r="E114" s="48">
        <v>4244000</v>
      </c>
      <c r="F114" s="48">
        <v>1712000</v>
      </c>
      <c r="G114" s="48">
        <v>34267000</v>
      </c>
      <c r="H114" s="48">
        <v>0</v>
      </c>
      <c r="I114" s="48">
        <v>37940000</v>
      </c>
      <c r="J114" s="48">
        <v>2173000</v>
      </c>
      <c r="K114" s="48">
        <v>0</v>
      </c>
      <c r="L114" s="48">
        <v>0</v>
      </c>
      <c r="M114" s="48">
        <v>1540000</v>
      </c>
      <c r="N114" s="48">
        <f t="shared" si="14"/>
        <v>106528000</v>
      </c>
      <c r="O114" s="49">
        <f t="shared" si="12"/>
        <v>60.763352160268134</v>
      </c>
      <c r="P114" s="9"/>
    </row>
    <row r="115" spans="1:16" ht="15">
      <c r="A115" s="12"/>
      <c r="B115" s="25">
        <v>362</v>
      </c>
      <c r="C115" s="20" t="s">
        <v>125</v>
      </c>
      <c r="D115" s="48">
        <v>1215000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f aca="true" t="shared" si="16" ref="N115:N123">SUM(D115:M115)</f>
        <v>1215000</v>
      </c>
      <c r="O115" s="49">
        <f t="shared" si="12"/>
        <v>0.6930335017528328</v>
      </c>
      <c r="P115" s="9"/>
    </row>
    <row r="116" spans="1:16" ht="15">
      <c r="A116" s="12"/>
      <c r="B116" s="25">
        <v>363.11</v>
      </c>
      <c r="C116" s="20" t="s">
        <v>182</v>
      </c>
      <c r="D116" s="48">
        <v>44000</v>
      </c>
      <c r="E116" s="48">
        <v>9000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f t="shared" si="16"/>
        <v>53000</v>
      </c>
      <c r="O116" s="49">
        <f t="shared" si="12"/>
        <v>0.03023109102296308</v>
      </c>
      <c r="P116" s="9"/>
    </row>
    <row r="117" spans="1:16" ht="15">
      <c r="A117" s="12"/>
      <c r="B117" s="25">
        <v>363.12</v>
      </c>
      <c r="C117" s="20" t="s">
        <v>272</v>
      </c>
      <c r="D117" s="48">
        <v>2004000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f t="shared" si="16"/>
        <v>2004000</v>
      </c>
      <c r="O117" s="49">
        <f t="shared" si="12"/>
        <v>1.1430774794343022</v>
      </c>
      <c r="P117" s="9"/>
    </row>
    <row r="118" spans="1:16" ht="15">
      <c r="A118" s="12"/>
      <c r="B118" s="25">
        <v>363.24</v>
      </c>
      <c r="C118" s="20" t="s">
        <v>183</v>
      </c>
      <c r="D118" s="48">
        <v>0</v>
      </c>
      <c r="E118" s="48">
        <v>6736000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f t="shared" si="16"/>
        <v>6736000</v>
      </c>
      <c r="O118" s="49">
        <f t="shared" si="12"/>
        <v>3.8422005496354585</v>
      </c>
      <c r="P118" s="9"/>
    </row>
    <row r="119" spans="1:16" ht="15">
      <c r="A119" s="12"/>
      <c r="B119" s="25">
        <v>363.27</v>
      </c>
      <c r="C119" s="20" t="s">
        <v>184</v>
      </c>
      <c r="D119" s="48">
        <v>0</v>
      </c>
      <c r="E119" s="48">
        <v>1799000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f t="shared" si="16"/>
        <v>1799000</v>
      </c>
      <c r="O119" s="49">
        <f t="shared" si="12"/>
        <v>1.0261459009492562</v>
      </c>
      <c r="P119" s="9"/>
    </row>
    <row r="120" spans="1:16" ht="15">
      <c r="A120" s="12"/>
      <c r="B120" s="25">
        <v>364</v>
      </c>
      <c r="C120" s="20" t="s">
        <v>238</v>
      </c>
      <c r="D120" s="48">
        <v>375000</v>
      </c>
      <c r="E120" s="48">
        <v>0</v>
      </c>
      <c r="F120" s="48">
        <v>0</v>
      </c>
      <c r="G120" s="48">
        <v>0</v>
      </c>
      <c r="H120" s="48">
        <v>0</v>
      </c>
      <c r="I120" s="48">
        <v>-1378000</v>
      </c>
      <c r="J120" s="48">
        <v>122000</v>
      </c>
      <c r="K120" s="48">
        <v>0</v>
      </c>
      <c r="L120" s="48">
        <v>0</v>
      </c>
      <c r="M120" s="48">
        <v>0</v>
      </c>
      <c r="N120" s="48">
        <f t="shared" si="16"/>
        <v>-881000</v>
      </c>
      <c r="O120" s="49">
        <f t="shared" si="12"/>
        <v>-0.5025205885137826</v>
      </c>
      <c r="P120" s="9"/>
    </row>
    <row r="121" spans="1:16" ht="15">
      <c r="A121" s="12"/>
      <c r="B121" s="25">
        <v>366</v>
      </c>
      <c r="C121" s="20" t="s">
        <v>176</v>
      </c>
      <c r="D121" s="48">
        <v>20000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f t="shared" si="16"/>
        <v>20000</v>
      </c>
      <c r="O121" s="49">
        <f t="shared" si="12"/>
        <v>0.011407958876589842</v>
      </c>
      <c r="P121" s="9"/>
    </row>
    <row r="122" spans="1:16" ht="15">
      <c r="A122" s="12"/>
      <c r="B122" s="25">
        <v>369</v>
      </c>
      <c r="C122" s="20" t="s">
        <v>273</v>
      </c>
      <c r="D122" s="48">
        <v>45839000</v>
      </c>
      <c r="E122" s="48">
        <v>3916000</v>
      </c>
      <c r="F122" s="48">
        <v>2085000</v>
      </c>
      <c r="G122" s="48">
        <v>2476000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54000</v>
      </c>
      <c r="N122" s="48">
        <f t="shared" si="16"/>
        <v>54370000</v>
      </c>
      <c r="O122" s="49">
        <f t="shared" si="12"/>
        <v>31.012536206009486</v>
      </c>
      <c r="P122" s="9"/>
    </row>
    <row r="123" spans="1:16" ht="15">
      <c r="A123" s="12"/>
      <c r="B123" s="25">
        <v>369.9</v>
      </c>
      <c r="C123" s="20" t="s">
        <v>129</v>
      </c>
      <c r="D123" s="48">
        <v>0</v>
      </c>
      <c r="E123" s="48">
        <v>0</v>
      </c>
      <c r="F123" s="48">
        <v>2439000</v>
      </c>
      <c r="G123" s="48">
        <v>0</v>
      </c>
      <c r="H123" s="48">
        <v>0</v>
      </c>
      <c r="I123" s="48">
        <v>43568000</v>
      </c>
      <c r="J123" s="48">
        <v>964000</v>
      </c>
      <c r="K123" s="48">
        <v>0</v>
      </c>
      <c r="L123" s="48">
        <v>0</v>
      </c>
      <c r="M123" s="48">
        <v>63000</v>
      </c>
      <c r="N123" s="48">
        <f t="shared" si="16"/>
        <v>47034000</v>
      </c>
      <c r="O123" s="49">
        <f t="shared" si="12"/>
        <v>26.82809689007633</v>
      </c>
      <c r="P123" s="9"/>
    </row>
    <row r="124" spans="1:16" ht="15.75">
      <c r="A124" s="29" t="s">
        <v>70</v>
      </c>
      <c r="B124" s="30"/>
      <c r="C124" s="31"/>
      <c r="D124" s="32">
        <f aca="true" t="shared" si="17" ref="D124:M124">SUM(D125:D131)</f>
        <v>79883000</v>
      </c>
      <c r="E124" s="32">
        <f t="shared" si="17"/>
        <v>694446000</v>
      </c>
      <c r="F124" s="32">
        <f t="shared" si="17"/>
        <v>247468000</v>
      </c>
      <c r="G124" s="32">
        <f t="shared" si="17"/>
        <v>170537000</v>
      </c>
      <c r="H124" s="32">
        <f t="shared" si="17"/>
        <v>0</v>
      </c>
      <c r="I124" s="32">
        <f t="shared" si="17"/>
        <v>16683000</v>
      </c>
      <c r="J124" s="32">
        <f t="shared" si="17"/>
        <v>242000</v>
      </c>
      <c r="K124" s="32">
        <f t="shared" si="17"/>
        <v>0</v>
      </c>
      <c r="L124" s="32">
        <f t="shared" si="17"/>
        <v>0</v>
      </c>
      <c r="M124" s="32">
        <f t="shared" si="17"/>
        <v>0</v>
      </c>
      <c r="N124" s="32">
        <f>SUM(D124:M124)</f>
        <v>1209259000</v>
      </c>
      <c r="O124" s="46">
        <f t="shared" si="12"/>
        <v>689.7588471573077</v>
      </c>
      <c r="P124" s="9"/>
    </row>
    <row r="125" spans="1:16" ht="15">
      <c r="A125" s="12"/>
      <c r="B125" s="25">
        <v>381</v>
      </c>
      <c r="C125" s="20" t="s">
        <v>130</v>
      </c>
      <c r="D125" s="48">
        <v>79883000</v>
      </c>
      <c r="E125" s="48">
        <v>694446000</v>
      </c>
      <c r="F125" s="48">
        <v>63233000</v>
      </c>
      <c r="G125" s="48">
        <v>165067000</v>
      </c>
      <c r="H125" s="48">
        <v>0</v>
      </c>
      <c r="I125" s="48">
        <v>615000</v>
      </c>
      <c r="J125" s="48">
        <v>242000</v>
      </c>
      <c r="K125" s="48">
        <v>0</v>
      </c>
      <c r="L125" s="48">
        <v>0</v>
      </c>
      <c r="M125" s="48">
        <v>0</v>
      </c>
      <c r="N125" s="48">
        <f>SUM(D125:M125)</f>
        <v>1003486000</v>
      </c>
      <c r="O125" s="49">
        <f t="shared" si="12"/>
        <v>572.3863510616817</v>
      </c>
      <c r="P125" s="9"/>
    </row>
    <row r="126" spans="1:16" ht="15">
      <c r="A126" s="12"/>
      <c r="B126" s="25">
        <v>384</v>
      </c>
      <c r="C126" s="20" t="s">
        <v>131</v>
      </c>
      <c r="D126" s="48">
        <v>0</v>
      </c>
      <c r="E126" s="48">
        <v>0</v>
      </c>
      <c r="F126" s="48">
        <v>0</v>
      </c>
      <c r="G126" s="48">
        <v>5470000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f aca="true" t="shared" si="18" ref="N126:N131">SUM(D126:M126)</f>
        <v>5470000</v>
      </c>
      <c r="O126" s="49">
        <f t="shared" si="12"/>
        <v>3.120076752747322</v>
      </c>
      <c r="P126" s="9"/>
    </row>
    <row r="127" spans="1:16" ht="15">
      <c r="A127" s="12"/>
      <c r="B127" s="25">
        <v>385</v>
      </c>
      <c r="C127" s="20" t="s">
        <v>190</v>
      </c>
      <c r="D127" s="48">
        <v>0</v>
      </c>
      <c r="E127" s="48">
        <v>0</v>
      </c>
      <c r="F127" s="48">
        <v>184235000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si="18"/>
        <v>184235000</v>
      </c>
      <c r="O127" s="49">
        <f t="shared" si="12"/>
        <v>105.08726518142647</v>
      </c>
      <c r="P127" s="9"/>
    </row>
    <row r="128" spans="1:16" ht="15">
      <c r="A128" s="12"/>
      <c r="B128" s="25">
        <v>389.5</v>
      </c>
      <c r="C128" s="20" t="s">
        <v>242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3701000</v>
      </c>
      <c r="J128" s="48">
        <v>0</v>
      </c>
      <c r="K128" s="48">
        <v>0</v>
      </c>
      <c r="L128" s="48">
        <v>0</v>
      </c>
      <c r="M128" s="48">
        <v>0</v>
      </c>
      <c r="N128" s="48">
        <f t="shared" si="18"/>
        <v>3701000</v>
      </c>
      <c r="O128" s="49">
        <f t="shared" si="12"/>
        <v>2.11104279011295</v>
      </c>
      <c r="P128" s="9"/>
    </row>
    <row r="129" spans="1:16" ht="15">
      <c r="A129" s="12"/>
      <c r="B129" s="25">
        <v>389.6</v>
      </c>
      <c r="C129" s="20" t="s">
        <v>243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10826000</v>
      </c>
      <c r="J129" s="48">
        <v>0</v>
      </c>
      <c r="K129" s="48">
        <v>0</v>
      </c>
      <c r="L129" s="48">
        <v>0</v>
      </c>
      <c r="M129" s="48">
        <v>0</v>
      </c>
      <c r="N129" s="48">
        <f t="shared" si="18"/>
        <v>10826000</v>
      </c>
      <c r="O129" s="49">
        <f t="shared" si="12"/>
        <v>6.1751281398980815</v>
      </c>
      <c r="P129" s="9"/>
    </row>
    <row r="130" spans="1:16" ht="15">
      <c r="A130" s="12"/>
      <c r="B130" s="25">
        <v>389.7</v>
      </c>
      <c r="C130" s="20" t="s">
        <v>244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751000</v>
      </c>
      <c r="J130" s="48">
        <v>0</v>
      </c>
      <c r="K130" s="48">
        <v>0</v>
      </c>
      <c r="L130" s="48">
        <v>0</v>
      </c>
      <c r="M130" s="48">
        <v>0</v>
      </c>
      <c r="N130" s="48">
        <f t="shared" si="18"/>
        <v>751000</v>
      </c>
      <c r="O130" s="49">
        <f t="shared" si="12"/>
        <v>0.4283688558159486</v>
      </c>
      <c r="P130" s="9"/>
    </row>
    <row r="131" spans="1:16" ht="15.75" thickBot="1">
      <c r="A131" s="12"/>
      <c r="B131" s="25">
        <v>389.8</v>
      </c>
      <c r="C131" s="20" t="s">
        <v>245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790000</v>
      </c>
      <c r="J131" s="48">
        <v>0</v>
      </c>
      <c r="K131" s="48">
        <v>0</v>
      </c>
      <c r="L131" s="48">
        <v>0</v>
      </c>
      <c r="M131" s="48">
        <v>0</v>
      </c>
      <c r="N131" s="48">
        <f t="shared" si="18"/>
        <v>790000</v>
      </c>
      <c r="O131" s="49">
        <f t="shared" si="12"/>
        <v>0.45061437562529877</v>
      </c>
      <c r="P131" s="9"/>
    </row>
    <row r="132" spans="1:119" ht="16.5" thickBot="1">
      <c r="A132" s="14" t="s">
        <v>103</v>
      </c>
      <c r="B132" s="23"/>
      <c r="C132" s="22"/>
      <c r="D132" s="15">
        <f aca="true" t="shared" si="19" ref="D132:M132">SUM(D5,D15,D19,D59,D107,D113,D124)</f>
        <v>1491103000</v>
      </c>
      <c r="E132" s="15">
        <f t="shared" si="19"/>
        <v>908573000</v>
      </c>
      <c r="F132" s="15">
        <f t="shared" si="19"/>
        <v>315998000</v>
      </c>
      <c r="G132" s="15">
        <f t="shared" si="19"/>
        <v>278256000</v>
      </c>
      <c r="H132" s="15">
        <f t="shared" si="19"/>
        <v>0</v>
      </c>
      <c r="I132" s="15">
        <f t="shared" si="19"/>
        <v>584464000</v>
      </c>
      <c r="J132" s="15">
        <f t="shared" si="19"/>
        <v>74637000</v>
      </c>
      <c r="K132" s="15">
        <f t="shared" si="19"/>
        <v>0</v>
      </c>
      <c r="L132" s="15">
        <f t="shared" si="19"/>
        <v>0</v>
      </c>
      <c r="M132" s="15">
        <f t="shared" si="19"/>
        <v>50318000</v>
      </c>
      <c r="N132" s="15">
        <f>SUM(D132:M132)</f>
        <v>3703349000</v>
      </c>
      <c r="O132" s="38">
        <f t="shared" si="12"/>
        <v>2112.3826548830057</v>
      </c>
      <c r="P132" s="6"/>
      <c r="Q132" s="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1:15" ht="15">
      <c r="A133" s="16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9"/>
    </row>
    <row r="134" spans="1:15" ht="15">
      <c r="A134" s="41"/>
      <c r="B134" s="42"/>
      <c r="C134" s="42"/>
      <c r="D134" s="43"/>
      <c r="E134" s="43"/>
      <c r="F134" s="43"/>
      <c r="G134" s="43"/>
      <c r="H134" s="43"/>
      <c r="I134" s="43"/>
      <c r="J134" s="43"/>
      <c r="K134" s="43"/>
      <c r="L134" s="51" t="s">
        <v>274</v>
      </c>
      <c r="M134" s="51"/>
      <c r="N134" s="51"/>
      <c r="O134" s="44">
        <v>1753162</v>
      </c>
    </row>
    <row r="135" spans="1:15" ht="15">
      <c r="A135" s="52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4"/>
    </row>
    <row r="136" spans="1:15" ht="15.75" customHeight="1" thickBot="1">
      <c r="A136" s="55" t="s">
        <v>168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7"/>
    </row>
  </sheetData>
  <sheetProtection/>
  <mergeCells count="10">
    <mergeCell ref="L134:N134"/>
    <mergeCell ref="A135:O135"/>
    <mergeCell ref="A136:O1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289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1021702663</v>
      </c>
      <c r="E5" s="27">
        <f t="shared" si="0"/>
        <v>487782261</v>
      </c>
      <c r="F5" s="27">
        <f t="shared" si="0"/>
        <v>34806000</v>
      </c>
      <c r="G5" s="27">
        <f t="shared" si="0"/>
        <v>37890317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1582181241</v>
      </c>
      <c r="O5" s="33">
        <f aca="true" t="shared" si="1" ref="O5:O36">(N5/O$140)</f>
        <v>818.8445372453955</v>
      </c>
      <c r="P5" s="6"/>
    </row>
    <row r="6" spans="1:16" ht="15">
      <c r="A6" s="12"/>
      <c r="B6" s="25">
        <v>311</v>
      </c>
      <c r="C6" s="20" t="s">
        <v>3</v>
      </c>
      <c r="D6" s="48">
        <v>1018156778</v>
      </c>
      <c r="E6" s="48">
        <v>1837132</v>
      </c>
      <c r="F6" s="48">
        <v>34806000</v>
      </c>
      <c r="G6" s="48">
        <v>37890317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1092690227</v>
      </c>
      <c r="O6" s="49">
        <f t="shared" si="1"/>
        <v>565.5125974789515</v>
      </c>
      <c r="P6" s="9"/>
    </row>
    <row r="7" spans="1:16" ht="15">
      <c r="A7" s="12"/>
      <c r="B7" s="25">
        <v>312.1</v>
      </c>
      <c r="C7" s="20" t="s">
        <v>11</v>
      </c>
      <c r="D7" s="48">
        <v>0</v>
      </c>
      <c r="E7" s="48">
        <v>64173390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aca="true" t="shared" si="2" ref="N7:N15">SUM(D7:M7)</f>
        <v>64173390</v>
      </c>
      <c r="O7" s="49">
        <f t="shared" si="1"/>
        <v>33.21239594827069</v>
      </c>
      <c r="P7" s="9"/>
    </row>
    <row r="8" spans="1:16" ht="15">
      <c r="A8" s="12"/>
      <c r="B8" s="25">
        <v>312.3</v>
      </c>
      <c r="C8" s="20" t="s">
        <v>12</v>
      </c>
      <c r="D8" s="48">
        <v>0</v>
      </c>
      <c r="E8" s="48">
        <v>8376469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8376469</v>
      </c>
      <c r="O8" s="49">
        <f t="shared" si="1"/>
        <v>4.335170778361794</v>
      </c>
      <c r="P8" s="9"/>
    </row>
    <row r="9" spans="1:16" ht="15">
      <c r="A9" s="12"/>
      <c r="B9" s="25">
        <v>312.41</v>
      </c>
      <c r="C9" s="20" t="s">
        <v>14</v>
      </c>
      <c r="D9" s="48">
        <v>0</v>
      </c>
      <c r="E9" s="48">
        <v>39199929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39199929</v>
      </c>
      <c r="O9" s="49">
        <f t="shared" si="1"/>
        <v>20.287592148273585</v>
      </c>
      <c r="P9" s="9"/>
    </row>
    <row r="10" spans="1:16" ht="15">
      <c r="A10" s="12"/>
      <c r="B10" s="25">
        <v>312.42</v>
      </c>
      <c r="C10" s="20" t="s">
        <v>13</v>
      </c>
      <c r="D10" s="48">
        <v>0</v>
      </c>
      <c r="E10" s="48">
        <v>11919132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11919132</v>
      </c>
      <c r="O10" s="49">
        <f t="shared" si="1"/>
        <v>6.168646090594613</v>
      </c>
      <c r="P10" s="9"/>
    </row>
    <row r="11" spans="1:16" ht="15">
      <c r="A11" s="12"/>
      <c r="B11" s="25">
        <v>312.6</v>
      </c>
      <c r="C11" s="20" t="s">
        <v>287</v>
      </c>
      <c r="D11" s="48">
        <v>0</v>
      </c>
      <c r="E11" s="48">
        <v>360018806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360018806</v>
      </c>
      <c r="O11" s="49">
        <f t="shared" si="1"/>
        <v>186.32469211452988</v>
      </c>
      <c r="P11" s="9"/>
    </row>
    <row r="12" spans="1:16" ht="15">
      <c r="A12" s="12"/>
      <c r="B12" s="25">
        <v>314.1</v>
      </c>
      <c r="C12" s="20" t="s">
        <v>15</v>
      </c>
      <c r="D12" s="48">
        <v>1040139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1040139</v>
      </c>
      <c r="O12" s="49">
        <f t="shared" si="1"/>
        <v>0.5383151538237005</v>
      </c>
      <c r="P12" s="9"/>
    </row>
    <row r="13" spans="1:16" ht="15">
      <c r="A13" s="12"/>
      <c r="B13" s="25">
        <v>315</v>
      </c>
      <c r="C13" s="20" t="s">
        <v>193</v>
      </c>
      <c r="D13" s="48">
        <v>1540536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1540536</v>
      </c>
      <c r="O13" s="49">
        <f t="shared" si="1"/>
        <v>0.7972913945260665</v>
      </c>
      <c r="P13" s="9"/>
    </row>
    <row r="14" spans="1:16" ht="15">
      <c r="A14" s="12"/>
      <c r="B14" s="25">
        <v>316</v>
      </c>
      <c r="C14" s="20" t="s">
        <v>194</v>
      </c>
      <c r="D14" s="48">
        <v>965210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965210</v>
      </c>
      <c r="O14" s="49">
        <f t="shared" si="1"/>
        <v>0.49953628276814344</v>
      </c>
      <c r="P14" s="9"/>
    </row>
    <row r="15" spans="1:16" ht="15">
      <c r="A15" s="12"/>
      <c r="B15" s="25">
        <v>319</v>
      </c>
      <c r="C15" s="20" t="s">
        <v>18</v>
      </c>
      <c r="D15" s="48">
        <v>0</v>
      </c>
      <c r="E15" s="48">
        <v>2257403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f t="shared" si="2"/>
        <v>2257403</v>
      </c>
      <c r="O15" s="49">
        <f t="shared" si="1"/>
        <v>1.1682998552953816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SUM(D17:D23)</f>
        <v>9282639</v>
      </c>
      <c r="E16" s="32">
        <f t="shared" si="3"/>
        <v>9670829</v>
      </c>
      <c r="F16" s="32">
        <f t="shared" si="3"/>
        <v>0</v>
      </c>
      <c r="G16" s="32">
        <f t="shared" si="3"/>
        <v>1183557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 aca="true" t="shared" si="4" ref="N16:N26">SUM(D16:M16)</f>
        <v>20137025</v>
      </c>
      <c r="O16" s="46">
        <f t="shared" si="1"/>
        <v>10.421747199582654</v>
      </c>
      <c r="P16" s="10"/>
    </row>
    <row r="17" spans="1:16" ht="15">
      <c r="A17" s="12"/>
      <c r="B17" s="25">
        <v>322</v>
      </c>
      <c r="C17" s="20" t="s">
        <v>0</v>
      </c>
      <c r="D17" s="48">
        <v>1768943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si="4"/>
        <v>1768943</v>
      </c>
      <c r="O17" s="49">
        <f t="shared" si="1"/>
        <v>0.9155015081160867</v>
      </c>
      <c r="P17" s="9"/>
    </row>
    <row r="18" spans="1:16" ht="15">
      <c r="A18" s="12"/>
      <c r="B18" s="25">
        <v>323.1</v>
      </c>
      <c r="C18" s="20" t="s">
        <v>20</v>
      </c>
      <c r="D18" s="48">
        <v>817941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817941</v>
      </c>
      <c r="O18" s="49">
        <f t="shared" si="1"/>
        <v>0.4233184557388113</v>
      </c>
      <c r="P18" s="9"/>
    </row>
    <row r="19" spans="1:16" ht="15">
      <c r="A19" s="12"/>
      <c r="B19" s="25">
        <v>324.31</v>
      </c>
      <c r="C19" s="20" t="s">
        <v>21</v>
      </c>
      <c r="D19" s="48">
        <v>0</v>
      </c>
      <c r="E19" s="48">
        <v>2405655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2405655</v>
      </c>
      <c r="O19" s="49">
        <f t="shared" si="1"/>
        <v>1.2450264256717172</v>
      </c>
      <c r="P19" s="9"/>
    </row>
    <row r="20" spans="1:16" ht="15">
      <c r="A20" s="12"/>
      <c r="B20" s="25">
        <v>324.32</v>
      </c>
      <c r="C20" s="20" t="s">
        <v>22</v>
      </c>
      <c r="D20" s="48">
        <v>0</v>
      </c>
      <c r="E20" s="48">
        <v>6112331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6112331</v>
      </c>
      <c r="O20" s="49">
        <f t="shared" si="1"/>
        <v>3.163385280704188</v>
      </c>
      <c r="P20" s="9"/>
    </row>
    <row r="21" spans="1:16" ht="15">
      <c r="A21" s="12"/>
      <c r="B21" s="25">
        <v>324.61</v>
      </c>
      <c r="C21" s="20" t="s">
        <v>187</v>
      </c>
      <c r="D21" s="48">
        <v>0</v>
      </c>
      <c r="E21" s="48">
        <v>0</v>
      </c>
      <c r="F21" s="48">
        <v>0</v>
      </c>
      <c r="G21" s="48">
        <v>1183557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1183557</v>
      </c>
      <c r="O21" s="49">
        <f t="shared" si="1"/>
        <v>0.6125399283308457</v>
      </c>
      <c r="P21" s="9"/>
    </row>
    <row r="22" spans="1:16" ht="15">
      <c r="A22" s="12"/>
      <c r="B22" s="25">
        <v>325.2</v>
      </c>
      <c r="C22" s="20" t="s">
        <v>24</v>
      </c>
      <c r="D22" s="48">
        <v>14419</v>
      </c>
      <c r="E22" s="48">
        <v>1087740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 t="shared" si="4"/>
        <v>1102159</v>
      </c>
      <c r="O22" s="49">
        <f t="shared" si="1"/>
        <v>0.5704130809662707</v>
      </c>
      <c r="P22" s="9"/>
    </row>
    <row r="23" spans="1:16" ht="15">
      <c r="A23" s="12"/>
      <c r="B23" s="25">
        <v>329</v>
      </c>
      <c r="C23" s="20" t="s">
        <v>25</v>
      </c>
      <c r="D23" s="48">
        <v>6681336</v>
      </c>
      <c r="E23" s="48">
        <v>65103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6746439</v>
      </c>
      <c r="O23" s="49">
        <f t="shared" si="1"/>
        <v>3.4915625200547353</v>
      </c>
      <c r="P23" s="9"/>
    </row>
    <row r="24" spans="1:16" ht="15.75">
      <c r="A24" s="29" t="s">
        <v>28</v>
      </c>
      <c r="B24" s="30"/>
      <c r="C24" s="31"/>
      <c r="D24" s="32">
        <f aca="true" t="shared" si="5" ref="D24:M24">SUM(D25:D61)</f>
        <v>119381918</v>
      </c>
      <c r="E24" s="32">
        <f t="shared" si="5"/>
        <v>371955095</v>
      </c>
      <c r="F24" s="32">
        <f t="shared" si="5"/>
        <v>2751000</v>
      </c>
      <c r="G24" s="32">
        <f t="shared" si="5"/>
        <v>73806716</v>
      </c>
      <c r="H24" s="32">
        <f t="shared" si="5"/>
        <v>0</v>
      </c>
      <c r="I24" s="32">
        <f t="shared" si="5"/>
        <v>98679000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616459</v>
      </c>
      <c r="N24" s="45">
        <f t="shared" si="4"/>
        <v>667190188</v>
      </c>
      <c r="O24" s="46">
        <f t="shared" si="1"/>
        <v>345.2986463183129</v>
      </c>
      <c r="P24" s="10"/>
    </row>
    <row r="25" spans="1:16" ht="15">
      <c r="A25" s="12"/>
      <c r="B25" s="25">
        <v>331.1</v>
      </c>
      <c r="C25" s="20" t="s">
        <v>26</v>
      </c>
      <c r="D25" s="48">
        <v>0</v>
      </c>
      <c r="E25" s="48">
        <v>68265</v>
      </c>
      <c r="F25" s="48">
        <v>2751000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 t="shared" si="4"/>
        <v>2819265</v>
      </c>
      <c r="O25" s="49">
        <f t="shared" si="1"/>
        <v>1.4590867875781746</v>
      </c>
      <c r="P25" s="9"/>
    </row>
    <row r="26" spans="1:16" ht="15">
      <c r="A26" s="12"/>
      <c r="B26" s="25">
        <v>331.2</v>
      </c>
      <c r="C26" s="20" t="s">
        <v>27</v>
      </c>
      <c r="D26" s="48">
        <v>1766565</v>
      </c>
      <c r="E26" s="48">
        <v>12490557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38594</v>
      </c>
      <c r="N26" s="48">
        <f t="shared" si="4"/>
        <v>14295716</v>
      </c>
      <c r="O26" s="49">
        <f t="shared" si="1"/>
        <v>7.39862706576711</v>
      </c>
      <c r="P26" s="9"/>
    </row>
    <row r="27" spans="1:16" ht="15">
      <c r="A27" s="12"/>
      <c r="B27" s="25">
        <v>331.39</v>
      </c>
      <c r="C27" s="20" t="s">
        <v>34</v>
      </c>
      <c r="D27" s="48">
        <v>0</v>
      </c>
      <c r="E27" s="48">
        <v>446757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aca="true" t="shared" si="6" ref="N27:N39">SUM(D27:M27)</f>
        <v>446757</v>
      </c>
      <c r="O27" s="49">
        <f t="shared" si="1"/>
        <v>0.2312153117773826</v>
      </c>
      <c r="P27" s="9"/>
    </row>
    <row r="28" spans="1:16" ht="15">
      <c r="A28" s="12"/>
      <c r="B28" s="25">
        <v>331.41</v>
      </c>
      <c r="C28" s="20" t="s">
        <v>35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98679000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98679000</v>
      </c>
      <c r="O28" s="49">
        <f t="shared" si="1"/>
        <v>51.07048294907598</v>
      </c>
      <c r="P28" s="9"/>
    </row>
    <row r="29" spans="1:16" ht="15">
      <c r="A29" s="12"/>
      <c r="B29" s="25">
        <v>331.42</v>
      </c>
      <c r="C29" s="20" t="s">
        <v>36</v>
      </c>
      <c r="D29" s="48">
        <v>0</v>
      </c>
      <c r="E29" s="48">
        <v>0</v>
      </c>
      <c r="F29" s="48">
        <v>0</v>
      </c>
      <c r="G29" s="48">
        <v>67014043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67014043</v>
      </c>
      <c r="O29" s="49">
        <f t="shared" si="1"/>
        <v>34.682551914593226</v>
      </c>
      <c r="P29" s="9"/>
    </row>
    <row r="30" spans="1:16" ht="15">
      <c r="A30" s="12"/>
      <c r="B30" s="25">
        <v>331.49</v>
      </c>
      <c r="C30" s="20" t="s">
        <v>181</v>
      </c>
      <c r="D30" s="48">
        <v>0</v>
      </c>
      <c r="E30" s="48">
        <v>0</v>
      </c>
      <c r="F30" s="48">
        <v>0</v>
      </c>
      <c r="G30" s="48">
        <v>501000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501000</v>
      </c>
      <c r="O30" s="49">
        <f t="shared" si="1"/>
        <v>0.259288318259073</v>
      </c>
      <c r="P30" s="9"/>
    </row>
    <row r="31" spans="1:16" ht="15">
      <c r="A31" s="12"/>
      <c r="B31" s="25">
        <v>331.5</v>
      </c>
      <c r="C31" s="20" t="s">
        <v>29</v>
      </c>
      <c r="D31" s="48">
        <v>0</v>
      </c>
      <c r="E31" s="48">
        <v>5625928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5625928</v>
      </c>
      <c r="O31" s="49">
        <f t="shared" si="1"/>
        <v>2.91165151650026</v>
      </c>
      <c r="P31" s="9"/>
    </row>
    <row r="32" spans="1:16" ht="15">
      <c r="A32" s="12"/>
      <c r="B32" s="25">
        <v>331.61</v>
      </c>
      <c r="C32" s="20" t="s">
        <v>37</v>
      </c>
      <c r="D32" s="48">
        <v>0</v>
      </c>
      <c r="E32" s="48">
        <v>26791253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f t="shared" si="6"/>
        <v>26791253</v>
      </c>
      <c r="O32" s="49">
        <f t="shared" si="1"/>
        <v>13.865586695455779</v>
      </c>
      <c r="P32" s="9"/>
    </row>
    <row r="33" spans="1:16" ht="15">
      <c r="A33" s="12"/>
      <c r="B33" s="25">
        <v>331.62</v>
      </c>
      <c r="C33" s="20" t="s">
        <v>38</v>
      </c>
      <c r="D33" s="48">
        <v>0</v>
      </c>
      <c r="E33" s="48">
        <v>9518093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9518093</v>
      </c>
      <c r="O33" s="49">
        <f t="shared" si="1"/>
        <v>4.926008636733443</v>
      </c>
      <c r="P33" s="9"/>
    </row>
    <row r="34" spans="1:16" ht="15">
      <c r="A34" s="12"/>
      <c r="B34" s="25">
        <v>331.65</v>
      </c>
      <c r="C34" s="20" t="s">
        <v>39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577865</v>
      </c>
      <c r="N34" s="48">
        <f t="shared" si="6"/>
        <v>577865</v>
      </c>
      <c r="O34" s="49">
        <f t="shared" si="1"/>
        <v>0.2990691497620344</v>
      </c>
      <c r="P34" s="9"/>
    </row>
    <row r="35" spans="1:16" ht="15">
      <c r="A35" s="12"/>
      <c r="B35" s="25">
        <v>331.69</v>
      </c>
      <c r="C35" s="20" t="s">
        <v>40</v>
      </c>
      <c r="D35" s="48">
        <v>0</v>
      </c>
      <c r="E35" s="48">
        <v>350446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6"/>
        <v>350446</v>
      </c>
      <c r="O35" s="49">
        <f t="shared" si="1"/>
        <v>0.18137036722678465</v>
      </c>
      <c r="P35" s="9"/>
    </row>
    <row r="36" spans="1:16" ht="15">
      <c r="A36" s="12"/>
      <c r="B36" s="25">
        <v>331.7</v>
      </c>
      <c r="C36" s="20" t="s">
        <v>30</v>
      </c>
      <c r="D36" s="48">
        <v>0</v>
      </c>
      <c r="E36" s="48">
        <v>214178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6"/>
        <v>214178</v>
      </c>
      <c r="O36" s="49">
        <f t="shared" si="1"/>
        <v>0.11084601482653042</v>
      </c>
      <c r="P36" s="9"/>
    </row>
    <row r="37" spans="1:16" ht="15">
      <c r="A37" s="12"/>
      <c r="B37" s="25">
        <v>332</v>
      </c>
      <c r="C37" s="20" t="s">
        <v>290</v>
      </c>
      <c r="D37" s="48">
        <v>1140855</v>
      </c>
      <c r="E37" s="48">
        <v>238339260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6"/>
        <v>239480115</v>
      </c>
      <c r="O37" s="49">
        <f aca="true" t="shared" si="7" ref="O37:O68">(N37/O$140)</f>
        <v>123.94091072822236</v>
      </c>
      <c r="P37" s="9"/>
    </row>
    <row r="38" spans="1:16" ht="15">
      <c r="A38" s="12"/>
      <c r="B38" s="25">
        <v>334.1</v>
      </c>
      <c r="C38" s="20" t="s">
        <v>32</v>
      </c>
      <c r="D38" s="48">
        <v>0</v>
      </c>
      <c r="E38" s="48">
        <v>75000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si="6"/>
        <v>75000</v>
      </c>
      <c r="O38" s="49">
        <f t="shared" si="7"/>
        <v>0.038815616505849256</v>
      </c>
      <c r="P38" s="9"/>
    </row>
    <row r="39" spans="1:16" ht="15">
      <c r="A39" s="12"/>
      <c r="B39" s="25">
        <v>334.2</v>
      </c>
      <c r="C39" s="20" t="s">
        <v>33</v>
      </c>
      <c r="D39" s="48">
        <v>167557</v>
      </c>
      <c r="E39" s="48">
        <v>12142167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6"/>
        <v>12309724</v>
      </c>
      <c r="O39" s="49">
        <f t="shared" si="7"/>
        <v>6.370793681024649</v>
      </c>
      <c r="P39" s="9"/>
    </row>
    <row r="40" spans="1:16" ht="15">
      <c r="A40" s="12"/>
      <c r="B40" s="25">
        <v>334.39</v>
      </c>
      <c r="C40" s="20" t="s">
        <v>41</v>
      </c>
      <c r="D40" s="48">
        <v>0</v>
      </c>
      <c r="E40" s="48">
        <v>40269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aca="true" t="shared" si="8" ref="N40:N57">SUM(D40:M40)</f>
        <v>40269</v>
      </c>
      <c r="O40" s="49">
        <f t="shared" si="7"/>
        <v>0.020840880814320582</v>
      </c>
      <c r="P40" s="9"/>
    </row>
    <row r="41" spans="1:16" ht="15">
      <c r="A41" s="12"/>
      <c r="B41" s="25">
        <v>334.42</v>
      </c>
      <c r="C41" s="20" t="s">
        <v>42</v>
      </c>
      <c r="D41" s="48">
        <v>9848842</v>
      </c>
      <c r="E41" s="48">
        <v>9357677</v>
      </c>
      <c r="F41" s="48">
        <v>0</v>
      </c>
      <c r="G41" s="48">
        <v>3167142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8"/>
        <v>22373661</v>
      </c>
      <c r="O41" s="49">
        <f t="shared" si="7"/>
        <v>11.579299269438343</v>
      </c>
      <c r="P41" s="9"/>
    </row>
    <row r="42" spans="1:16" ht="15">
      <c r="A42" s="12"/>
      <c r="B42" s="25">
        <v>334.49</v>
      </c>
      <c r="C42" s="20" t="s">
        <v>43</v>
      </c>
      <c r="D42" s="48">
        <v>0</v>
      </c>
      <c r="E42" s="48">
        <v>0</v>
      </c>
      <c r="F42" s="48">
        <v>0</v>
      </c>
      <c r="G42" s="48">
        <v>2745567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8"/>
        <v>2745567</v>
      </c>
      <c r="O42" s="49">
        <f t="shared" si="7"/>
        <v>1.4209450101748669</v>
      </c>
      <c r="P42" s="9"/>
    </row>
    <row r="43" spans="1:16" ht="15">
      <c r="A43" s="12"/>
      <c r="B43" s="25">
        <v>334.5</v>
      </c>
      <c r="C43" s="20" t="s">
        <v>249</v>
      </c>
      <c r="D43" s="48">
        <v>0</v>
      </c>
      <c r="E43" s="48">
        <v>3290309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8"/>
        <v>3290309</v>
      </c>
      <c r="O43" s="49">
        <f t="shared" si="7"/>
        <v>1.7028716310632581</v>
      </c>
      <c r="P43" s="9"/>
    </row>
    <row r="44" spans="1:16" ht="15">
      <c r="A44" s="12"/>
      <c r="B44" s="25">
        <v>334.61</v>
      </c>
      <c r="C44" s="20" t="s">
        <v>44</v>
      </c>
      <c r="D44" s="48">
        <v>0</v>
      </c>
      <c r="E44" s="48">
        <v>3150693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8"/>
        <v>3150693</v>
      </c>
      <c r="O44" s="49">
        <f t="shared" si="7"/>
        <v>1.6306145495421827</v>
      </c>
      <c r="P44" s="9"/>
    </row>
    <row r="45" spans="1:16" ht="15">
      <c r="A45" s="12"/>
      <c r="B45" s="25">
        <v>334.62</v>
      </c>
      <c r="C45" s="20" t="s">
        <v>45</v>
      </c>
      <c r="D45" s="48">
        <v>0</v>
      </c>
      <c r="E45" s="48">
        <v>6826517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8"/>
        <v>6826517</v>
      </c>
      <c r="O45" s="49">
        <f t="shared" si="7"/>
        <v>3.5330062125688073</v>
      </c>
      <c r="P45" s="9"/>
    </row>
    <row r="46" spans="1:16" ht="15">
      <c r="A46" s="12"/>
      <c r="B46" s="25">
        <v>334.69</v>
      </c>
      <c r="C46" s="20" t="s">
        <v>46</v>
      </c>
      <c r="D46" s="48">
        <v>127310</v>
      </c>
      <c r="E46" s="48">
        <v>1763762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8"/>
        <v>1891072</v>
      </c>
      <c r="O46" s="49">
        <f t="shared" si="7"/>
        <v>0.9787083404926582</v>
      </c>
      <c r="P46" s="9"/>
    </row>
    <row r="47" spans="1:16" ht="15">
      <c r="A47" s="12"/>
      <c r="B47" s="25">
        <v>334.7</v>
      </c>
      <c r="C47" s="20" t="s">
        <v>47</v>
      </c>
      <c r="D47" s="48">
        <v>1435461</v>
      </c>
      <c r="E47" s="48">
        <v>37129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8"/>
        <v>1472590</v>
      </c>
      <c r="O47" s="49">
        <f t="shared" si="7"/>
        <v>0.7621265161379808</v>
      </c>
      <c r="P47" s="9"/>
    </row>
    <row r="48" spans="1:16" ht="15">
      <c r="A48" s="12"/>
      <c r="B48" s="25">
        <v>335.12</v>
      </c>
      <c r="C48" s="20" t="s">
        <v>195</v>
      </c>
      <c r="D48" s="48">
        <v>31125620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8"/>
        <v>31125620</v>
      </c>
      <c r="O48" s="49">
        <f t="shared" si="7"/>
        <v>16.108801725690554</v>
      </c>
      <c r="P48" s="9"/>
    </row>
    <row r="49" spans="1:16" ht="15">
      <c r="A49" s="12"/>
      <c r="B49" s="25">
        <v>335.13</v>
      </c>
      <c r="C49" s="20" t="s">
        <v>196</v>
      </c>
      <c r="D49" s="48">
        <v>-64</v>
      </c>
      <c r="E49" s="48">
        <v>610361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8"/>
        <v>610297</v>
      </c>
      <c r="O49" s="49">
        <f t="shared" si="7"/>
        <v>0.3158540574222704</v>
      </c>
      <c r="P49" s="9"/>
    </row>
    <row r="50" spans="1:16" ht="15">
      <c r="A50" s="12"/>
      <c r="B50" s="25">
        <v>335.14</v>
      </c>
      <c r="C50" s="20" t="s">
        <v>197</v>
      </c>
      <c r="D50" s="48">
        <v>11974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8"/>
        <v>11974</v>
      </c>
      <c r="O50" s="49">
        <f t="shared" si="7"/>
        <v>0.006197042560547187</v>
      </c>
      <c r="P50" s="9"/>
    </row>
    <row r="51" spans="1:16" ht="15">
      <c r="A51" s="12"/>
      <c r="B51" s="25">
        <v>335.15</v>
      </c>
      <c r="C51" s="20" t="s">
        <v>198</v>
      </c>
      <c r="D51" s="48">
        <v>697642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8"/>
        <v>697642</v>
      </c>
      <c r="O51" s="49">
        <f t="shared" si="7"/>
        <v>0.3610587244049825</v>
      </c>
      <c r="P51" s="9"/>
    </row>
    <row r="52" spans="1:16" ht="15">
      <c r="A52" s="12"/>
      <c r="B52" s="25">
        <v>335.17</v>
      </c>
      <c r="C52" s="20" t="s">
        <v>199</v>
      </c>
      <c r="D52" s="48">
        <v>93675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8"/>
        <v>93675</v>
      </c>
      <c r="O52" s="49">
        <f t="shared" si="7"/>
        <v>0.04848070501580572</v>
      </c>
      <c r="P52" s="9"/>
    </row>
    <row r="53" spans="1:16" ht="15">
      <c r="A53" s="12"/>
      <c r="B53" s="25">
        <v>335.18</v>
      </c>
      <c r="C53" s="20" t="s">
        <v>200</v>
      </c>
      <c r="D53" s="48">
        <v>62089655</v>
      </c>
      <c r="E53" s="48">
        <v>15561239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8"/>
        <v>77650894</v>
      </c>
      <c r="O53" s="49">
        <f t="shared" si="7"/>
        <v>40.187564304538014</v>
      </c>
      <c r="P53" s="9"/>
    </row>
    <row r="54" spans="1:16" ht="15">
      <c r="A54" s="12"/>
      <c r="B54" s="25">
        <v>335.22</v>
      </c>
      <c r="C54" s="20" t="s">
        <v>54</v>
      </c>
      <c r="D54" s="48">
        <v>10136275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8"/>
        <v>10136275</v>
      </c>
      <c r="O54" s="49">
        <f t="shared" si="7"/>
        <v>5.245943509304362</v>
      </c>
      <c r="P54" s="9"/>
    </row>
    <row r="55" spans="1:16" ht="15">
      <c r="A55" s="12"/>
      <c r="B55" s="25">
        <v>335.49</v>
      </c>
      <c r="C55" s="20" t="s">
        <v>56</v>
      </c>
      <c r="D55" s="48">
        <v>0</v>
      </c>
      <c r="E55" s="48">
        <v>22999158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8"/>
        <v>22999158</v>
      </c>
      <c r="O55" s="49">
        <f t="shared" si="7"/>
        <v>11.903019958472466</v>
      </c>
      <c r="P55" s="9"/>
    </row>
    <row r="56" spans="1:16" ht="15">
      <c r="A56" s="12"/>
      <c r="B56" s="25">
        <v>335.7</v>
      </c>
      <c r="C56" s="20" t="s">
        <v>59</v>
      </c>
      <c r="D56" s="48">
        <v>0</v>
      </c>
      <c r="E56" s="48">
        <v>2000004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t="shared" si="8"/>
        <v>2000004</v>
      </c>
      <c r="O56" s="49">
        <f t="shared" si="7"/>
        <v>1.0350851769888605</v>
      </c>
      <c r="P56" s="9"/>
    </row>
    <row r="57" spans="1:16" ht="15">
      <c r="A57" s="12"/>
      <c r="B57" s="25">
        <v>335.9</v>
      </c>
      <c r="C57" s="20" t="s">
        <v>60</v>
      </c>
      <c r="D57" s="48">
        <v>0</v>
      </c>
      <c r="E57" s="48">
        <v>0</v>
      </c>
      <c r="F57" s="48">
        <v>0</v>
      </c>
      <c r="G57" s="48">
        <v>378964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 t="shared" si="8"/>
        <v>378964</v>
      </c>
      <c r="O57" s="49">
        <f t="shared" si="7"/>
        <v>0.19612961724696876</v>
      </c>
      <c r="P57" s="9"/>
    </row>
    <row r="58" spans="1:16" ht="15">
      <c r="A58" s="12"/>
      <c r="B58" s="25">
        <v>337.1</v>
      </c>
      <c r="C58" s="20" t="s">
        <v>61</v>
      </c>
      <c r="D58" s="48">
        <v>186051</v>
      </c>
      <c r="E58" s="48">
        <v>92798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 aca="true" t="shared" si="9" ref="N58:N63">SUM(D58:M58)</f>
        <v>278849</v>
      </c>
      <c r="O58" s="49">
        <f t="shared" si="7"/>
        <v>0.1443159446271941</v>
      </c>
      <c r="P58" s="9"/>
    </row>
    <row r="59" spans="1:16" ht="15">
      <c r="A59" s="12"/>
      <c r="B59" s="25">
        <v>337.3</v>
      </c>
      <c r="C59" s="20" t="s">
        <v>202</v>
      </c>
      <c r="D59" s="48">
        <v>187500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 t="shared" si="9"/>
        <v>187500</v>
      </c>
      <c r="O59" s="49">
        <f t="shared" si="7"/>
        <v>0.09703904126462314</v>
      </c>
      <c r="P59" s="9"/>
    </row>
    <row r="60" spans="1:16" ht="15">
      <c r="A60" s="12"/>
      <c r="B60" s="25">
        <v>337.6</v>
      </c>
      <c r="C60" s="20" t="s">
        <v>62</v>
      </c>
      <c r="D60" s="48">
        <v>167000</v>
      </c>
      <c r="E60" s="48">
        <v>143201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f t="shared" si="9"/>
        <v>310201</v>
      </c>
      <c r="O60" s="49">
        <f t="shared" si="7"/>
        <v>0.16054190740974592</v>
      </c>
      <c r="P60" s="9"/>
    </row>
    <row r="61" spans="1:16" ht="15">
      <c r="A61" s="12"/>
      <c r="B61" s="25">
        <v>337.7</v>
      </c>
      <c r="C61" s="20" t="s">
        <v>276</v>
      </c>
      <c r="D61" s="48">
        <v>200000</v>
      </c>
      <c r="E61" s="48">
        <v>20074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f t="shared" si="9"/>
        <v>220074</v>
      </c>
      <c r="O61" s="49">
        <f t="shared" si="7"/>
        <v>0.11389743982544359</v>
      </c>
      <c r="P61" s="9"/>
    </row>
    <row r="62" spans="1:16" ht="15.75">
      <c r="A62" s="29" t="s">
        <v>68</v>
      </c>
      <c r="B62" s="30"/>
      <c r="C62" s="31"/>
      <c r="D62" s="32">
        <f aca="true" t="shared" si="10" ref="D62:M62">SUM(D63:D111)</f>
        <v>98953578</v>
      </c>
      <c r="E62" s="32">
        <f t="shared" si="10"/>
        <v>375041177</v>
      </c>
      <c r="F62" s="32">
        <f t="shared" si="10"/>
        <v>0</v>
      </c>
      <c r="G62" s="32">
        <f t="shared" si="10"/>
        <v>1342352</v>
      </c>
      <c r="H62" s="32">
        <f t="shared" si="10"/>
        <v>0</v>
      </c>
      <c r="I62" s="32">
        <f t="shared" si="10"/>
        <v>655267000</v>
      </c>
      <c r="J62" s="32">
        <f t="shared" si="10"/>
        <v>138425000</v>
      </c>
      <c r="K62" s="32">
        <f t="shared" si="10"/>
        <v>0</v>
      </c>
      <c r="L62" s="32">
        <f t="shared" si="10"/>
        <v>0</v>
      </c>
      <c r="M62" s="32">
        <f t="shared" si="10"/>
        <v>40342911</v>
      </c>
      <c r="N62" s="32">
        <f t="shared" si="9"/>
        <v>1309372018</v>
      </c>
      <c r="O62" s="46">
        <f t="shared" si="7"/>
        <v>677.6544281890393</v>
      </c>
      <c r="P62" s="10"/>
    </row>
    <row r="63" spans="1:16" ht="15">
      <c r="A63" s="12"/>
      <c r="B63" s="25">
        <v>341.1</v>
      </c>
      <c r="C63" s="20" t="s">
        <v>203</v>
      </c>
      <c r="D63" s="48">
        <v>7774732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3530380</v>
      </c>
      <c r="N63" s="48">
        <f t="shared" si="9"/>
        <v>11305112</v>
      </c>
      <c r="O63" s="49">
        <f t="shared" si="7"/>
        <v>5.850865225968993</v>
      </c>
      <c r="P63" s="9"/>
    </row>
    <row r="64" spans="1:16" ht="15">
      <c r="A64" s="12"/>
      <c r="B64" s="25">
        <v>341.15</v>
      </c>
      <c r="C64" s="20" t="s">
        <v>204</v>
      </c>
      <c r="D64" s="48">
        <v>814063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aca="true" t="shared" si="11" ref="N64:N111">SUM(D64:M64)</f>
        <v>814063</v>
      </c>
      <c r="O64" s="49">
        <f t="shared" si="7"/>
        <v>0.42131142959468215</v>
      </c>
      <c r="P64" s="9"/>
    </row>
    <row r="65" spans="1:16" ht="15">
      <c r="A65" s="12"/>
      <c r="B65" s="25">
        <v>341.16</v>
      </c>
      <c r="C65" s="20" t="s">
        <v>205</v>
      </c>
      <c r="D65" s="48">
        <v>3428602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si="11"/>
        <v>3428602</v>
      </c>
      <c r="O65" s="49">
        <f t="shared" si="7"/>
        <v>1.77444400510917</v>
      </c>
      <c r="P65" s="9"/>
    </row>
    <row r="66" spans="1:16" ht="15">
      <c r="A66" s="12"/>
      <c r="B66" s="25">
        <v>341.2</v>
      </c>
      <c r="C66" s="20" t="s">
        <v>206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138425000</v>
      </c>
      <c r="K66" s="48">
        <v>0</v>
      </c>
      <c r="L66" s="48">
        <v>0</v>
      </c>
      <c r="M66" s="48">
        <v>0</v>
      </c>
      <c r="N66" s="48">
        <f t="shared" si="11"/>
        <v>138425000</v>
      </c>
      <c r="O66" s="49">
        <f t="shared" si="7"/>
        <v>71.64068953096245</v>
      </c>
      <c r="P66" s="9"/>
    </row>
    <row r="67" spans="1:16" ht="15">
      <c r="A67" s="12"/>
      <c r="B67" s="25">
        <v>341.3</v>
      </c>
      <c r="C67" s="20" t="s">
        <v>207</v>
      </c>
      <c r="D67" s="48">
        <v>1615618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1"/>
        <v>1615618</v>
      </c>
      <c r="O67" s="49">
        <f t="shared" si="7"/>
        <v>0.8361494494392955</v>
      </c>
      <c r="P67" s="9"/>
    </row>
    <row r="68" spans="1:16" ht="15">
      <c r="A68" s="12"/>
      <c r="B68" s="25">
        <v>341.51</v>
      </c>
      <c r="C68" s="20" t="s">
        <v>208</v>
      </c>
      <c r="D68" s="48">
        <v>21327904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1"/>
        <v>21327904</v>
      </c>
      <c r="O68" s="49">
        <f t="shared" si="7"/>
        <v>11.038076567167577</v>
      </c>
      <c r="P68" s="9"/>
    </row>
    <row r="69" spans="1:16" ht="15">
      <c r="A69" s="12"/>
      <c r="B69" s="25">
        <v>341.52</v>
      </c>
      <c r="C69" s="20" t="s">
        <v>209</v>
      </c>
      <c r="D69" s="48">
        <v>1678760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1"/>
        <v>1678760</v>
      </c>
      <c r="O69" s="49">
        <f aca="true" t="shared" si="12" ref="O69:O100">(N69/O$140)</f>
        <v>0.8688280582047933</v>
      </c>
      <c r="P69" s="9"/>
    </row>
    <row r="70" spans="1:16" ht="15">
      <c r="A70" s="12"/>
      <c r="B70" s="25">
        <v>341.53</v>
      </c>
      <c r="C70" s="20" t="s">
        <v>210</v>
      </c>
      <c r="D70" s="48">
        <v>105820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1"/>
        <v>105820</v>
      </c>
      <c r="O70" s="49">
        <f t="shared" si="12"/>
        <v>0.05476624718198624</v>
      </c>
      <c r="P70" s="9"/>
    </row>
    <row r="71" spans="1:16" ht="15">
      <c r="A71" s="12"/>
      <c r="B71" s="25">
        <v>341.54</v>
      </c>
      <c r="C71" s="20" t="s">
        <v>211</v>
      </c>
      <c r="D71" s="48">
        <v>515296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1"/>
        <v>515296</v>
      </c>
      <c r="O71" s="49">
        <f t="shared" si="12"/>
        <v>0.2666870923066413</v>
      </c>
      <c r="P71" s="9"/>
    </row>
    <row r="72" spans="1:16" ht="15">
      <c r="A72" s="12"/>
      <c r="B72" s="25">
        <v>341.9</v>
      </c>
      <c r="C72" s="20" t="s">
        <v>212</v>
      </c>
      <c r="D72" s="48">
        <v>4598687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5605805</v>
      </c>
      <c r="N72" s="48">
        <f t="shared" si="11"/>
        <v>10204492</v>
      </c>
      <c r="O72" s="49">
        <f t="shared" si="12"/>
        <v>5.2812486414534225</v>
      </c>
      <c r="P72" s="9"/>
    </row>
    <row r="73" spans="1:16" ht="15">
      <c r="A73" s="12"/>
      <c r="B73" s="25">
        <v>342.1</v>
      </c>
      <c r="C73" s="20" t="s">
        <v>79</v>
      </c>
      <c r="D73" s="48">
        <v>4710590</v>
      </c>
      <c r="E73" s="48">
        <v>234206262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1"/>
        <v>238916852</v>
      </c>
      <c r="O73" s="49">
        <f t="shared" si="12"/>
        <v>123.64939872022325</v>
      </c>
      <c r="P73" s="9"/>
    </row>
    <row r="74" spans="1:16" ht="15">
      <c r="A74" s="12"/>
      <c r="B74" s="25">
        <v>342.2</v>
      </c>
      <c r="C74" s="20" t="s">
        <v>80</v>
      </c>
      <c r="D74" s="48">
        <v>397240</v>
      </c>
      <c r="E74" s="48">
        <v>127962795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1"/>
        <v>128360035</v>
      </c>
      <c r="O74" s="49">
        <f t="shared" si="12"/>
        <v>66.43165190983184</v>
      </c>
      <c r="P74" s="9"/>
    </row>
    <row r="75" spans="1:16" ht="15">
      <c r="A75" s="12"/>
      <c r="B75" s="25">
        <v>342.5</v>
      </c>
      <c r="C75" s="20" t="s">
        <v>81</v>
      </c>
      <c r="D75" s="48">
        <v>29829</v>
      </c>
      <c r="E75" s="48">
        <v>2004517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1"/>
        <v>2034346</v>
      </c>
      <c r="O75" s="49">
        <f t="shared" si="12"/>
        <v>1.0528585890161122</v>
      </c>
      <c r="P75" s="9"/>
    </row>
    <row r="76" spans="1:16" ht="15">
      <c r="A76" s="12"/>
      <c r="B76" s="25">
        <v>342.6</v>
      </c>
      <c r="C76" s="20" t="s">
        <v>82</v>
      </c>
      <c r="D76" s="48">
        <v>170331</v>
      </c>
      <c r="E76" s="48">
        <v>1043779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1"/>
        <v>1214110</v>
      </c>
      <c r="O76" s="49">
        <f t="shared" si="12"/>
        <v>0.6283523754122219</v>
      </c>
      <c r="P76" s="9"/>
    </row>
    <row r="77" spans="1:16" ht="15">
      <c r="A77" s="12"/>
      <c r="B77" s="25">
        <v>342.9</v>
      </c>
      <c r="C77" s="20" t="s">
        <v>83</v>
      </c>
      <c r="D77" s="48">
        <v>728587</v>
      </c>
      <c r="E77" s="48">
        <v>320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1"/>
        <v>728907</v>
      </c>
      <c r="O77" s="49">
        <f t="shared" si="12"/>
        <v>0.3772396610723875</v>
      </c>
      <c r="P77" s="9"/>
    </row>
    <row r="78" spans="1:16" ht="15">
      <c r="A78" s="12"/>
      <c r="B78" s="25">
        <v>343.4</v>
      </c>
      <c r="C78" s="20" t="s">
        <v>84</v>
      </c>
      <c r="D78" s="48">
        <v>553129</v>
      </c>
      <c r="E78" s="48">
        <v>0</v>
      </c>
      <c r="F78" s="48">
        <v>0</v>
      </c>
      <c r="G78" s="48">
        <v>0</v>
      </c>
      <c r="H78" s="48">
        <v>0</v>
      </c>
      <c r="I78" s="48">
        <v>13944000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1"/>
        <v>14497129</v>
      </c>
      <c r="O78" s="49">
        <f t="shared" si="12"/>
        <v>7.502866662664346</v>
      </c>
      <c r="P78" s="9"/>
    </row>
    <row r="79" spans="1:16" ht="15">
      <c r="A79" s="12"/>
      <c r="B79" s="25">
        <v>343.5</v>
      </c>
      <c r="C79" s="20" t="s">
        <v>85</v>
      </c>
      <c r="D79" s="48">
        <v>1074541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1"/>
        <v>1074541</v>
      </c>
      <c r="O79" s="49">
        <f t="shared" si="12"/>
        <v>0.5561196183441569</v>
      </c>
      <c r="P79" s="9"/>
    </row>
    <row r="80" spans="1:16" ht="15">
      <c r="A80" s="12"/>
      <c r="B80" s="25">
        <v>343.6</v>
      </c>
      <c r="C80" s="20" t="s">
        <v>86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153134000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1"/>
        <v>153134000</v>
      </c>
      <c r="O80" s="49">
        <f t="shared" si="12"/>
        <v>79.25320824008959</v>
      </c>
      <c r="P80" s="9"/>
    </row>
    <row r="81" spans="1:16" ht="15">
      <c r="A81" s="12"/>
      <c r="B81" s="25">
        <v>343.7</v>
      </c>
      <c r="C81" s="20" t="s">
        <v>87</v>
      </c>
      <c r="D81" s="48">
        <v>0</v>
      </c>
      <c r="E81" s="48">
        <v>1347510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1"/>
        <v>1347510</v>
      </c>
      <c r="O81" s="49">
        <f t="shared" si="12"/>
        <v>0.6973924186372924</v>
      </c>
      <c r="P81" s="9"/>
    </row>
    <row r="82" spans="1:16" ht="15">
      <c r="A82" s="12"/>
      <c r="B82" s="25">
        <v>343.9</v>
      </c>
      <c r="C82" s="20" t="s">
        <v>88</v>
      </c>
      <c r="D82" s="48">
        <v>2511839</v>
      </c>
      <c r="E82" s="48">
        <v>5752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1"/>
        <v>2517591</v>
      </c>
      <c r="O82" s="49">
        <f t="shared" si="12"/>
        <v>1.302957956994367</v>
      </c>
      <c r="P82" s="9"/>
    </row>
    <row r="83" spans="1:16" ht="15">
      <c r="A83" s="12"/>
      <c r="B83" s="25">
        <v>344.1</v>
      </c>
      <c r="C83" s="20" t="s">
        <v>213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342576000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1"/>
        <v>342576000</v>
      </c>
      <c r="O83" s="49">
        <f t="shared" si="12"/>
        <v>177.29731520143753</v>
      </c>
      <c r="P83" s="9"/>
    </row>
    <row r="84" spans="1:16" ht="15">
      <c r="A84" s="12"/>
      <c r="B84" s="25">
        <v>344.2</v>
      </c>
      <c r="C84" s="20" t="s">
        <v>214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145613000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1"/>
        <v>145613000</v>
      </c>
      <c r="O84" s="49">
        <f t="shared" si="12"/>
        <v>75.36077821688303</v>
      </c>
      <c r="P84" s="9"/>
    </row>
    <row r="85" spans="1:16" ht="15">
      <c r="A85" s="12"/>
      <c r="B85" s="25">
        <v>344.3</v>
      </c>
      <c r="C85" s="20" t="s">
        <v>215</v>
      </c>
      <c r="D85" s="48">
        <v>12601046</v>
      </c>
      <c r="E85" s="48">
        <v>0</v>
      </c>
      <c r="F85" s="48">
        <v>0</v>
      </c>
      <c r="G85" s="48">
        <v>220000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1"/>
        <v>12821046</v>
      </c>
      <c r="O85" s="49">
        <f t="shared" si="12"/>
        <v>6.635424063198034</v>
      </c>
      <c r="P85" s="9"/>
    </row>
    <row r="86" spans="1:16" ht="15">
      <c r="A86" s="12"/>
      <c r="B86" s="25">
        <v>344.5</v>
      </c>
      <c r="C86" s="20" t="s">
        <v>216</v>
      </c>
      <c r="D86" s="48">
        <v>1183862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f t="shared" si="11"/>
        <v>1183862</v>
      </c>
      <c r="O86" s="49">
        <f t="shared" si="12"/>
        <v>0.6126977785046361</v>
      </c>
      <c r="P86" s="9"/>
    </row>
    <row r="87" spans="1:16" ht="15">
      <c r="A87" s="12"/>
      <c r="B87" s="25">
        <v>344.9</v>
      </c>
      <c r="C87" s="20" t="s">
        <v>217</v>
      </c>
      <c r="D87" s="48">
        <v>0</v>
      </c>
      <c r="E87" s="48">
        <v>2995616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1"/>
        <v>2995616</v>
      </c>
      <c r="O87" s="49">
        <f t="shared" si="12"/>
        <v>1.550355758063815</v>
      </c>
      <c r="P87" s="9"/>
    </row>
    <row r="88" spans="1:16" ht="15">
      <c r="A88" s="12"/>
      <c r="B88" s="25">
        <v>345.1</v>
      </c>
      <c r="C88" s="20" t="s">
        <v>94</v>
      </c>
      <c r="D88" s="48">
        <v>4725</v>
      </c>
      <c r="E88" s="48">
        <v>101595</v>
      </c>
      <c r="F88" s="48">
        <v>0</v>
      </c>
      <c r="G88" s="48">
        <v>729923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1253000</v>
      </c>
      <c r="N88" s="48">
        <f t="shared" si="11"/>
        <v>2089243</v>
      </c>
      <c r="O88" s="49">
        <f t="shared" si="12"/>
        <v>1.0812700676737335</v>
      </c>
      <c r="P88" s="9"/>
    </row>
    <row r="89" spans="1:16" ht="15">
      <c r="A89" s="12"/>
      <c r="B89" s="25">
        <v>346.1</v>
      </c>
      <c r="C89" s="20" t="s">
        <v>254</v>
      </c>
      <c r="D89" s="48">
        <v>0</v>
      </c>
      <c r="E89" s="48">
        <v>553497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f t="shared" si="11"/>
        <v>553497</v>
      </c>
      <c r="O89" s="49">
        <f t="shared" si="12"/>
        <v>0.2864576971885073</v>
      </c>
      <c r="P89" s="9"/>
    </row>
    <row r="90" spans="1:16" ht="15">
      <c r="A90" s="12"/>
      <c r="B90" s="25">
        <v>346.3</v>
      </c>
      <c r="C90" s="20" t="s">
        <v>96</v>
      </c>
      <c r="D90" s="48">
        <v>36015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1"/>
        <v>36015</v>
      </c>
      <c r="O90" s="49">
        <f t="shared" si="12"/>
        <v>0.018639259046108813</v>
      </c>
      <c r="P90" s="9"/>
    </row>
    <row r="91" spans="1:16" ht="15">
      <c r="A91" s="12"/>
      <c r="B91" s="25">
        <v>346.4</v>
      </c>
      <c r="C91" s="20" t="s">
        <v>97</v>
      </c>
      <c r="D91" s="48">
        <v>2163691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1"/>
        <v>2163691</v>
      </c>
      <c r="O91" s="49">
        <f t="shared" si="12"/>
        <v>1.1198000012420997</v>
      </c>
      <c r="P91" s="9"/>
    </row>
    <row r="92" spans="1:16" ht="15">
      <c r="A92" s="12"/>
      <c r="B92" s="25">
        <v>346.9</v>
      </c>
      <c r="C92" s="20" t="s">
        <v>98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23000</v>
      </c>
      <c r="N92" s="48">
        <f t="shared" si="11"/>
        <v>23000</v>
      </c>
      <c r="O92" s="49">
        <f t="shared" si="12"/>
        <v>0.011903455728460438</v>
      </c>
      <c r="P92" s="9"/>
    </row>
    <row r="93" spans="1:16" ht="15">
      <c r="A93" s="12"/>
      <c r="B93" s="25">
        <v>347.1</v>
      </c>
      <c r="C93" s="20" t="s">
        <v>99</v>
      </c>
      <c r="D93" s="48">
        <v>205988</v>
      </c>
      <c r="E93" s="48">
        <v>0</v>
      </c>
      <c r="F93" s="48">
        <v>0</v>
      </c>
      <c r="G93" s="48">
        <v>392429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f t="shared" si="11"/>
        <v>598417</v>
      </c>
      <c r="O93" s="49">
        <f t="shared" si="12"/>
        <v>0.3097056637677439</v>
      </c>
      <c r="P93" s="9"/>
    </row>
    <row r="94" spans="1:16" ht="15">
      <c r="A94" s="12"/>
      <c r="B94" s="25">
        <v>347.2</v>
      </c>
      <c r="C94" s="20" t="s">
        <v>100</v>
      </c>
      <c r="D94" s="48">
        <v>6505226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f t="shared" si="11"/>
        <v>6505226</v>
      </c>
      <c r="O94" s="49">
        <f t="shared" si="12"/>
        <v>3.3667247693317295</v>
      </c>
      <c r="P94" s="9"/>
    </row>
    <row r="95" spans="1:16" ht="15">
      <c r="A95" s="12"/>
      <c r="B95" s="25">
        <v>348.13</v>
      </c>
      <c r="C95" s="20" t="s">
        <v>218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2755800</v>
      </c>
      <c r="N95" s="48">
        <f aca="true" t="shared" si="13" ref="N95:N102">SUM(D95:M95)</f>
        <v>2755800</v>
      </c>
      <c r="O95" s="49">
        <f t="shared" si="12"/>
        <v>1.426241012890925</v>
      </c>
      <c r="P95" s="9"/>
    </row>
    <row r="96" spans="1:16" ht="15">
      <c r="A96" s="12"/>
      <c r="B96" s="25">
        <v>348.23</v>
      </c>
      <c r="C96" s="20" t="s">
        <v>219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432274</v>
      </c>
      <c r="N96" s="48">
        <f t="shared" si="13"/>
        <v>432274</v>
      </c>
      <c r="O96" s="49">
        <f t="shared" si="12"/>
        <v>0.2237197574593264</v>
      </c>
      <c r="P96" s="9"/>
    </row>
    <row r="97" spans="1:16" ht="15">
      <c r="A97" s="12"/>
      <c r="B97" s="25">
        <v>348.31</v>
      </c>
      <c r="C97" s="20" t="s">
        <v>220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11755747</v>
      </c>
      <c r="N97" s="48">
        <f t="shared" si="13"/>
        <v>11755747</v>
      </c>
      <c r="O97" s="49">
        <f t="shared" si="12"/>
        <v>6.084087563890505</v>
      </c>
      <c r="P97" s="9"/>
    </row>
    <row r="98" spans="1:16" ht="15">
      <c r="A98" s="12"/>
      <c r="B98" s="25">
        <v>348.33</v>
      </c>
      <c r="C98" s="20" t="s">
        <v>221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1674140</v>
      </c>
      <c r="N98" s="48">
        <f t="shared" si="13"/>
        <v>1674140</v>
      </c>
      <c r="O98" s="49">
        <f t="shared" si="12"/>
        <v>0.8664370162280329</v>
      </c>
      <c r="P98" s="9"/>
    </row>
    <row r="99" spans="1:16" ht="15">
      <c r="A99" s="12"/>
      <c r="B99" s="25">
        <v>348.41</v>
      </c>
      <c r="C99" s="20" t="s">
        <v>222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5403886</v>
      </c>
      <c r="N99" s="48">
        <f t="shared" si="13"/>
        <v>5403886</v>
      </c>
      <c r="O99" s="49">
        <f t="shared" si="12"/>
        <v>2.796735554897703</v>
      </c>
      <c r="P99" s="9"/>
    </row>
    <row r="100" spans="1:16" ht="15">
      <c r="A100" s="12"/>
      <c r="B100" s="25">
        <v>348.43</v>
      </c>
      <c r="C100" s="20" t="s">
        <v>223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2239192</v>
      </c>
      <c r="N100" s="48">
        <f t="shared" si="13"/>
        <v>2239192</v>
      </c>
      <c r="O100" s="49">
        <f t="shared" si="12"/>
        <v>1.158874906066208</v>
      </c>
      <c r="P100" s="9"/>
    </row>
    <row r="101" spans="1:16" ht="15">
      <c r="A101" s="12"/>
      <c r="B101" s="25">
        <v>348.52</v>
      </c>
      <c r="C101" s="20" t="s">
        <v>224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91208</v>
      </c>
      <c r="N101" s="48">
        <f t="shared" si="13"/>
        <v>91208</v>
      </c>
      <c r="O101" s="49">
        <f aca="true" t="shared" si="14" ref="O101:O132">(N101/O$140)</f>
        <v>0.047203930003539986</v>
      </c>
      <c r="P101" s="9"/>
    </row>
    <row r="102" spans="1:16" ht="15">
      <c r="A102" s="12"/>
      <c r="B102" s="25">
        <v>348.53</v>
      </c>
      <c r="C102" s="20" t="s">
        <v>225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550444</v>
      </c>
      <c r="N102" s="48">
        <f t="shared" si="13"/>
        <v>550444</v>
      </c>
      <c r="O102" s="49">
        <f t="shared" si="14"/>
        <v>0.28487764282594247</v>
      </c>
      <c r="P102" s="9"/>
    </row>
    <row r="103" spans="1:16" ht="15">
      <c r="A103" s="12"/>
      <c r="B103" s="25">
        <v>348.85</v>
      </c>
      <c r="C103" s="20" t="s">
        <v>280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566881</v>
      </c>
      <c r="N103" s="48">
        <f t="shared" si="11"/>
        <v>566881</v>
      </c>
      <c r="O103" s="49">
        <f t="shared" si="14"/>
        <v>0.2933844733393644</v>
      </c>
      <c r="P103" s="9"/>
    </row>
    <row r="104" spans="1:16" ht="15">
      <c r="A104" s="12"/>
      <c r="B104" s="25">
        <v>348.88</v>
      </c>
      <c r="C104" s="20" t="s">
        <v>226</v>
      </c>
      <c r="D104" s="48">
        <v>1715620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f t="shared" si="11"/>
        <v>1715620</v>
      </c>
      <c r="O104" s="49">
        <f t="shared" si="14"/>
        <v>0.8879046398635346</v>
      </c>
      <c r="P104" s="9"/>
    </row>
    <row r="105" spans="1:16" ht="15">
      <c r="A105" s="12"/>
      <c r="B105" s="25">
        <v>348.921</v>
      </c>
      <c r="C105" s="20" t="s">
        <v>227</v>
      </c>
      <c r="D105" s="48">
        <v>231122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f t="shared" si="11"/>
        <v>231122</v>
      </c>
      <c r="O105" s="49">
        <f t="shared" si="14"/>
        <v>0.11961523890753188</v>
      </c>
      <c r="P105" s="9"/>
    </row>
    <row r="106" spans="1:16" ht="15">
      <c r="A106" s="12"/>
      <c r="B106" s="25">
        <v>348.922</v>
      </c>
      <c r="C106" s="20" t="s">
        <v>228</v>
      </c>
      <c r="D106" s="48">
        <v>229954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1"/>
        <v>229954</v>
      </c>
      <c r="O106" s="49">
        <f t="shared" si="14"/>
        <v>0.11901075037314746</v>
      </c>
      <c r="P106" s="9"/>
    </row>
    <row r="107" spans="1:16" ht="15">
      <c r="A107" s="12"/>
      <c r="B107" s="25">
        <v>348.923</v>
      </c>
      <c r="C107" s="20" t="s">
        <v>229</v>
      </c>
      <c r="D107" s="48">
        <v>229954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f t="shared" si="11"/>
        <v>229954</v>
      </c>
      <c r="O107" s="49">
        <f t="shared" si="14"/>
        <v>0.11901075037314746</v>
      </c>
      <c r="P107" s="9"/>
    </row>
    <row r="108" spans="1:16" ht="15">
      <c r="A108" s="12"/>
      <c r="B108" s="25">
        <v>348.924</v>
      </c>
      <c r="C108" s="20" t="s">
        <v>230</v>
      </c>
      <c r="D108" s="48">
        <v>229954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f t="shared" si="11"/>
        <v>229954</v>
      </c>
      <c r="O108" s="49">
        <f t="shared" si="14"/>
        <v>0.11901075037314746</v>
      </c>
      <c r="P108" s="9"/>
    </row>
    <row r="109" spans="1:16" ht="15">
      <c r="A109" s="12"/>
      <c r="B109" s="25">
        <v>348.93</v>
      </c>
      <c r="C109" s="20" t="s">
        <v>231</v>
      </c>
      <c r="D109" s="48">
        <v>3281514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1"/>
        <v>3281514</v>
      </c>
      <c r="O109" s="49">
        <f t="shared" si="14"/>
        <v>1.6983198531010055</v>
      </c>
      <c r="P109" s="9"/>
    </row>
    <row r="110" spans="1:16" ht="15">
      <c r="A110" s="12"/>
      <c r="B110" s="25">
        <v>348.99</v>
      </c>
      <c r="C110" s="20" t="s">
        <v>234</v>
      </c>
      <c r="D110" s="48">
        <v>618792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4461154</v>
      </c>
      <c r="N110" s="48">
        <f t="shared" si="11"/>
        <v>5079946</v>
      </c>
      <c r="O110" s="49">
        <f t="shared" si="14"/>
        <v>2.6290831440856386</v>
      </c>
      <c r="P110" s="9"/>
    </row>
    <row r="111" spans="1:16" ht="15">
      <c r="A111" s="12"/>
      <c r="B111" s="25">
        <v>349</v>
      </c>
      <c r="C111" s="20" t="s">
        <v>1</v>
      </c>
      <c r="D111" s="48">
        <v>17680547</v>
      </c>
      <c r="E111" s="48">
        <v>4819534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f t="shared" si="11"/>
        <v>22500081</v>
      </c>
      <c r="O111" s="49">
        <f t="shared" si="14"/>
        <v>11.644726872620602</v>
      </c>
      <c r="P111" s="9"/>
    </row>
    <row r="112" spans="1:16" ht="15.75">
      <c r="A112" s="29" t="s">
        <v>69</v>
      </c>
      <c r="B112" s="30"/>
      <c r="C112" s="31"/>
      <c r="D112" s="32">
        <f aca="true" t="shared" si="15" ref="D112:M112">SUM(D113:D119)</f>
        <v>2349684</v>
      </c>
      <c r="E112" s="32">
        <f t="shared" si="15"/>
        <v>8933209</v>
      </c>
      <c r="F112" s="32">
        <f t="shared" si="15"/>
        <v>0</v>
      </c>
      <c r="G112" s="32">
        <f t="shared" si="15"/>
        <v>0</v>
      </c>
      <c r="H112" s="32">
        <f t="shared" si="15"/>
        <v>0</v>
      </c>
      <c r="I112" s="32">
        <f t="shared" si="15"/>
        <v>0</v>
      </c>
      <c r="J112" s="32">
        <f t="shared" si="15"/>
        <v>0</v>
      </c>
      <c r="K112" s="32">
        <f t="shared" si="15"/>
        <v>0</v>
      </c>
      <c r="L112" s="32">
        <f t="shared" si="15"/>
        <v>0</v>
      </c>
      <c r="M112" s="32">
        <f t="shared" si="15"/>
        <v>1777948</v>
      </c>
      <c r="N112" s="32">
        <f>SUM(D112:M112)</f>
        <v>13060841</v>
      </c>
      <c r="O112" s="46">
        <f t="shared" si="14"/>
        <v>6.759527939998303</v>
      </c>
      <c r="P112" s="10"/>
    </row>
    <row r="113" spans="1:16" ht="15">
      <c r="A113" s="13"/>
      <c r="B113" s="40">
        <v>351.1</v>
      </c>
      <c r="C113" s="21" t="s">
        <v>118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1714440</v>
      </c>
      <c r="N113" s="48">
        <f>SUM(D113:M113)</f>
        <v>1714440</v>
      </c>
      <c r="O113" s="49">
        <f t="shared" si="14"/>
        <v>0.8872939408305093</v>
      </c>
      <c r="P113" s="9"/>
    </row>
    <row r="114" spans="1:16" ht="15">
      <c r="A114" s="13"/>
      <c r="B114" s="40">
        <v>351.5</v>
      </c>
      <c r="C114" s="21" t="s">
        <v>175</v>
      </c>
      <c r="D114" s="48">
        <v>867563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f aca="true" t="shared" si="16" ref="N114:N119">SUM(D114:M114)</f>
        <v>867563</v>
      </c>
      <c r="O114" s="49">
        <f t="shared" si="14"/>
        <v>0.448999902702188</v>
      </c>
      <c r="P114" s="9"/>
    </row>
    <row r="115" spans="1:16" ht="15">
      <c r="A115" s="13"/>
      <c r="B115" s="40">
        <v>351.9</v>
      </c>
      <c r="C115" s="21" t="s">
        <v>261</v>
      </c>
      <c r="D115" s="48">
        <v>1686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f t="shared" si="16"/>
        <v>1686</v>
      </c>
      <c r="O115" s="49">
        <f t="shared" si="14"/>
        <v>0.0008725750590514912</v>
      </c>
      <c r="P115" s="9"/>
    </row>
    <row r="116" spans="1:16" ht="15">
      <c r="A116" s="13"/>
      <c r="B116" s="40">
        <v>354</v>
      </c>
      <c r="C116" s="21" t="s">
        <v>121</v>
      </c>
      <c r="D116" s="48">
        <v>78862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f t="shared" si="16"/>
        <v>78862</v>
      </c>
      <c r="O116" s="49">
        <f t="shared" si="14"/>
        <v>0.04081436198512379</v>
      </c>
      <c r="P116" s="9"/>
    </row>
    <row r="117" spans="1:16" ht="15">
      <c r="A117" s="13"/>
      <c r="B117" s="40">
        <v>358.1</v>
      </c>
      <c r="C117" s="21" t="s">
        <v>281</v>
      </c>
      <c r="D117" s="48">
        <v>0</v>
      </c>
      <c r="E117" s="48">
        <v>188877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f t="shared" si="16"/>
        <v>188877</v>
      </c>
      <c r="O117" s="49">
        <f t="shared" si="14"/>
        <v>0.09775169598367053</v>
      </c>
      <c r="P117" s="9"/>
    </row>
    <row r="118" spans="1:16" ht="15">
      <c r="A118" s="13"/>
      <c r="B118" s="40">
        <v>358.2</v>
      </c>
      <c r="C118" s="21" t="s">
        <v>237</v>
      </c>
      <c r="D118" s="48">
        <v>0</v>
      </c>
      <c r="E118" s="48">
        <v>2242757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f t="shared" si="16"/>
        <v>2242757</v>
      </c>
      <c r="O118" s="49">
        <f t="shared" si="14"/>
        <v>1.1607199417041194</v>
      </c>
      <c r="P118" s="9"/>
    </row>
    <row r="119" spans="1:16" ht="15">
      <c r="A119" s="13"/>
      <c r="B119" s="40">
        <v>359</v>
      </c>
      <c r="C119" s="21" t="s">
        <v>122</v>
      </c>
      <c r="D119" s="48">
        <v>1401573</v>
      </c>
      <c r="E119" s="48">
        <v>6501575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63508</v>
      </c>
      <c r="N119" s="48">
        <f t="shared" si="16"/>
        <v>7966656</v>
      </c>
      <c r="O119" s="49">
        <f t="shared" si="14"/>
        <v>4.12307552173364</v>
      </c>
      <c r="P119" s="9"/>
    </row>
    <row r="120" spans="1:16" ht="15.75">
      <c r="A120" s="29" t="s">
        <v>4</v>
      </c>
      <c r="B120" s="30"/>
      <c r="C120" s="31"/>
      <c r="D120" s="32">
        <f aca="true" t="shared" si="17" ref="D120:M120">SUM(D121:D127)</f>
        <v>44775337</v>
      </c>
      <c r="E120" s="32">
        <f t="shared" si="17"/>
        <v>19342629</v>
      </c>
      <c r="F120" s="32">
        <f t="shared" si="17"/>
        <v>3444000</v>
      </c>
      <c r="G120" s="32">
        <f t="shared" si="17"/>
        <v>18036380</v>
      </c>
      <c r="H120" s="32">
        <f t="shared" si="17"/>
        <v>0</v>
      </c>
      <c r="I120" s="32">
        <f t="shared" si="17"/>
        <v>-469000</v>
      </c>
      <c r="J120" s="32">
        <f t="shared" si="17"/>
        <v>13000</v>
      </c>
      <c r="K120" s="32">
        <f t="shared" si="17"/>
        <v>0</v>
      </c>
      <c r="L120" s="32">
        <f t="shared" si="17"/>
        <v>0</v>
      </c>
      <c r="M120" s="32">
        <f t="shared" si="17"/>
        <v>643489</v>
      </c>
      <c r="N120" s="32">
        <f>SUM(D120:M120)</f>
        <v>85785835</v>
      </c>
      <c r="O120" s="46">
        <f t="shared" si="14"/>
        <v>44.39773430658747</v>
      </c>
      <c r="P120" s="10"/>
    </row>
    <row r="121" spans="1:16" ht="15">
      <c r="A121" s="12"/>
      <c r="B121" s="25">
        <v>361.1</v>
      </c>
      <c r="C121" s="20" t="s">
        <v>124</v>
      </c>
      <c r="D121" s="48">
        <v>12539675</v>
      </c>
      <c r="E121" s="48">
        <v>7190054</v>
      </c>
      <c r="F121" s="48">
        <v>199000</v>
      </c>
      <c r="G121" s="48">
        <v>10532992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643489</v>
      </c>
      <c r="N121" s="48">
        <f>SUM(D121:M121)</f>
        <v>31105210</v>
      </c>
      <c r="O121" s="49">
        <f t="shared" si="14"/>
        <v>16.09823870258543</v>
      </c>
      <c r="P121" s="9"/>
    </row>
    <row r="122" spans="1:16" ht="15">
      <c r="A122" s="12"/>
      <c r="B122" s="25">
        <v>361.3</v>
      </c>
      <c r="C122" s="20" t="s">
        <v>189</v>
      </c>
      <c r="D122" s="48">
        <v>3626439</v>
      </c>
      <c r="E122" s="48">
        <v>3227769</v>
      </c>
      <c r="F122" s="48">
        <v>21000</v>
      </c>
      <c r="G122" s="48">
        <v>3837569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f aca="true" t="shared" si="18" ref="N122:N127">SUM(D122:M122)</f>
        <v>10712777</v>
      </c>
      <c r="O122" s="49">
        <f t="shared" si="14"/>
        <v>5.544307249929097</v>
      </c>
      <c r="P122" s="9"/>
    </row>
    <row r="123" spans="1:16" ht="15">
      <c r="A123" s="12"/>
      <c r="B123" s="25">
        <v>362</v>
      </c>
      <c r="C123" s="20" t="s">
        <v>125</v>
      </c>
      <c r="D123" s="48">
        <v>2504124</v>
      </c>
      <c r="E123" s="48">
        <v>0</v>
      </c>
      <c r="F123" s="48">
        <v>0</v>
      </c>
      <c r="G123" s="48">
        <v>153750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f t="shared" si="18"/>
        <v>2657874</v>
      </c>
      <c r="O123" s="49">
        <f t="shared" si="14"/>
        <v>1.3755602387315677</v>
      </c>
      <c r="P123" s="9"/>
    </row>
    <row r="124" spans="1:16" ht="15">
      <c r="A124" s="12"/>
      <c r="B124" s="25">
        <v>364</v>
      </c>
      <c r="C124" s="20" t="s">
        <v>238</v>
      </c>
      <c r="D124" s="48">
        <v>115400</v>
      </c>
      <c r="E124" s="48">
        <v>54136</v>
      </c>
      <c r="F124" s="48">
        <v>0</v>
      </c>
      <c r="G124" s="48">
        <v>125648</v>
      </c>
      <c r="H124" s="48">
        <v>0</v>
      </c>
      <c r="I124" s="48">
        <v>-469000</v>
      </c>
      <c r="J124" s="48">
        <v>13000</v>
      </c>
      <c r="K124" s="48">
        <v>0</v>
      </c>
      <c r="L124" s="48">
        <v>0</v>
      </c>
      <c r="M124" s="48">
        <v>0</v>
      </c>
      <c r="N124" s="48">
        <f t="shared" si="18"/>
        <v>-160816</v>
      </c>
      <c r="O124" s="49">
        <f t="shared" si="14"/>
        <v>-0.08322896245339538</v>
      </c>
      <c r="P124" s="9"/>
    </row>
    <row r="125" spans="1:16" ht="15">
      <c r="A125" s="12"/>
      <c r="B125" s="25">
        <v>367</v>
      </c>
      <c r="C125" s="20" t="s">
        <v>127</v>
      </c>
      <c r="D125" s="48">
        <v>6705620</v>
      </c>
      <c r="E125" s="48">
        <v>770556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f t="shared" si="18"/>
        <v>7476176</v>
      </c>
      <c r="O125" s="49">
        <f t="shared" si="14"/>
        <v>3.869231740616454</v>
      </c>
      <c r="P125" s="9"/>
    </row>
    <row r="126" spans="1:16" ht="15">
      <c r="A126" s="12"/>
      <c r="B126" s="25">
        <v>369.4</v>
      </c>
      <c r="C126" s="20" t="s">
        <v>128</v>
      </c>
      <c r="D126" s="48">
        <v>3224376</v>
      </c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f t="shared" si="18"/>
        <v>3224376</v>
      </c>
      <c r="O126" s="49">
        <f t="shared" si="14"/>
        <v>1.6687485638221893</v>
      </c>
      <c r="P126" s="9"/>
    </row>
    <row r="127" spans="1:16" ht="15">
      <c r="A127" s="12"/>
      <c r="B127" s="25">
        <v>369.9</v>
      </c>
      <c r="C127" s="20" t="s">
        <v>129</v>
      </c>
      <c r="D127" s="48">
        <v>16059703</v>
      </c>
      <c r="E127" s="48">
        <v>8100114</v>
      </c>
      <c r="F127" s="48">
        <v>3224000</v>
      </c>
      <c r="G127" s="48">
        <v>3386421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si="18"/>
        <v>30770238</v>
      </c>
      <c r="O127" s="49">
        <f t="shared" si="14"/>
        <v>15.924876773356132</v>
      </c>
      <c r="P127" s="9"/>
    </row>
    <row r="128" spans="1:16" ht="15.75">
      <c r="A128" s="29" t="s">
        <v>70</v>
      </c>
      <c r="B128" s="30"/>
      <c r="C128" s="31"/>
      <c r="D128" s="32">
        <f aca="true" t="shared" si="19" ref="D128:M128">SUM(D129:D137)</f>
        <v>70370259</v>
      </c>
      <c r="E128" s="32">
        <f t="shared" si="19"/>
        <v>41123943</v>
      </c>
      <c r="F128" s="32">
        <f t="shared" si="19"/>
        <v>155726000</v>
      </c>
      <c r="G128" s="32">
        <f t="shared" si="19"/>
        <v>587246333</v>
      </c>
      <c r="H128" s="32">
        <f t="shared" si="19"/>
        <v>0</v>
      </c>
      <c r="I128" s="32">
        <f t="shared" si="19"/>
        <v>160176000</v>
      </c>
      <c r="J128" s="32">
        <f t="shared" si="19"/>
        <v>14704000</v>
      </c>
      <c r="K128" s="32">
        <f t="shared" si="19"/>
        <v>0</v>
      </c>
      <c r="L128" s="32">
        <f t="shared" si="19"/>
        <v>0</v>
      </c>
      <c r="M128" s="32">
        <f t="shared" si="19"/>
        <v>0</v>
      </c>
      <c r="N128" s="32">
        <f>SUM(D128:M128)</f>
        <v>1029346535</v>
      </c>
      <c r="O128" s="46">
        <f t="shared" si="14"/>
        <v>532.7296047224631</v>
      </c>
      <c r="P128" s="9"/>
    </row>
    <row r="129" spans="1:16" ht="15">
      <c r="A129" s="12"/>
      <c r="B129" s="25">
        <v>381</v>
      </c>
      <c r="C129" s="20" t="s">
        <v>130</v>
      </c>
      <c r="D129" s="48">
        <v>70370259</v>
      </c>
      <c r="E129" s="48">
        <v>41123943</v>
      </c>
      <c r="F129" s="48">
        <v>35630000</v>
      </c>
      <c r="G129" s="48">
        <v>308046333</v>
      </c>
      <c r="H129" s="48">
        <v>0</v>
      </c>
      <c r="I129" s="48">
        <v>1713000</v>
      </c>
      <c r="J129" s="48">
        <v>8750000</v>
      </c>
      <c r="K129" s="48">
        <v>0</v>
      </c>
      <c r="L129" s="48">
        <v>0</v>
      </c>
      <c r="M129" s="48">
        <v>0</v>
      </c>
      <c r="N129" s="48">
        <f>SUM(D129:M129)</f>
        <v>465633535</v>
      </c>
      <c r="O129" s="49">
        <f t="shared" si="14"/>
        <v>240.98470302430582</v>
      </c>
      <c r="P129" s="9"/>
    </row>
    <row r="130" spans="1:16" ht="15">
      <c r="A130" s="12"/>
      <c r="B130" s="25">
        <v>384</v>
      </c>
      <c r="C130" s="20" t="s">
        <v>131</v>
      </c>
      <c r="D130" s="48">
        <v>0</v>
      </c>
      <c r="E130" s="48">
        <v>0</v>
      </c>
      <c r="F130" s="48">
        <v>0</v>
      </c>
      <c r="G130" s="48">
        <v>279200000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f aca="true" t="shared" si="20" ref="N130:N137">SUM(D130:M130)</f>
        <v>279200000</v>
      </c>
      <c r="O130" s="49">
        <f t="shared" si="14"/>
        <v>144.49760171244148</v>
      </c>
      <c r="P130" s="9"/>
    </row>
    <row r="131" spans="1:16" ht="15">
      <c r="A131" s="12"/>
      <c r="B131" s="25">
        <v>385</v>
      </c>
      <c r="C131" s="20" t="s">
        <v>190</v>
      </c>
      <c r="D131" s="48">
        <v>0</v>
      </c>
      <c r="E131" s="48">
        <v>0</v>
      </c>
      <c r="F131" s="48">
        <v>120096000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f t="shared" si="20"/>
        <v>120096000</v>
      </c>
      <c r="O131" s="49">
        <f t="shared" si="14"/>
        <v>62.154670398486296</v>
      </c>
      <c r="P131" s="9"/>
    </row>
    <row r="132" spans="1:16" ht="15">
      <c r="A132" s="12"/>
      <c r="B132" s="25">
        <v>389.1</v>
      </c>
      <c r="C132" s="20" t="s">
        <v>240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29407000</v>
      </c>
      <c r="J132" s="48">
        <v>2953000</v>
      </c>
      <c r="K132" s="48">
        <v>0</v>
      </c>
      <c r="L132" s="48">
        <v>0</v>
      </c>
      <c r="M132" s="48">
        <v>0</v>
      </c>
      <c r="N132" s="48">
        <f t="shared" si="20"/>
        <v>32360000</v>
      </c>
      <c r="O132" s="49">
        <f t="shared" si="14"/>
        <v>16.747644668390425</v>
      </c>
      <c r="P132" s="9"/>
    </row>
    <row r="133" spans="1:16" ht="15">
      <c r="A133" s="12"/>
      <c r="B133" s="25">
        <v>389.5</v>
      </c>
      <c r="C133" s="20" t="s">
        <v>242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34384000</v>
      </c>
      <c r="J133" s="48">
        <v>0</v>
      </c>
      <c r="K133" s="48">
        <v>0</v>
      </c>
      <c r="L133" s="48">
        <v>0</v>
      </c>
      <c r="M133" s="48">
        <v>0</v>
      </c>
      <c r="N133" s="48">
        <f t="shared" si="20"/>
        <v>34384000</v>
      </c>
      <c r="O133" s="49">
        <f aca="true" t="shared" si="21" ref="O133:O138">(N133/O$140)</f>
        <v>17.795148772494944</v>
      </c>
      <c r="P133" s="9"/>
    </row>
    <row r="134" spans="1:16" ht="15">
      <c r="A134" s="12"/>
      <c r="B134" s="25">
        <v>389.6</v>
      </c>
      <c r="C134" s="20" t="s">
        <v>243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33848000</v>
      </c>
      <c r="J134" s="48">
        <v>0</v>
      </c>
      <c r="K134" s="48">
        <v>0</v>
      </c>
      <c r="L134" s="48">
        <v>0</v>
      </c>
      <c r="M134" s="48">
        <v>0</v>
      </c>
      <c r="N134" s="48">
        <f t="shared" si="20"/>
        <v>33848000</v>
      </c>
      <c r="O134" s="49">
        <f t="shared" si="21"/>
        <v>17.517746499866476</v>
      </c>
      <c r="P134" s="9"/>
    </row>
    <row r="135" spans="1:16" ht="15">
      <c r="A135" s="12"/>
      <c r="B135" s="25">
        <v>389.7</v>
      </c>
      <c r="C135" s="20" t="s">
        <v>244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2153000</v>
      </c>
      <c r="J135" s="48">
        <v>0</v>
      </c>
      <c r="K135" s="48">
        <v>0</v>
      </c>
      <c r="L135" s="48">
        <v>0</v>
      </c>
      <c r="M135" s="48">
        <v>0</v>
      </c>
      <c r="N135" s="48">
        <f t="shared" si="20"/>
        <v>2153000</v>
      </c>
      <c r="O135" s="49">
        <f t="shared" si="21"/>
        <v>1.1142669644945793</v>
      </c>
      <c r="P135" s="9"/>
    </row>
    <row r="136" spans="1:16" ht="15">
      <c r="A136" s="12"/>
      <c r="B136" s="25">
        <v>389.8</v>
      </c>
      <c r="C136" s="20" t="s">
        <v>245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5640000</v>
      </c>
      <c r="J136" s="48">
        <v>0</v>
      </c>
      <c r="K136" s="48">
        <v>0</v>
      </c>
      <c r="L136" s="48">
        <v>0</v>
      </c>
      <c r="M136" s="48">
        <v>0</v>
      </c>
      <c r="N136" s="48">
        <f t="shared" si="20"/>
        <v>5640000</v>
      </c>
      <c r="O136" s="49">
        <f t="shared" si="21"/>
        <v>2.918934361239864</v>
      </c>
      <c r="P136" s="9"/>
    </row>
    <row r="137" spans="1:16" ht="15.75" thickBot="1">
      <c r="A137" s="12"/>
      <c r="B137" s="25">
        <v>389.9</v>
      </c>
      <c r="C137" s="20" t="s">
        <v>246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53031000</v>
      </c>
      <c r="J137" s="48">
        <v>3001000</v>
      </c>
      <c r="K137" s="48">
        <v>0</v>
      </c>
      <c r="L137" s="48">
        <v>0</v>
      </c>
      <c r="M137" s="48">
        <v>0</v>
      </c>
      <c r="N137" s="48">
        <f t="shared" si="20"/>
        <v>56032000</v>
      </c>
      <c r="O137" s="49">
        <f t="shared" si="21"/>
        <v>28.998888320743273</v>
      </c>
      <c r="P137" s="9"/>
    </row>
    <row r="138" spans="1:119" ht="16.5" thickBot="1">
      <c r="A138" s="14" t="s">
        <v>103</v>
      </c>
      <c r="B138" s="23"/>
      <c r="C138" s="22"/>
      <c r="D138" s="15">
        <f aca="true" t="shared" si="22" ref="D138:M138">SUM(D5,D16,D24,D62,D112,D120,D128)</f>
        <v>1366816078</v>
      </c>
      <c r="E138" s="15">
        <f t="shared" si="22"/>
        <v>1313849143</v>
      </c>
      <c r="F138" s="15">
        <f t="shared" si="22"/>
        <v>196727000</v>
      </c>
      <c r="G138" s="15">
        <f t="shared" si="22"/>
        <v>719505655</v>
      </c>
      <c r="H138" s="15">
        <f t="shared" si="22"/>
        <v>0</v>
      </c>
      <c r="I138" s="15">
        <f t="shared" si="22"/>
        <v>913653000</v>
      </c>
      <c r="J138" s="15">
        <f t="shared" si="22"/>
        <v>153142000</v>
      </c>
      <c r="K138" s="15">
        <f t="shared" si="22"/>
        <v>0</v>
      </c>
      <c r="L138" s="15">
        <f t="shared" si="22"/>
        <v>0</v>
      </c>
      <c r="M138" s="15">
        <f t="shared" si="22"/>
        <v>43380807</v>
      </c>
      <c r="N138" s="15">
        <f>SUM(D138:M138)</f>
        <v>4707073683</v>
      </c>
      <c r="O138" s="38">
        <f t="shared" si="21"/>
        <v>2436.106225921379</v>
      </c>
      <c r="P138" s="6"/>
      <c r="Q138" s="2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</row>
    <row r="139" spans="1:15" ht="15">
      <c r="A139" s="16"/>
      <c r="B139" s="18"/>
      <c r="C139" s="18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9"/>
    </row>
    <row r="140" spans="1:15" ht="15">
      <c r="A140" s="41"/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51" t="s">
        <v>291</v>
      </c>
      <c r="M140" s="51"/>
      <c r="N140" s="51"/>
      <c r="O140" s="44">
        <v>1932212</v>
      </c>
    </row>
    <row r="141" spans="1:15" ht="15">
      <c r="A141" s="52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4"/>
    </row>
    <row r="142" spans="1:15" ht="15.75" customHeight="1" thickBot="1">
      <c r="A142" s="55" t="s">
        <v>168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7"/>
    </row>
  </sheetData>
  <sheetProtection/>
  <mergeCells count="10">
    <mergeCell ref="L140:N140"/>
    <mergeCell ref="A141:O141"/>
    <mergeCell ref="A142:O1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286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964902799</v>
      </c>
      <c r="E5" s="27">
        <f t="shared" si="0"/>
        <v>442650673</v>
      </c>
      <c r="F5" s="27">
        <f t="shared" si="0"/>
        <v>34452000</v>
      </c>
      <c r="G5" s="27">
        <f t="shared" si="0"/>
        <v>34250755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1476256227</v>
      </c>
      <c r="O5" s="33">
        <f aca="true" t="shared" si="1" ref="O5:O36">(N5/O$139)</f>
        <v>769.0260418077519</v>
      </c>
      <c r="P5" s="6"/>
    </row>
    <row r="6" spans="1:16" ht="15">
      <c r="A6" s="12"/>
      <c r="B6" s="25">
        <v>311</v>
      </c>
      <c r="C6" s="20" t="s">
        <v>3</v>
      </c>
      <c r="D6" s="48">
        <v>961762143</v>
      </c>
      <c r="E6" s="48">
        <v>1736772</v>
      </c>
      <c r="F6" s="48">
        <v>34452000</v>
      </c>
      <c r="G6" s="48">
        <v>34250755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1032201670</v>
      </c>
      <c r="O6" s="49">
        <f t="shared" si="1"/>
        <v>537.7047358781107</v>
      </c>
      <c r="P6" s="9"/>
    </row>
    <row r="7" spans="1:16" ht="15">
      <c r="A7" s="12"/>
      <c r="B7" s="25">
        <v>312.1</v>
      </c>
      <c r="C7" s="20" t="s">
        <v>11</v>
      </c>
      <c r="D7" s="48">
        <v>0</v>
      </c>
      <c r="E7" s="48">
        <v>88374913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aca="true" t="shared" si="2" ref="N7:N15">SUM(D7:M7)</f>
        <v>88374913</v>
      </c>
      <c r="O7" s="49">
        <f t="shared" si="1"/>
        <v>46.03713657323962</v>
      </c>
      <c r="P7" s="9"/>
    </row>
    <row r="8" spans="1:16" ht="15">
      <c r="A8" s="12"/>
      <c r="B8" s="25">
        <v>312.3</v>
      </c>
      <c r="C8" s="20" t="s">
        <v>12</v>
      </c>
      <c r="D8" s="48">
        <v>0</v>
      </c>
      <c r="E8" s="48">
        <v>9527697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9527697</v>
      </c>
      <c r="O8" s="49">
        <f t="shared" si="1"/>
        <v>4.963262459080955</v>
      </c>
      <c r="P8" s="9"/>
    </row>
    <row r="9" spans="1:16" ht="15">
      <c r="A9" s="12"/>
      <c r="B9" s="25">
        <v>312.41</v>
      </c>
      <c r="C9" s="20" t="s">
        <v>14</v>
      </c>
      <c r="D9" s="48">
        <v>0</v>
      </c>
      <c r="E9" s="48">
        <v>44618460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44618460</v>
      </c>
      <c r="O9" s="49">
        <f t="shared" si="1"/>
        <v>23.2430909064389</v>
      </c>
      <c r="P9" s="9"/>
    </row>
    <row r="10" spans="1:16" ht="15">
      <c r="A10" s="12"/>
      <c r="B10" s="25">
        <v>312.42</v>
      </c>
      <c r="C10" s="20" t="s">
        <v>13</v>
      </c>
      <c r="D10" s="48">
        <v>0</v>
      </c>
      <c r="E10" s="48">
        <v>13679212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13679212</v>
      </c>
      <c r="O10" s="49">
        <f t="shared" si="1"/>
        <v>7.125910845969357</v>
      </c>
      <c r="P10" s="9"/>
    </row>
    <row r="11" spans="1:16" ht="15">
      <c r="A11" s="12"/>
      <c r="B11" s="25">
        <v>312.6</v>
      </c>
      <c r="C11" s="20" t="s">
        <v>287</v>
      </c>
      <c r="D11" s="48">
        <v>0</v>
      </c>
      <c r="E11" s="48">
        <v>282631200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282631200</v>
      </c>
      <c r="O11" s="49">
        <f t="shared" si="1"/>
        <v>147.23104909035217</v>
      </c>
      <c r="P11" s="9"/>
    </row>
    <row r="12" spans="1:16" ht="15">
      <c r="A12" s="12"/>
      <c r="B12" s="25">
        <v>314.1</v>
      </c>
      <c r="C12" s="20" t="s">
        <v>15</v>
      </c>
      <c r="D12" s="48">
        <v>1070500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1070500</v>
      </c>
      <c r="O12" s="49">
        <f t="shared" si="1"/>
        <v>0.5576554819539457</v>
      </c>
      <c r="P12" s="9"/>
    </row>
    <row r="13" spans="1:16" ht="15">
      <c r="A13" s="12"/>
      <c r="B13" s="25">
        <v>315</v>
      </c>
      <c r="C13" s="20" t="s">
        <v>193</v>
      </c>
      <c r="D13" s="48">
        <v>1080784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1080784</v>
      </c>
      <c r="O13" s="49">
        <f t="shared" si="1"/>
        <v>0.563012725276145</v>
      </c>
      <c r="P13" s="9"/>
    </row>
    <row r="14" spans="1:16" ht="15">
      <c r="A14" s="12"/>
      <c r="B14" s="25">
        <v>316</v>
      </c>
      <c r="C14" s="20" t="s">
        <v>194</v>
      </c>
      <c r="D14" s="48">
        <v>989372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989372</v>
      </c>
      <c r="O14" s="49">
        <f t="shared" si="1"/>
        <v>0.515393479207603</v>
      </c>
      <c r="P14" s="9"/>
    </row>
    <row r="15" spans="1:16" ht="15">
      <c r="A15" s="12"/>
      <c r="B15" s="25">
        <v>319</v>
      </c>
      <c r="C15" s="20" t="s">
        <v>18</v>
      </c>
      <c r="D15" s="48">
        <v>0</v>
      </c>
      <c r="E15" s="48">
        <v>2082419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f t="shared" si="2"/>
        <v>2082419</v>
      </c>
      <c r="O15" s="49">
        <f t="shared" si="1"/>
        <v>1.0847943681224228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SUM(D17:D24)</f>
        <v>21472596</v>
      </c>
      <c r="E16" s="32">
        <f t="shared" si="3"/>
        <v>11665021</v>
      </c>
      <c r="F16" s="32">
        <f t="shared" si="3"/>
        <v>0</v>
      </c>
      <c r="G16" s="32">
        <f t="shared" si="3"/>
        <v>1423729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 aca="true" t="shared" si="4" ref="N16:N27">SUM(D16:M16)</f>
        <v>34561346</v>
      </c>
      <c r="O16" s="46">
        <f t="shared" si="1"/>
        <v>18.00403929061847</v>
      </c>
      <c r="P16" s="10"/>
    </row>
    <row r="17" spans="1:16" ht="15">
      <c r="A17" s="12"/>
      <c r="B17" s="25">
        <v>322</v>
      </c>
      <c r="C17" s="20" t="s">
        <v>0</v>
      </c>
      <c r="D17" s="48">
        <v>4136752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si="4"/>
        <v>4136752</v>
      </c>
      <c r="O17" s="49">
        <f t="shared" si="1"/>
        <v>2.1549578984436697</v>
      </c>
      <c r="P17" s="9"/>
    </row>
    <row r="18" spans="1:16" ht="15">
      <c r="A18" s="12"/>
      <c r="B18" s="25">
        <v>323.1</v>
      </c>
      <c r="C18" s="20" t="s">
        <v>20</v>
      </c>
      <c r="D18" s="48">
        <v>903195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903195</v>
      </c>
      <c r="O18" s="49">
        <f t="shared" si="1"/>
        <v>0.4705013012829462</v>
      </c>
      <c r="P18" s="9"/>
    </row>
    <row r="19" spans="1:16" ht="15">
      <c r="A19" s="12"/>
      <c r="B19" s="25">
        <v>324.31</v>
      </c>
      <c r="C19" s="20" t="s">
        <v>21</v>
      </c>
      <c r="D19" s="48">
        <v>0</v>
      </c>
      <c r="E19" s="48">
        <v>2642129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2642129</v>
      </c>
      <c r="O19" s="49">
        <f t="shared" si="1"/>
        <v>1.376364055001865</v>
      </c>
      <c r="P19" s="9"/>
    </row>
    <row r="20" spans="1:16" ht="15">
      <c r="A20" s="12"/>
      <c r="B20" s="25">
        <v>324.32</v>
      </c>
      <c r="C20" s="20" t="s">
        <v>22</v>
      </c>
      <c r="D20" s="48">
        <v>0</v>
      </c>
      <c r="E20" s="48">
        <v>7050481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7050481</v>
      </c>
      <c r="O20" s="49">
        <f t="shared" si="1"/>
        <v>3.672806520375653</v>
      </c>
      <c r="P20" s="9"/>
    </row>
    <row r="21" spans="1:16" ht="15">
      <c r="A21" s="12"/>
      <c r="B21" s="25">
        <v>324.61</v>
      </c>
      <c r="C21" s="20" t="s">
        <v>187</v>
      </c>
      <c r="D21" s="48">
        <v>0</v>
      </c>
      <c r="E21" s="48">
        <v>0</v>
      </c>
      <c r="F21" s="48">
        <v>0</v>
      </c>
      <c r="G21" s="48">
        <v>1423729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1423729</v>
      </c>
      <c r="O21" s="49">
        <f t="shared" si="1"/>
        <v>0.7416630375215405</v>
      </c>
      <c r="P21" s="9"/>
    </row>
    <row r="22" spans="1:16" ht="15">
      <c r="A22" s="12"/>
      <c r="B22" s="25">
        <v>325.2</v>
      </c>
      <c r="C22" s="20" t="s">
        <v>24</v>
      </c>
      <c r="D22" s="48">
        <v>22072</v>
      </c>
      <c r="E22" s="48">
        <v>1086493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 t="shared" si="4"/>
        <v>1108565</v>
      </c>
      <c r="O22" s="49">
        <f t="shared" si="1"/>
        <v>0.5774846794509816</v>
      </c>
      <c r="P22" s="9"/>
    </row>
    <row r="23" spans="1:16" ht="15">
      <c r="A23" s="12"/>
      <c r="B23" s="25">
        <v>329</v>
      </c>
      <c r="C23" s="20" t="s">
        <v>25</v>
      </c>
      <c r="D23" s="48">
        <v>9411487</v>
      </c>
      <c r="E23" s="48">
        <v>116985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9528472</v>
      </c>
      <c r="O23" s="49">
        <f t="shared" si="1"/>
        <v>4.963666179770833</v>
      </c>
      <c r="P23" s="9"/>
    </row>
    <row r="24" spans="1:16" ht="15">
      <c r="A24" s="12"/>
      <c r="B24" s="25">
        <v>367</v>
      </c>
      <c r="C24" s="20" t="s">
        <v>127</v>
      </c>
      <c r="D24" s="48">
        <v>6999090</v>
      </c>
      <c r="E24" s="48">
        <v>768933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f t="shared" si="4"/>
        <v>7768023</v>
      </c>
      <c r="O24" s="49">
        <f t="shared" si="1"/>
        <v>4.04659561877098</v>
      </c>
      <c r="P24" s="9"/>
    </row>
    <row r="25" spans="1:16" ht="15.75">
      <c r="A25" s="29" t="s">
        <v>28</v>
      </c>
      <c r="B25" s="30"/>
      <c r="C25" s="31"/>
      <c r="D25" s="32">
        <f aca="true" t="shared" si="5" ref="D25:M25">SUM(D26:D61)</f>
        <v>126131337</v>
      </c>
      <c r="E25" s="32">
        <f t="shared" si="5"/>
        <v>149605479</v>
      </c>
      <c r="F25" s="32">
        <f t="shared" si="5"/>
        <v>2729000</v>
      </c>
      <c r="G25" s="32">
        <f t="shared" si="5"/>
        <v>18166056</v>
      </c>
      <c r="H25" s="32">
        <f t="shared" si="5"/>
        <v>0</v>
      </c>
      <c r="I25" s="32">
        <f t="shared" si="5"/>
        <v>22274000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1120000</v>
      </c>
      <c r="N25" s="45">
        <f t="shared" si="4"/>
        <v>320025872</v>
      </c>
      <c r="O25" s="46">
        <f t="shared" si="1"/>
        <v>166.71105267435004</v>
      </c>
      <c r="P25" s="10"/>
    </row>
    <row r="26" spans="1:16" ht="15">
      <c r="A26" s="12"/>
      <c r="B26" s="25">
        <v>331.1</v>
      </c>
      <c r="C26" s="20" t="s">
        <v>26</v>
      </c>
      <c r="D26" s="48">
        <v>0</v>
      </c>
      <c r="E26" s="48">
        <v>96721</v>
      </c>
      <c r="F26" s="48">
        <v>2729000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f t="shared" si="4"/>
        <v>2825721</v>
      </c>
      <c r="O26" s="49">
        <f t="shared" si="1"/>
        <v>1.4720026213193695</v>
      </c>
      <c r="P26" s="9"/>
    </row>
    <row r="27" spans="1:16" ht="15">
      <c r="A27" s="12"/>
      <c r="B27" s="25">
        <v>331.2</v>
      </c>
      <c r="C27" s="20" t="s">
        <v>27</v>
      </c>
      <c r="D27" s="48">
        <v>1021967</v>
      </c>
      <c r="E27" s="48">
        <v>22747951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38000</v>
      </c>
      <c r="N27" s="48">
        <f t="shared" si="4"/>
        <v>23807918</v>
      </c>
      <c r="O27" s="49">
        <f t="shared" si="1"/>
        <v>12.402256876795906</v>
      </c>
      <c r="P27" s="9"/>
    </row>
    <row r="28" spans="1:16" ht="15">
      <c r="A28" s="12"/>
      <c r="B28" s="25">
        <v>331.39</v>
      </c>
      <c r="C28" s="20" t="s">
        <v>34</v>
      </c>
      <c r="D28" s="48">
        <v>0</v>
      </c>
      <c r="E28" s="48">
        <v>714202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f aca="true" t="shared" si="6" ref="N28:N37">SUM(D28:M28)</f>
        <v>714202</v>
      </c>
      <c r="O28" s="49">
        <f t="shared" si="1"/>
        <v>0.37204919245443424</v>
      </c>
      <c r="P28" s="9"/>
    </row>
    <row r="29" spans="1:16" ht="15">
      <c r="A29" s="12"/>
      <c r="B29" s="25">
        <v>331.41</v>
      </c>
      <c r="C29" s="20" t="s">
        <v>35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22274000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22274000</v>
      </c>
      <c r="O29" s="49">
        <f t="shared" si="1"/>
        <v>11.603193092052484</v>
      </c>
      <c r="P29" s="9"/>
    </row>
    <row r="30" spans="1:16" ht="15">
      <c r="A30" s="12"/>
      <c r="B30" s="25">
        <v>331.42</v>
      </c>
      <c r="C30" s="20" t="s">
        <v>36</v>
      </c>
      <c r="D30" s="48">
        <v>0</v>
      </c>
      <c r="E30" s="48">
        <v>0</v>
      </c>
      <c r="F30" s="48">
        <v>0</v>
      </c>
      <c r="G30" s="48">
        <v>14724826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14724826</v>
      </c>
      <c r="O30" s="49">
        <f t="shared" si="1"/>
        <v>7.6706024658738805</v>
      </c>
      <c r="P30" s="9"/>
    </row>
    <row r="31" spans="1:16" ht="15">
      <c r="A31" s="12"/>
      <c r="B31" s="25">
        <v>331.49</v>
      </c>
      <c r="C31" s="20" t="s">
        <v>181</v>
      </c>
      <c r="D31" s="48">
        <v>0</v>
      </c>
      <c r="E31" s="48">
        <v>0</v>
      </c>
      <c r="F31" s="48">
        <v>0</v>
      </c>
      <c r="G31" s="48">
        <v>76100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76100</v>
      </c>
      <c r="O31" s="49">
        <f t="shared" si="1"/>
        <v>0.03964276709639913</v>
      </c>
      <c r="P31" s="9"/>
    </row>
    <row r="32" spans="1:16" ht="15">
      <c r="A32" s="12"/>
      <c r="B32" s="25">
        <v>331.5</v>
      </c>
      <c r="C32" s="20" t="s">
        <v>29</v>
      </c>
      <c r="D32" s="48">
        <v>0</v>
      </c>
      <c r="E32" s="48">
        <v>8459984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f t="shared" si="6"/>
        <v>8459984</v>
      </c>
      <c r="O32" s="49">
        <f t="shared" si="1"/>
        <v>4.4070588088208025</v>
      </c>
      <c r="P32" s="9"/>
    </row>
    <row r="33" spans="1:16" ht="15">
      <c r="A33" s="12"/>
      <c r="B33" s="25">
        <v>331.61</v>
      </c>
      <c r="C33" s="20" t="s">
        <v>37</v>
      </c>
      <c r="D33" s="48">
        <v>0</v>
      </c>
      <c r="E33" s="48">
        <v>15292669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15292669</v>
      </c>
      <c r="O33" s="49">
        <f t="shared" si="1"/>
        <v>7.96640887581239</v>
      </c>
      <c r="P33" s="9"/>
    </row>
    <row r="34" spans="1:16" ht="15">
      <c r="A34" s="12"/>
      <c r="B34" s="25">
        <v>331.62</v>
      </c>
      <c r="C34" s="20" t="s">
        <v>38</v>
      </c>
      <c r="D34" s="48">
        <v>0</v>
      </c>
      <c r="E34" s="48">
        <v>18461618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f t="shared" si="6"/>
        <v>18461618</v>
      </c>
      <c r="O34" s="49">
        <f t="shared" si="1"/>
        <v>9.617209232545202</v>
      </c>
      <c r="P34" s="9"/>
    </row>
    <row r="35" spans="1:16" ht="15">
      <c r="A35" s="12"/>
      <c r="B35" s="25">
        <v>331.65</v>
      </c>
      <c r="C35" s="20" t="s">
        <v>39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1082000</v>
      </c>
      <c r="N35" s="48">
        <f t="shared" si="6"/>
        <v>1082000</v>
      </c>
      <c r="O35" s="49">
        <f t="shared" si="1"/>
        <v>0.5636461760618114</v>
      </c>
      <c r="P35" s="9"/>
    </row>
    <row r="36" spans="1:16" ht="15">
      <c r="A36" s="12"/>
      <c r="B36" s="25">
        <v>331.7</v>
      </c>
      <c r="C36" s="20" t="s">
        <v>30</v>
      </c>
      <c r="D36" s="48">
        <v>0</v>
      </c>
      <c r="E36" s="48">
        <v>86495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6"/>
        <v>86495</v>
      </c>
      <c r="O36" s="49">
        <f t="shared" si="1"/>
        <v>0.045057833639987416</v>
      </c>
      <c r="P36" s="9"/>
    </row>
    <row r="37" spans="1:16" ht="15">
      <c r="A37" s="12"/>
      <c r="B37" s="25">
        <v>334.2</v>
      </c>
      <c r="C37" s="20" t="s">
        <v>33</v>
      </c>
      <c r="D37" s="48">
        <v>234136</v>
      </c>
      <c r="E37" s="48">
        <v>12606800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6"/>
        <v>12840936</v>
      </c>
      <c r="O37" s="49">
        <f aca="true" t="shared" si="7" ref="O37:O68">(N37/O$139)</f>
        <v>6.689227794320197</v>
      </c>
      <c r="P37" s="9"/>
    </row>
    <row r="38" spans="1:16" ht="15">
      <c r="A38" s="12"/>
      <c r="B38" s="25">
        <v>334.39</v>
      </c>
      <c r="C38" s="20" t="s">
        <v>41</v>
      </c>
      <c r="D38" s="48">
        <v>0</v>
      </c>
      <c r="E38" s="48">
        <v>206837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aca="true" t="shared" si="8" ref="N38:N55">SUM(D38:M38)</f>
        <v>206837</v>
      </c>
      <c r="O38" s="49">
        <f t="shared" si="7"/>
        <v>0.10774758236423003</v>
      </c>
      <c r="P38" s="9"/>
    </row>
    <row r="39" spans="1:16" ht="15">
      <c r="A39" s="12"/>
      <c r="B39" s="25">
        <v>334.42</v>
      </c>
      <c r="C39" s="20" t="s">
        <v>42</v>
      </c>
      <c r="D39" s="48">
        <v>9560213</v>
      </c>
      <c r="E39" s="48">
        <v>9237407</v>
      </c>
      <c r="F39" s="48">
        <v>0</v>
      </c>
      <c r="G39" s="48">
        <v>120776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8"/>
        <v>18918396</v>
      </c>
      <c r="O39" s="49">
        <f t="shared" si="7"/>
        <v>9.855158560649787</v>
      </c>
      <c r="P39" s="9"/>
    </row>
    <row r="40" spans="1:16" ht="15">
      <c r="A40" s="12"/>
      <c r="B40" s="25">
        <v>334.49</v>
      </c>
      <c r="C40" s="20" t="s">
        <v>43</v>
      </c>
      <c r="D40" s="48">
        <v>0</v>
      </c>
      <c r="E40" s="48">
        <v>0</v>
      </c>
      <c r="F40" s="48">
        <v>0</v>
      </c>
      <c r="G40" s="48">
        <v>2543104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8"/>
        <v>2543104</v>
      </c>
      <c r="O40" s="49">
        <f t="shared" si="7"/>
        <v>1.3247789694339158</v>
      </c>
      <c r="P40" s="9"/>
    </row>
    <row r="41" spans="1:16" ht="15">
      <c r="A41" s="12"/>
      <c r="B41" s="25">
        <v>334.5</v>
      </c>
      <c r="C41" s="20" t="s">
        <v>249</v>
      </c>
      <c r="D41" s="48">
        <v>0</v>
      </c>
      <c r="E41" s="48">
        <v>1569001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8"/>
        <v>1569001</v>
      </c>
      <c r="O41" s="49">
        <f t="shared" si="7"/>
        <v>0.8173395692117914</v>
      </c>
      <c r="P41" s="9"/>
    </row>
    <row r="42" spans="1:16" ht="15">
      <c r="A42" s="12"/>
      <c r="B42" s="25">
        <v>334.61</v>
      </c>
      <c r="C42" s="20" t="s">
        <v>44</v>
      </c>
      <c r="D42" s="48">
        <v>0</v>
      </c>
      <c r="E42" s="48">
        <v>1473876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8"/>
        <v>1473876</v>
      </c>
      <c r="O42" s="49">
        <f t="shared" si="7"/>
        <v>0.7677861103412924</v>
      </c>
      <c r="P42" s="9"/>
    </row>
    <row r="43" spans="1:16" ht="15">
      <c r="A43" s="12"/>
      <c r="B43" s="25">
        <v>334.62</v>
      </c>
      <c r="C43" s="20" t="s">
        <v>45</v>
      </c>
      <c r="D43" s="48">
        <v>0</v>
      </c>
      <c r="E43" s="48">
        <v>8405645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8"/>
        <v>8405645</v>
      </c>
      <c r="O43" s="49">
        <f t="shared" si="7"/>
        <v>4.378751997766252</v>
      </c>
      <c r="P43" s="9"/>
    </row>
    <row r="44" spans="1:16" ht="15">
      <c r="A44" s="12"/>
      <c r="B44" s="25">
        <v>334.69</v>
      </c>
      <c r="C44" s="20" t="s">
        <v>46</v>
      </c>
      <c r="D44" s="48">
        <v>171645</v>
      </c>
      <c r="E44" s="48">
        <v>2497427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8"/>
        <v>2669072</v>
      </c>
      <c r="O44" s="49">
        <f t="shared" si="7"/>
        <v>1.390399469901711</v>
      </c>
      <c r="P44" s="9"/>
    </row>
    <row r="45" spans="1:16" ht="15">
      <c r="A45" s="12"/>
      <c r="B45" s="25">
        <v>334.7</v>
      </c>
      <c r="C45" s="20" t="s">
        <v>47</v>
      </c>
      <c r="D45" s="48">
        <v>1398383</v>
      </c>
      <c r="E45" s="48">
        <v>65626</v>
      </c>
      <c r="F45" s="48">
        <v>0</v>
      </c>
      <c r="G45" s="48">
        <v>200000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8"/>
        <v>1664009</v>
      </c>
      <c r="O45" s="49">
        <f t="shared" si="7"/>
        <v>0.8668320792813667</v>
      </c>
      <c r="P45" s="9"/>
    </row>
    <row r="46" spans="1:16" ht="15">
      <c r="A46" s="12"/>
      <c r="B46" s="25">
        <v>335.12</v>
      </c>
      <c r="C46" s="20" t="s">
        <v>195</v>
      </c>
      <c r="D46" s="48">
        <v>33380661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8"/>
        <v>33380661</v>
      </c>
      <c r="O46" s="49">
        <f t="shared" si="7"/>
        <v>17.388985145162334</v>
      </c>
      <c r="P46" s="9"/>
    </row>
    <row r="47" spans="1:16" ht="15">
      <c r="A47" s="12"/>
      <c r="B47" s="25">
        <v>335.13</v>
      </c>
      <c r="C47" s="20" t="s">
        <v>196</v>
      </c>
      <c r="D47" s="48">
        <v>0</v>
      </c>
      <c r="E47" s="48">
        <v>480811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8"/>
        <v>480811</v>
      </c>
      <c r="O47" s="49">
        <f t="shared" si="7"/>
        <v>0.2504688369301808</v>
      </c>
      <c r="P47" s="9"/>
    </row>
    <row r="48" spans="1:16" ht="15">
      <c r="A48" s="12"/>
      <c r="B48" s="25">
        <v>335.14</v>
      </c>
      <c r="C48" s="20" t="s">
        <v>197</v>
      </c>
      <c r="D48" s="48">
        <v>10407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8"/>
        <v>10407</v>
      </c>
      <c r="O48" s="49">
        <f t="shared" si="7"/>
        <v>0.005421317702657367</v>
      </c>
      <c r="P48" s="9"/>
    </row>
    <row r="49" spans="1:16" ht="15">
      <c r="A49" s="12"/>
      <c r="B49" s="25">
        <v>335.15</v>
      </c>
      <c r="C49" s="20" t="s">
        <v>198</v>
      </c>
      <c r="D49" s="48">
        <v>699630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8"/>
        <v>699630</v>
      </c>
      <c r="O49" s="49">
        <f t="shared" si="7"/>
        <v>0.3644582016248846</v>
      </c>
      <c r="P49" s="9"/>
    </row>
    <row r="50" spans="1:16" ht="15">
      <c r="A50" s="12"/>
      <c r="B50" s="25">
        <v>335.17</v>
      </c>
      <c r="C50" s="20" t="s">
        <v>199</v>
      </c>
      <c r="D50" s="48">
        <v>154080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8"/>
        <v>154080</v>
      </c>
      <c r="O50" s="49">
        <f t="shared" si="7"/>
        <v>0.0802648824469537</v>
      </c>
      <c r="P50" s="9"/>
    </row>
    <row r="51" spans="1:16" ht="15">
      <c r="A51" s="12"/>
      <c r="B51" s="25">
        <v>335.18</v>
      </c>
      <c r="C51" s="20" t="s">
        <v>200</v>
      </c>
      <c r="D51" s="48">
        <v>68419976</v>
      </c>
      <c r="E51" s="48">
        <v>17147778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8"/>
        <v>85567754</v>
      </c>
      <c r="O51" s="49">
        <f t="shared" si="7"/>
        <v>44.57480345314027</v>
      </c>
      <c r="P51" s="9"/>
    </row>
    <row r="52" spans="1:16" ht="15">
      <c r="A52" s="12"/>
      <c r="B52" s="25">
        <v>335.22</v>
      </c>
      <c r="C52" s="20" t="s">
        <v>54</v>
      </c>
      <c r="D52" s="48">
        <v>9897396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8"/>
        <v>9897396</v>
      </c>
      <c r="O52" s="49">
        <f t="shared" si="7"/>
        <v>5.155849730470858</v>
      </c>
      <c r="P52" s="9"/>
    </row>
    <row r="53" spans="1:16" ht="15">
      <c r="A53" s="12"/>
      <c r="B53" s="25">
        <v>335.49</v>
      </c>
      <c r="C53" s="20" t="s">
        <v>56</v>
      </c>
      <c r="D53" s="48">
        <v>0</v>
      </c>
      <c r="E53" s="48">
        <v>25251518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8"/>
        <v>25251518</v>
      </c>
      <c r="O53" s="49">
        <f t="shared" si="7"/>
        <v>13.154271312805916</v>
      </c>
      <c r="P53" s="9"/>
    </row>
    <row r="54" spans="1:16" ht="15">
      <c r="A54" s="12"/>
      <c r="B54" s="25">
        <v>335.7</v>
      </c>
      <c r="C54" s="20" t="s">
        <v>59</v>
      </c>
      <c r="D54" s="48">
        <v>0</v>
      </c>
      <c r="E54" s="48">
        <v>2000004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8"/>
        <v>2000004</v>
      </c>
      <c r="O54" s="49">
        <f t="shared" si="7"/>
        <v>1.0418619285659216</v>
      </c>
      <c r="P54" s="9"/>
    </row>
    <row r="55" spans="1:16" ht="15">
      <c r="A55" s="12"/>
      <c r="B55" s="25">
        <v>335.9</v>
      </c>
      <c r="C55" s="20" t="s">
        <v>60</v>
      </c>
      <c r="D55" s="48">
        <v>0</v>
      </c>
      <c r="E55" s="48">
        <v>0</v>
      </c>
      <c r="F55" s="48">
        <v>0</v>
      </c>
      <c r="G55" s="48">
        <v>501250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8"/>
        <v>501250</v>
      </c>
      <c r="O55" s="49">
        <f t="shared" si="7"/>
        <v>0.26111612361458686</v>
      </c>
      <c r="P55" s="9"/>
    </row>
    <row r="56" spans="1:16" ht="15">
      <c r="A56" s="12"/>
      <c r="B56" s="25">
        <v>337.1</v>
      </c>
      <c r="C56" s="20" t="s">
        <v>61</v>
      </c>
      <c r="D56" s="48">
        <v>606843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aca="true" t="shared" si="9" ref="N56:N63">SUM(D56:M56)</f>
        <v>606843</v>
      </c>
      <c r="O56" s="49">
        <f t="shared" si="7"/>
        <v>0.31612267691301094</v>
      </c>
      <c r="P56" s="9"/>
    </row>
    <row r="57" spans="1:16" ht="15">
      <c r="A57" s="12"/>
      <c r="B57" s="25">
        <v>337.2</v>
      </c>
      <c r="C57" s="20" t="s">
        <v>201</v>
      </c>
      <c r="D57" s="48">
        <v>0</v>
      </c>
      <c r="E57" s="48">
        <v>756567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 t="shared" si="9"/>
        <v>756567</v>
      </c>
      <c r="O57" s="49">
        <f t="shared" si="7"/>
        <v>0.39411838861788956</v>
      </c>
      <c r="P57" s="9"/>
    </row>
    <row r="58" spans="1:16" ht="15">
      <c r="A58" s="12"/>
      <c r="B58" s="25">
        <v>337.3</v>
      </c>
      <c r="C58" s="20" t="s">
        <v>202</v>
      </c>
      <c r="D58" s="48">
        <v>150000</v>
      </c>
      <c r="E58" s="48">
        <v>225996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 t="shared" si="9"/>
        <v>375996</v>
      </c>
      <c r="O58" s="49">
        <f t="shared" si="7"/>
        <v>0.1958675671114019</v>
      </c>
      <c r="P58" s="9"/>
    </row>
    <row r="59" spans="1:16" ht="15">
      <c r="A59" s="12"/>
      <c r="B59" s="25">
        <v>337.6</v>
      </c>
      <c r="C59" s="20" t="s">
        <v>62</v>
      </c>
      <c r="D59" s="48">
        <v>193000</v>
      </c>
      <c r="E59" s="48">
        <v>85231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 t="shared" si="9"/>
        <v>278231</v>
      </c>
      <c r="O59" s="49">
        <f t="shared" si="7"/>
        <v>0.14493885324570596</v>
      </c>
      <c r="P59" s="9"/>
    </row>
    <row r="60" spans="1:16" ht="15">
      <c r="A60" s="12"/>
      <c r="B60" s="25">
        <v>337.7</v>
      </c>
      <c r="C60" s="20" t="s">
        <v>276</v>
      </c>
      <c r="D60" s="48">
        <v>200000</v>
      </c>
      <c r="E60" s="48">
        <v>1735315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f t="shared" si="9"/>
        <v>1935315</v>
      </c>
      <c r="O60" s="49">
        <f t="shared" si="7"/>
        <v>1.0081634928142926</v>
      </c>
      <c r="P60" s="9"/>
    </row>
    <row r="61" spans="1:16" ht="15">
      <c r="A61" s="12"/>
      <c r="B61" s="25">
        <v>337.9</v>
      </c>
      <c r="C61" s="20" t="s">
        <v>63</v>
      </c>
      <c r="D61" s="48">
        <v>33000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f t="shared" si="9"/>
        <v>33000</v>
      </c>
      <c r="O61" s="49">
        <f t="shared" si="7"/>
        <v>0.017190687439962826</v>
      </c>
      <c r="P61" s="9"/>
    </row>
    <row r="62" spans="1:16" ht="15.75">
      <c r="A62" s="29" t="s">
        <v>68</v>
      </c>
      <c r="B62" s="30"/>
      <c r="C62" s="31"/>
      <c r="D62" s="32">
        <f aca="true" t="shared" si="10" ref="D62:M62">SUM(D63:D112)</f>
        <v>123754274</v>
      </c>
      <c r="E62" s="32">
        <f t="shared" si="10"/>
        <v>357771723</v>
      </c>
      <c r="F62" s="32">
        <f t="shared" si="10"/>
        <v>0</v>
      </c>
      <c r="G62" s="32">
        <f t="shared" si="10"/>
        <v>1212970</v>
      </c>
      <c r="H62" s="32">
        <f t="shared" si="10"/>
        <v>0</v>
      </c>
      <c r="I62" s="32">
        <f t="shared" si="10"/>
        <v>634614000</v>
      </c>
      <c r="J62" s="32">
        <f t="shared" si="10"/>
        <v>131633000</v>
      </c>
      <c r="K62" s="32">
        <f t="shared" si="10"/>
        <v>0</v>
      </c>
      <c r="L62" s="32">
        <f t="shared" si="10"/>
        <v>0</v>
      </c>
      <c r="M62" s="32">
        <f t="shared" si="10"/>
        <v>41559000</v>
      </c>
      <c r="N62" s="32">
        <f t="shared" si="9"/>
        <v>1290544967</v>
      </c>
      <c r="O62" s="46">
        <f t="shared" si="7"/>
        <v>672.2834895428527</v>
      </c>
      <c r="P62" s="10"/>
    </row>
    <row r="63" spans="1:16" ht="15">
      <c r="A63" s="12"/>
      <c r="B63" s="25">
        <v>341.1</v>
      </c>
      <c r="C63" s="20" t="s">
        <v>203</v>
      </c>
      <c r="D63" s="48">
        <v>7056465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3117000</v>
      </c>
      <c r="N63" s="48">
        <f t="shared" si="9"/>
        <v>10173465</v>
      </c>
      <c r="O63" s="49">
        <f t="shared" si="7"/>
        <v>5.299662333224285</v>
      </c>
      <c r="P63" s="9"/>
    </row>
    <row r="64" spans="1:16" ht="15">
      <c r="A64" s="12"/>
      <c r="B64" s="25">
        <v>341.15</v>
      </c>
      <c r="C64" s="20" t="s">
        <v>204</v>
      </c>
      <c r="D64" s="48">
        <v>740032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aca="true" t="shared" si="11" ref="N64:N112">SUM(D64:M64)</f>
        <v>740032</v>
      </c>
      <c r="O64" s="49">
        <f t="shared" si="7"/>
        <v>0.38550481235062334</v>
      </c>
      <c r="P64" s="9"/>
    </row>
    <row r="65" spans="1:16" ht="15">
      <c r="A65" s="12"/>
      <c r="B65" s="25">
        <v>341.16</v>
      </c>
      <c r="C65" s="20" t="s">
        <v>205</v>
      </c>
      <c r="D65" s="48">
        <v>3026736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si="11"/>
        <v>3026736</v>
      </c>
      <c r="O65" s="49">
        <f t="shared" si="7"/>
        <v>1.5767173496752522</v>
      </c>
      <c r="P65" s="9"/>
    </row>
    <row r="66" spans="1:16" ht="15">
      <c r="A66" s="12"/>
      <c r="B66" s="25">
        <v>341.2</v>
      </c>
      <c r="C66" s="20" t="s">
        <v>206</v>
      </c>
      <c r="D66" s="48">
        <v>40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131633000</v>
      </c>
      <c r="K66" s="48">
        <v>0</v>
      </c>
      <c r="L66" s="48">
        <v>0</v>
      </c>
      <c r="M66" s="48">
        <v>0</v>
      </c>
      <c r="N66" s="48">
        <f t="shared" si="11"/>
        <v>131633040</v>
      </c>
      <c r="O66" s="49">
        <f t="shared" si="7"/>
        <v>68.57158931551892</v>
      </c>
      <c r="P66" s="9"/>
    </row>
    <row r="67" spans="1:16" ht="15">
      <c r="A67" s="12"/>
      <c r="B67" s="25">
        <v>341.3</v>
      </c>
      <c r="C67" s="20" t="s">
        <v>207</v>
      </c>
      <c r="D67" s="48">
        <v>1714402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1"/>
        <v>1714402</v>
      </c>
      <c r="O67" s="49">
        <f t="shared" si="7"/>
        <v>0.8930833008620348</v>
      </c>
      <c r="P67" s="9"/>
    </row>
    <row r="68" spans="1:16" ht="15">
      <c r="A68" s="12"/>
      <c r="B68" s="25">
        <v>341.51</v>
      </c>
      <c r="C68" s="20" t="s">
        <v>208</v>
      </c>
      <c r="D68" s="48">
        <v>20781665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1"/>
        <v>20781665</v>
      </c>
      <c r="O68" s="49">
        <f t="shared" si="7"/>
        <v>10.825791136273184</v>
      </c>
      <c r="P68" s="9"/>
    </row>
    <row r="69" spans="1:16" ht="15">
      <c r="A69" s="12"/>
      <c r="B69" s="25">
        <v>341.52</v>
      </c>
      <c r="C69" s="20" t="s">
        <v>209</v>
      </c>
      <c r="D69" s="48">
        <v>2303453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1"/>
        <v>2303453</v>
      </c>
      <c r="O69" s="49">
        <f aca="true" t="shared" si="12" ref="O69:O100">(N69/O$139)</f>
        <v>1.1999375925952938</v>
      </c>
      <c r="P69" s="9"/>
    </row>
    <row r="70" spans="1:16" ht="15">
      <c r="A70" s="12"/>
      <c r="B70" s="25">
        <v>341.53</v>
      </c>
      <c r="C70" s="20" t="s">
        <v>210</v>
      </c>
      <c r="D70" s="48">
        <v>522268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1"/>
        <v>522268</v>
      </c>
      <c r="O70" s="49">
        <f t="shared" si="12"/>
        <v>0.2720650287240759</v>
      </c>
      <c r="P70" s="9"/>
    </row>
    <row r="71" spans="1:16" ht="15">
      <c r="A71" s="12"/>
      <c r="B71" s="25">
        <v>341.54</v>
      </c>
      <c r="C71" s="20" t="s">
        <v>211</v>
      </c>
      <c r="D71" s="48">
        <v>777578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1"/>
        <v>777578</v>
      </c>
      <c r="O71" s="49">
        <f t="shared" si="12"/>
        <v>0.40506364721792165</v>
      </c>
      <c r="P71" s="9"/>
    </row>
    <row r="72" spans="1:16" ht="15">
      <c r="A72" s="12"/>
      <c r="B72" s="25">
        <v>341.9</v>
      </c>
      <c r="C72" s="20" t="s">
        <v>212</v>
      </c>
      <c r="D72" s="48">
        <v>4594418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8862000</v>
      </c>
      <c r="N72" s="48">
        <f t="shared" si="11"/>
        <v>13456418</v>
      </c>
      <c r="O72" s="49">
        <f t="shared" si="12"/>
        <v>7.009850784833021</v>
      </c>
      <c r="P72" s="9"/>
    </row>
    <row r="73" spans="1:16" ht="15">
      <c r="A73" s="12"/>
      <c r="B73" s="25">
        <v>342.1</v>
      </c>
      <c r="C73" s="20" t="s">
        <v>79</v>
      </c>
      <c r="D73" s="48">
        <v>3557458</v>
      </c>
      <c r="E73" s="48">
        <v>229822030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1"/>
        <v>233379488</v>
      </c>
      <c r="O73" s="49">
        <f t="shared" si="12"/>
        <v>121.57435857898652</v>
      </c>
      <c r="P73" s="9"/>
    </row>
    <row r="74" spans="1:16" ht="15">
      <c r="A74" s="12"/>
      <c r="B74" s="25">
        <v>342.2</v>
      </c>
      <c r="C74" s="20" t="s">
        <v>80</v>
      </c>
      <c r="D74" s="48">
        <v>397240</v>
      </c>
      <c r="E74" s="48">
        <v>111105037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1"/>
        <v>111502277</v>
      </c>
      <c r="O74" s="49">
        <f t="shared" si="12"/>
        <v>58.08487250761079</v>
      </c>
      <c r="P74" s="9"/>
    </row>
    <row r="75" spans="1:16" ht="15">
      <c r="A75" s="12"/>
      <c r="B75" s="25">
        <v>342.5</v>
      </c>
      <c r="C75" s="20" t="s">
        <v>81</v>
      </c>
      <c r="D75" s="48">
        <v>54700</v>
      </c>
      <c r="E75" s="48">
        <v>2496746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1"/>
        <v>2551446</v>
      </c>
      <c r="O75" s="49">
        <f t="shared" si="12"/>
        <v>1.3291245668467695</v>
      </c>
      <c r="P75" s="9"/>
    </row>
    <row r="76" spans="1:16" ht="15">
      <c r="A76" s="12"/>
      <c r="B76" s="25">
        <v>342.6</v>
      </c>
      <c r="C76" s="20" t="s">
        <v>82</v>
      </c>
      <c r="D76" s="48">
        <v>244056</v>
      </c>
      <c r="E76" s="48">
        <v>1240031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1"/>
        <v>1484087</v>
      </c>
      <c r="O76" s="49">
        <f t="shared" si="12"/>
        <v>0.7731053257791549</v>
      </c>
      <c r="P76" s="9"/>
    </row>
    <row r="77" spans="1:16" ht="15">
      <c r="A77" s="12"/>
      <c r="B77" s="25">
        <v>342.9</v>
      </c>
      <c r="C77" s="20" t="s">
        <v>83</v>
      </c>
      <c r="D77" s="48">
        <v>573232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1"/>
        <v>573232</v>
      </c>
      <c r="O77" s="49">
        <f t="shared" si="12"/>
        <v>0.2986137012904476</v>
      </c>
      <c r="P77" s="9"/>
    </row>
    <row r="78" spans="1:16" ht="15">
      <c r="A78" s="12"/>
      <c r="B78" s="25">
        <v>343.3</v>
      </c>
      <c r="C78" s="20" t="s">
        <v>151</v>
      </c>
      <c r="D78" s="48">
        <v>-12160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1"/>
        <v>-12160</v>
      </c>
      <c r="O78" s="49">
        <f t="shared" si="12"/>
        <v>-0.00633450785666509</v>
      </c>
      <c r="P78" s="9"/>
    </row>
    <row r="79" spans="1:16" ht="15">
      <c r="A79" s="12"/>
      <c r="B79" s="25">
        <v>343.4</v>
      </c>
      <c r="C79" s="20" t="s">
        <v>84</v>
      </c>
      <c r="D79" s="48">
        <v>610540</v>
      </c>
      <c r="E79" s="48">
        <v>0</v>
      </c>
      <c r="F79" s="48">
        <v>0</v>
      </c>
      <c r="G79" s="48">
        <v>0</v>
      </c>
      <c r="H79" s="48">
        <v>0</v>
      </c>
      <c r="I79" s="48">
        <v>13828000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1"/>
        <v>14438540</v>
      </c>
      <c r="O79" s="49">
        <f t="shared" si="12"/>
        <v>7.521467522103056</v>
      </c>
      <c r="P79" s="9"/>
    </row>
    <row r="80" spans="1:16" ht="15">
      <c r="A80" s="12"/>
      <c r="B80" s="25">
        <v>343.5</v>
      </c>
      <c r="C80" s="20" t="s">
        <v>85</v>
      </c>
      <c r="D80" s="48">
        <v>1299907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1"/>
        <v>1299907</v>
      </c>
      <c r="O80" s="49">
        <f t="shared" si="12"/>
        <v>0.6771604526672654</v>
      </c>
      <c r="P80" s="9"/>
    </row>
    <row r="81" spans="1:16" ht="15">
      <c r="A81" s="12"/>
      <c r="B81" s="25">
        <v>343.6</v>
      </c>
      <c r="C81" s="20" t="s">
        <v>86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143901000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1"/>
        <v>143901000</v>
      </c>
      <c r="O81" s="49">
        <f t="shared" si="12"/>
        <v>74.96233676660881</v>
      </c>
      <c r="P81" s="9"/>
    </row>
    <row r="82" spans="1:16" ht="15">
      <c r="A82" s="12"/>
      <c r="B82" s="25">
        <v>343.7</v>
      </c>
      <c r="C82" s="20" t="s">
        <v>87</v>
      </c>
      <c r="D82" s="48">
        <v>0</v>
      </c>
      <c r="E82" s="48">
        <v>1377082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1"/>
        <v>1377082</v>
      </c>
      <c r="O82" s="49">
        <f t="shared" si="12"/>
        <v>0.7173632194302694</v>
      </c>
      <c r="P82" s="9"/>
    </row>
    <row r="83" spans="1:16" ht="15">
      <c r="A83" s="12"/>
      <c r="B83" s="25">
        <v>343.9</v>
      </c>
      <c r="C83" s="20" t="s">
        <v>88</v>
      </c>
      <c r="D83" s="48">
        <v>2553456</v>
      </c>
      <c r="E83" s="48">
        <v>8141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1"/>
        <v>2561597</v>
      </c>
      <c r="O83" s="49">
        <f t="shared" si="12"/>
        <v>1.3344125264892865</v>
      </c>
      <c r="P83" s="9"/>
    </row>
    <row r="84" spans="1:16" ht="15">
      <c r="A84" s="12"/>
      <c r="B84" s="25">
        <v>344.1</v>
      </c>
      <c r="C84" s="20" t="s">
        <v>213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306141000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1"/>
        <v>306141000</v>
      </c>
      <c r="O84" s="49">
        <f t="shared" si="12"/>
        <v>159.47800738053513</v>
      </c>
      <c r="P84" s="9"/>
    </row>
    <row r="85" spans="1:16" ht="15">
      <c r="A85" s="12"/>
      <c r="B85" s="25">
        <v>344.2</v>
      </c>
      <c r="C85" s="20" t="s">
        <v>214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170744000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1"/>
        <v>170744000</v>
      </c>
      <c r="O85" s="49">
        <f t="shared" si="12"/>
        <v>88.94565867421251</v>
      </c>
      <c r="P85" s="9"/>
    </row>
    <row r="86" spans="1:16" ht="15">
      <c r="A86" s="12"/>
      <c r="B86" s="25">
        <v>344.3</v>
      </c>
      <c r="C86" s="20" t="s">
        <v>215</v>
      </c>
      <c r="D86" s="48">
        <v>26314993</v>
      </c>
      <c r="E86" s="48">
        <v>0</v>
      </c>
      <c r="F86" s="48">
        <v>0</v>
      </c>
      <c r="G86" s="48">
        <v>110000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f t="shared" si="11"/>
        <v>26424993</v>
      </c>
      <c r="O86" s="49">
        <f t="shared" si="12"/>
        <v>13.765569553521383</v>
      </c>
      <c r="P86" s="9"/>
    </row>
    <row r="87" spans="1:16" ht="15">
      <c r="A87" s="12"/>
      <c r="B87" s="25">
        <v>344.5</v>
      </c>
      <c r="C87" s="20" t="s">
        <v>216</v>
      </c>
      <c r="D87" s="48">
        <v>1772292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1"/>
        <v>1772292</v>
      </c>
      <c r="O87" s="49">
        <f t="shared" si="12"/>
        <v>0.923239934071109</v>
      </c>
      <c r="P87" s="9"/>
    </row>
    <row r="88" spans="1:16" ht="15">
      <c r="A88" s="12"/>
      <c r="B88" s="25">
        <v>344.9</v>
      </c>
      <c r="C88" s="20" t="s">
        <v>217</v>
      </c>
      <c r="D88" s="48">
        <v>0</v>
      </c>
      <c r="E88" s="48">
        <v>2298478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f t="shared" si="11"/>
        <v>2298478</v>
      </c>
      <c r="O88" s="49">
        <f t="shared" si="12"/>
        <v>1.1973459662312387</v>
      </c>
      <c r="P88" s="9"/>
    </row>
    <row r="89" spans="1:16" ht="15">
      <c r="A89" s="12"/>
      <c r="B89" s="25">
        <v>345.1</v>
      </c>
      <c r="C89" s="20" t="s">
        <v>94</v>
      </c>
      <c r="D89" s="48">
        <v>9000</v>
      </c>
      <c r="E89" s="48">
        <v>182310</v>
      </c>
      <c r="F89" s="48">
        <v>0</v>
      </c>
      <c r="G89" s="48">
        <v>920804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982000</v>
      </c>
      <c r="N89" s="48">
        <f t="shared" si="11"/>
        <v>2094114</v>
      </c>
      <c r="O89" s="49">
        <f t="shared" si="12"/>
        <v>1.090886643565161</v>
      </c>
      <c r="P89" s="9"/>
    </row>
    <row r="90" spans="1:16" ht="15">
      <c r="A90" s="12"/>
      <c r="B90" s="25">
        <v>346.1</v>
      </c>
      <c r="C90" s="20" t="s">
        <v>254</v>
      </c>
      <c r="D90" s="48">
        <v>2675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1"/>
        <v>2675</v>
      </c>
      <c r="O90" s="49">
        <f t="shared" si="12"/>
        <v>0.0013934875424818352</v>
      </c>
      <c r="P90" s="9"/>
    </row>
    <row r="91" spans="1:16" ht="15">
      <c r="A91" s="12"/>
      <c r="B91" s="25">
        <v>346.3</v>
      </c>
      <c r="C91" s="20" t="s">
        <v>96</v>
      </c>
      <c r="D91" s="48">
        <v>45421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1"/>
        <v>45421</v>
      </c>
      <c r="O91" s="49">
        <f t="shared" si="12"/>
        <v>0.02366115800638035</v>
      </c>
      <c r="P91" s="9"/>
    </row>
    <row r="92" spans="1:16" ht="15">
      <c r="A92" s="12"/>
      <c r="B92" s="25">
        <v>346.4</v>
      </c>
      <c r="C92" s="20" t="s">
        <v>97</v>
      </c>
      <c r="D92" s="48">
        <v>2324281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f t="shared" si="11"/>
        <v>2324281</v>
      </c>
      <c r="O92" s="49">
        <f t="shared" si="12"/>
        <v>1.2107875210195225</v>
      </c>
      <c r="P92" s="9"/>
    </row>
    <row r="93" spans="1:16" ht="15">
      <c r="A93" s="12"/>
      <c r="B93" s="25">
        <v>346.9</v>
      </c>
      <c r="C93" s="20" t="s">
        <v>98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24000</v>
      </c>
      <c r="N93" s="48">
        <f t="shared" si="11"/>
        <v>24000</v>
      </c>
      <c r="O93" s="49">
        <f t="shared" si="12"/>
        <v>0.012502318138154783</v>
      </c>
      <c r="P93" s="9"/>
    </row>
    <row r="94" spans="1:16" ht="15">
      <c r="A94" s="12"/>
      <c r="B94" s="25">
        <v>347.1</v>
      </c>
      <c r="C94" s="20" t="s">
        <v>99</v>
      </c>
      <c r="D94" s="48">
        <v>429752</v>
      </c>
      <c r="E94" s="48">
        <v>0</v>
      </c>
      <c r="F94" s="48">
        <v>0</v>
      </c>
      <c r="G94" s="48">
        <v>182166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f t="shared" si="11"/>
        <v>611918</v>
      </c>
      <c r="O94" s="49">
        <f t="shared" si="12"/>
        <v>0.31876639626930825</v>
      </c>
      <c r="P94" s="9"/>
    </row>
    <row r="95" spans="1:16" ht="15">
      <c r="A95" s="12"/>
      <c r="B95" s="25">
        <v>347.2</v>
      </c>
      <c r="C95" s="20" t="s">
        <v>100</v>
      </c>
      <c r="D95" s="48">
        <v>15589137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f t="shared" si="11"/>
        <v>15589137</v>
      </c>
      <c r="O95" s="49">
        <f t="shared" si="12"/>
        <v>8.120847928053326</v>
      </c>
      <c r="P95" s="9"/>
    </row>
    <row r="96" spans="1:16" ht="15">
      <c r="A96" s="12"/>
      <c r="B96" s="25">
        <v>348.13</v>
      </c>
      <c r="C96" s="20" t="s">
        <v>218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3569000</v>
      </c>
      <c r="N96" s="48">
        <f aca="true" t="shared" si="13" ref="N96:N103">SUM(D96:M96)</f>
        <v>3569000</v>
      </c>
      <c r="O96" s="49">
        <f t="shared" si="12"/>
        <v>1.859198893128101</v>
      </c>
      <c r="P96" s="9"/>
    </row>
    <row r="97" spans="1:16" ht="15">
      <c r="A97" s="12"/>
      <c r="B97" s="25">
        <v>348.23</v>
      </c>
      <c r="C97" s="20" t="s">
        <v>219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469000</v>
      </c>
      <c r="N97" s="48">
        <f t="shared" si="13"/>
        <v>469000</v>
      </c>
      <c r="O97" s="49">
        <f t="shared" si="12"/>
        <v>0.2443161336164414</v>
      </c>
      <c r="P97" s="9"/>
    </row>
    <row r="98" spans="1:16" ht="15">
      <c r="A98" s="12"/>
      <c r="B98" s="25">
        <v>348.31</v>
      </c>
      <c r="C98" s="20" t="s">
        <v>220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10141000</v>
      </c>
      <c r="N98" s="48">
        <f t="shared" si="13"/>
        <v>10141000</v>
      </c>
      <c r="O98" s="49">
        <f t="shared" si="12"/>
        <v>5.282750343292819</v>
      </c>
      <c r="P98" s="9"/>
    </row>
    <row r="99" spans="1:16" ht="15">
      <c r="A99" s="12"/>
      <c r="B99" s="25">
        <v>348.33</v>
      </c>
      <c r="C99" s="20" t="s">
        <v>221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2005000</v>
      </c>
      <c r="N99" s="48">
        <f t="shared" si="13"/>
        <v>2005000</v>
      </c>
      <c r="O99" s="49">
        <f t="shared" si="12"/>
        <v>1.0444644944583474</v>
      </c>
      <c r="P99" s="9"/>
    </row>
    <row r="100" spans="1:16" ht="15">
      <c r="A100" s="12"/>
      <c r="B100" s="25">
        <v>348.41</v>
      </c>
      <c r="C100" s="20" t="s">
        <v>222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6116000</v>
      </c>
      <c r="N100" s="48">
        <f t="shared" si="13"/>
        <v>6116000</v>
      </c>
      <c r="O100" s="49">
        <f t="shared" si="12"/>
        <v>3.1860074055397773</v>
      </c>
      <c r="P100" s="9"/>
    </row>
    <row r="101" spans="1:16" ht="15">
      <c r="A101" s="12"/>
      <c r="B101" s="25">
        <v>348.43</v>
      </c>
      <c r="C101" s="20" t="s">
        <v>223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2656000</v>
      </c>
      <c r="N101" s="48">
        <f t="shared" si="13"/>
        <v>2656000</v>
      </c>
      <c r="O101" s="49">
        <f aca="true" t="shared" si="14" ref="O101:O132">(N101/O$139)</f>
        <v>1.383589873955796</v>
      </c>
      <c r="P101" s="9"/>
    </row>
    <row r="102" spans="1:16" ht="15">
      <c r="A102" s="12"/>
      <c r="B102" s="25">
        <v>348.52</v>
      </c>
      <c r="C102" s="20" t="s">
        <v>224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137000</v>
      </c>
      <c r="N102" s="48">
        <f t="shared" si="13"/>
        <v>137000</v>
      </c>
      <c r="O102" s="49">
        <f t="shared" si="14"/>
        <v>0.07136739937196689</v>
      </c>
      <c r="P102" s="9"/>
    </row>
    <row r="103" spans="1:16" ht="15">
      <c r="A103" s="12"/>
      <c r="B103" s="25">
        <v>348.53</v>
      </c>
      <c r="C103" s="20" t="s">
        <v>225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683000</v>
      </c>
      <c r="N103" s="48">
        <f t="shared" si="13"/>
        <v>683000</v>
      </c>
      <c r="O103" s="49">
        <f t="shared" si="14"/>
        <v>0.3557951370149882</v>
      </c>
      <c r="P103" s="9"/>
    </row>
    <row r="104" spans="1:16" ht="15">
      <c r="A104" s="12"/>
      <c r="B104" s="25">
        <v>348.82</v>
      </c>
      <c r="C104" s="20" t="s">
        <v>284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711000</v>
      </c>
      <c r="N104" s="48">
        <f t="shared" si="11"/>
        <v>711000</v>
      </c>
      <c r="O104" s="49">
        <f t="shared" si="14"/>
        <v>0.37038117484283545</v>
      </c>
      <c r="P104" s="9"/>
    </row>
    <row r="105" spans="1:16" ht="15">
      <c r="A105" s="12"/>
      <c r="B105" s="25">
        <v>348.88</v>
      </c>
      <c r="C105" s="20" t="s">
        <v>226</v>
      </c>
      <c r="D105" s="48">
        <v>2280742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f t="shared" si="11"/>
        <v>2280742</v>
      </c>
      <c r="O105" s="49">
        <f t="shared" si="14"/>
        <v>1.1881067531271423</v>
      </c>
      <c r="P105" s="9"/>
    </row>
    <row r="106" spans="1:16" ht="15">
      <c r="A106" s="12"/>
      <c r="B106" s="25">
        <v>348.921</v>
      </c>
      <c r="C106" s="20" t="s">
        <v>227</v>
      </c>
      <c r="D106" s="48">
        <v>253657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1"/>
        <v>253657</v>
      </c>
      <c r="O106" s="49">
        <f t="shared" si="14"/>
        <v>0.13213752133208032</v>
      </c>
      <c r="P106" s="9"/>
    </row>
    <row r="107" spans="1:16" ht="15">
      <c r="A107" s="12"/>
      <c r="B107" s="25">
        <v>348.922</v>
      </c>
      <c r="C107" s="20" t="s">
        <v>228</v>
      </c>
      <c r="D107" s="48">
        <v>251752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f t="shared" si="11"/>
        <v>251752</v>
      </c>
      <c r="O107" s="49">
        <f t="shared" si="14"/>
        <v>0.13114514982986428</v>
      </c>
      <c r="P107" s="9"/>
    </row>
    <row r="108" spans="1:16" ht="15">
      <c r="A108" s="12"/>
      <c r="B108" s="25">
        <v>348.923</v>
      </c>
      <c r="C108" s="20" t="s">
        <v>229</v>
      </c>
      <c r="D108" s="48">
        <v>251752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f t="shared" si="11"/>
        <v>251752</v>
      </c>
      <c r="O108" s="49">
        <f t="shared" si="14"/>
        <v>0.13114514982986428</v>
      </c>
      <c r="P108" s="9"/>
    </row>
    <row r="109" spans="1:16" ht="15">
      <c r="A109" s="12"/>
      <c r="B109" s="25">
        <v>348.924</v>
      </c>
      <c r="C109" s="20" t="s">
        <v>230</v>
      </c>
      <c r="D109" s="48">
        <v>251752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1"/>
        <v>251752</v>
      </c>
      <c r="O109" s="49">
        <f t="shared" si="14"/>
        <v>0.13114514982986428</v>
      </c>
      <c r="P109" s="9"/>
    </row>
    <row r="110" spans="1:16" ht="15">
      <c r="A110" s="12"/>
      <c r="B110" s="25">
        <v>348.93</v>
      </c>
      <c r="C110" s="20" t="s">
        <v>231</v>
      </c>
      <c r="D110" s="48">
        <v>4537485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f t="shared" si="11"/>
        <v>4537485</v>
      </c>
      <c r="O110" s="49">
        <f t="shared" si="14"/>
        <v>2.3637117090460524</v>
      </c>
      <c r="P110" s="9"/>
    </row>
    <row r="111" spans="1:16" ht="15">
      <c r="A111" s="12"/>
      <c r="B111" s="25">
        <v>348.99</v>
      </c>
      <c r="C111" s="20" t="s">
        <v>234</v>
      </c>
      <c r="D111" s="48">
        <v>685797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2087000</v>
      </c>
      <c r="N111" s="48">
        <f t="shared" si="11"/>
        <v>2772797</v>
      </c>
      <c r="O111" s="49">
        <f t="shared" si="14"/>
        <v>1.4444329261050486</v>
      </c>
      <c r="P111" s="9"/>
    </row>
    <row r="112" spans="1:16" ht="15">
      <c r="A112" s="12"/>
      <c r="B112" s="25">
        <v>349</v>
      </c>
      <c r="C112" s="20" t="s">
        <v>1</v>
      </c>
      <c r="D112" s="48">
        <v>17958300</v>
      </c>
      <c r="E112" s="48">
        <v>9241868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f t="shared" si="11"/>
        <v>27200168</v>
      </c>
      <c r="O112" s="49">
        <f t="shared" si="14"/>
        <v>14.16938140613572</v>
      </c>
      <c r="P112" s="9"/>
    </row>
    <row r="113" spans="1:16" ht="15.75">
      <c r="A113" s="29" t="s">
        <v>69</v>
      </c>
      <c r="B113" s="30"/>
      <c r="C113" s="31"/>
      <c r="D113" s="32">
        <f aca="true" t="shared" si="15" ref="D113:M113">SUM(D114:D120)</f>
        <v>3136641</v>
      </c>
      <c r="E113" s="32">
        <f t="shared" si="15"/>
        <v>13026524</v>
      </c>
      <c r="F113" s="32">
        <f t="shared" si="15"/>
        <v>0</v>
      </c>
      <c r="G113" s="32">
        <f t="shared" si="15"/>
        <v>0</v>
      </c>
      <c r="H113" s="32">
        <f t="shared" si="15"/>
        <v>0</v>
      </c>
      <c r="I113" s="32">
        <f t="shared" si="15"/>
        <v>0</v>
      </c>
      <c r="J113" s="32">
        <f t="shared" si="15"/>
        <v>0</v>
      </c>
      <c r="K113" s="32">
        <f t="shared" si="15"/>
        <v>0</v>
      </c>
      <c r="L113" s="32">
        <f t="shared" si="15"/>
        <v>0</v>
      </c>
      <c r="M113" s="32">
        <f t="shared" si="15"/>
        <v>2831000</v>
      </c>
      <c r="N113" s="32">
        <f>SUM(D113:M113)</f>
        <v>18994165</v>
      </c>
      <c r="O113" s="46">
        <f t="shared" si="14"/>
        <v>9.894628899941864</v>
      </c>
      <c r="P113" s="10"/>
    </row>
    <row r="114" spans="1:16" ht="15">
      <c r="A114" s="13"/>
      <c r="B114" s="40">
        <v>351.1</v>
      </c>
      <c r="C114" s="21" t="s">
        <v>118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2110000</v>
      </c>
      <c r="N114" s="48">
        <f>SUM(D114:M114)</f>
        <v>2110000</v>
      </c>
      <c r="O114" s="49">
        <f t="shared" si="14"/>
        <v>1.0991621363127746</v>
      </c>
      <c r="P114" s="9"/>
    </row>
    <row r="115" spans="1:16" ht="15">
      <c r="A115" s="13"/>
      <c r="B115" s="40">
        <v>351.5</v>
      </c>
      <c r="C115" s="21" t="s">
        <v>175</v>
      </c>
      <c r="D115" s="48">
        <v>1204096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f aca="true" t="shared" si="16" ref="N115:N120">SUM(D115:M115)</f>
        <v>1204096</v>
      </c>
      <c r="O115" s="49">
        <f t="shared" si="14"/>
        <v>0.6272496358699843</v>
      </c>
      <c r="P115" s="9"/>
    </row>
    <row r="116" spans="1:16" ht="15">
      <c r="A116" s="13"/>
      <c r="B116" s="40">
        <v>351.9</v>
      </c>
      <c r="C116" s="21" t="s">
        <v>261</v>
      </c>
      <c r="D116" s="48">
        <v>2203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f t="shared" si="16"/>
        <v>2203</v>
      </c>
      <c r="O116" s="49">
        <f t="shared" si="14"/>
        <v>0.0011476086190981244</v>
      </c>
      <c r="P116" s="9"/>
    </row>
    <row r="117" spans="1:16" ht="15">
      <c r="A117" s="13"/>
      <c r="B117" s="40">
        <v>354</v>
      </c>
      <c r="C117" s="21" t="s">
        <v>121</v>
      </c>
      <c r="D117" s="48">
        <v>125814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f t="shared" si="16"/>
        <v>125814</v>
      </c>
      <c r="O117" s="49">
        <f t="shared" si="14"/>
        <v>0.06554027725974192</v>
      </c>
      <c r="P117" s="9"/>
    </row>
    <row r="118" spans="1:16" ht="15">
      <c r="A118" s="13"/>
      <c r="B118" s="40">
        <v>358.1</v>
      </c>
      <c r="C118" s="21" t="s">
        <v>281</v>
      </c>
      <c r="D118" s="48">
        <v>0</v>
      </c>
      <c r="E118" s="48">
        <v>205040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f t="shared" si="16"/>
        <v>205040</v>
      </c>
      <c r="O118" s="49">
        <f t="shared" si="14"/>
        <v>0.10681147129363569</v>
      </c>
      <c r="P118" s="9"/>
    </row>
    <row r="119" spans="1:16" ht="15">
      <c r="A119" s="13"/>
      <c r="B119" s="40">
        <v>358.2</v>
      </c>
      <c r="C119" s="21" t="s">
        <v>237</v>
      </c>
      <c r="D119" s="48">
        <v>0</v>
      </c>
      <c r="E119" s="48">
        <v>4772778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f t="shared" si="16"/>
        <v>4772778</v>
      </c>
      <c r="O119" s="49">
        <f t="shared" si="14"/>
        <v>2.4862828732827547</v>
      </c>
      <c r="P119" s="9"/>
    </row>
    <row r="120" spans="1:16" ht="15">
      <c r="A120" s="13"/>
      <c r="B120" s="40">
        <v>359</v>
      </c>
      <c r="C120" s="21" t="s">
        <v>122</v>
      </c>
      <c r="D120" s="48">
        <v>1804528</v>
      </c>
      <c r="E120" s="48">
        <v>8048706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721000</v>
      </c>
      <c r="N120" s="48">
        <f t="shared" si="16"/>
        <v>10574234</v>
      </c>
      <c r="O120" s="49">
        <f t="shared" si="14"/>
        <v>5.508434897303875</v>
      </c>
      <c r="P120" s="9"/>
    </row>
    <row r="121" spans="1:16" ht="15.75">
      <c r="A121" s="29" t="s">
        <v>4</v>
      </c>
      <c r="B121" s="30"/>
      <c r="C121" s="31"/>
      <c r="D121" s="32">
        <f aca="true" t="shared" si="17" ref="D121:M121">SUM(D122:D127)</f>
        <v>49759355</v>
      </c>
      <c r="E121" s="32">
        <f t="shared" si="17"/>
        <v>15364912</v>
      </c>
      <c r="F121" s="32">
        <f t="shared" si="17"/>
        <v>3887000</v>
      </c>
      <c r="G121" s="32">
        <f t="shared" si="17"/>
        <v>33850782</v>
      </c>
      <c r="H121" s="32">
        <f t="shared" si="17"/>
        <v>0</v>
      </c>
      <c r="I121" s="32">
        <f t="shared" si="17"/>
        <v>2556000</v>
      </c>
      <c r="J121" s="32">
        <f t="shared" si="17"/>
        <v>1000</v>
      </c>
      <c r="K121" s="32">
        <f t="shared" si="17"/>
        <v>0</v>
      </c>
      <c r="L121" s="32">
        <f t="shared" si="17"/>
        <v>0</v>
      </c>
      <c r="M121" s="32">
        <f t="shared" si="17"/>
        <v>684000</v>
      </c>
      <c r="N121" s="32">
        <f aca="true" t="shared" si="18" ref="N121:N129">SUM(D121:M121)</f>
        <v>106103049</v>
      </c>
      <c r="O121" s="46">
        <f t="shared" si="14"/>
        <v>55.27225308442607</v>
      </c>
      <c r="P121" s="10"/>
    </row>
    <row r="122" spans="1:16" ht="15">
      <c r="A122" s="12"/>
      <c r="B122" s="25">
        <v>361.1</v>
      </c>
      <c r="C122" s="20" t="s">
        <v>124</v>
      </c>
      <c r="D122" s="48">
        <v>16113800</v>
      </c>
      <c r="E122" s="48">
        <v>4379680</v>
      </c>
      <c r="F122" s="48">
        <v>609000</v>
      </c>
      <c r="G122" s="48">
        <v>13672256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684000</v>
      </c>
      <c r="N122" s="48">
        <f t="shared" si="18"/>
        <v>35458736</v>
      </c>
      <c r="O122" s="49">
        <f t="shared" si="14"/>
        <v>18.47151659370175</v>
      </c>
      <c r="P122" s="9"/>
    </row>
    <row r="123" spans="1:16" ht="15">
      <c r="A123" s="12"/>
      <c r="B123" s="25">
        <v>361.3</v>
      </c>
      <c r="C123" s="20" t="s">
        <v>189</v>
      </c>
      <c r="D123" s="48">
        <v>6801433</v>
      </c>
      <c r="E123" s="48">
        <v>2656652</v>
      </c>
      <c r="F123" s="48">
        <v>50000</v>
      </c>
      <c r="G123" s="48">
        <v>12325956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f t="shared" si="18"/>
        <v>21834041</v>
      </c>
      <c r="O123" s="49">
        <f t="shared" si="14"/>
        <v>11.374005284313133</v>
      </c>
      <c r="P123" s="9"/>
    </row>
    <row r="124" spans="1:16" ht="15">
      <c r="A124" s="12"/>
      <c r="B124" s="25">
        <v>362</v>
      </c>
      <c r="C124" s="20" t="s">
        <v>125</v>
      </c>
      <c r="D124" s="48">
        <v>2345736</v>
      </c>
      <c r="E124" s="48">
        <v>0</v>
      </c>
      <c r="F124" s="48">
        <v>0</v>
      </c>
      <c r="G124" s="48">
        <v>314250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f t="shared" si="18"/>
        <v>2659986</v>
      </c>
      <c r="O124" s="49">
        <f t="shared" si="14"/>
        <v>1.3856663006265746</v>
      </c>
      <c r="P124" s="9"/>
    </row>
    <row r="125" spans="1:16" ht="15">
      <c r="A125" s="12"/>
      <c r="B125" s="25">
        <v>364</v>
      </c>
      <c r="C125" s="20" t="s">
        <v>238</v>
      </c>
      <c r="D125" s="48">
        <v>101910</v>
      </c>
      <c r="E125" s="48">
        <v>84042</v>
      </c>
      <c r="F125" s="48">
        <v>0</v>
      </c>
      <c r="G125" s="48">
        <v>92325</v>
      </c>
      <c r="H125" s="48">
        <v>0</v>
      </c>
      <c r="I125" s="48">
        <v>2556000</v>
      </c>
      <c r="J125" s="48">
        <v>1000</v>
      </c>
      <c r="K125" s="48">
        <v>0</v>
      </c>
      <c r="L125" s="48">
        <v>0</v>
      </c>
      <c r="M125" s="48">
        <v>0</v>
      </c>
      <c r="N125" s="48">
        <f t="shared" si="18"/>
        <v>2835277</v>
      </c>
      <c r="O125" s="49">
        <f t="shared" si="14"/>
        <v>1.4769806276580448</v>
      </c>
      <c r="P125" s="9"/>
    </row>
    <row r="126" spans="1:16" ht="15">
      <c r="A126" s="12"/>
      <c r="B126" s="25">
        <v>369.4</v>
      </c>
      <c r="C126" s="20" t="s">
        <v>128</v>
      </c>
      <c r="D126" s="48">
        <v>4637961</v>
      </c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f t="shared" si="18"/>
        <v>4637961</v>
      </c>
      <c r="O126" s="49">
        <f t="shared" si="14"/>
        <v>2.4160526639314375</v>
      </c>
      <c r="P126" s="9"/>
    </row>
    <row r="127" spans="1:16" ht="15">
      <c r="A127" s="12"/>
      <c r="B127" s="25">
        <v>369.9</v>
      </c>
      <c r="C127" s="20" t="s">
        <v>129</v>
      </c>
      <c r="D127" s="48">
        <v>19758515</v>
      </c>
      <c r="E127" s="48">
        <v>8244538</v>
      </c>
      <c r="F127" s="48">
        <v>3228000</v>
      </c>
      <c r="G127" s="48">
        <v>7445995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si="18"/>
        <v>38677048</v>
      </c>
      <c r="O127" s="49">
        <f t="shared" si="14"/>
        <v>20.148031614195133</v>
      </c>
      <c r="P127" s="9"/>
    </row>
    <row r="128" spans="1:16" ht="15.75">
      <c r="A128" s="29" t="s">
        <v>70</v>
      </c>
      <c r="B128" s="30"/>
      <c r="C128" s="31"/>
      <c r="D128" s="32">
        <f aca="true" t="shared" si="19" ref="D128:M128">SUM(D129:D136)</f>
        <v>86044175</v>
      </c>
      <c r="E128" s="32">
        <f t="shared" si="19"/>
        <v>29556714</v>
      </c>
      <c r="F128" s="32">
        <f t="shared" si="19"/>
        <v>43572000</v>
      </c>
      <c r="G128" s="32">
        <f t="shared" si="19"/>
        <v>193131365</v>
      </c>
      <c r="H128" s="32">
        <f t="shared" si="19"/>
        <v>0</v>
      </c>
      <c r="I128" s="32">
        <f t="shared" si="19"/>
        <v>230562000</v>
      </c>
      <c r="J128" s="32">
        <f t="shared" si="19"/>
        <v>9292000</v>
      </c>
      <c r="K128" s="32">
        <f t="shared" si="19"/>
        <v>0</v>
      </c>
      <c r="L128" s="32">
        <f t="shared" si="19"/>
        <v>0</v>
      </c>
      <c r="M128" s="32">
        <f t="shared" si="19"/>
        <v>0</v>
      </c>
      <c r="N128" s="32">
        <f t="shared" si="18"/>
        <v>592158254</v>
      </c>
      <c r="O128" s="46">
        <f t="shared" si="14"/>
        <v>308.4729533184278</v>
      </c>
      <c r="P128" s="9"/>
    </row>
    <row r="129" spans="1:16" ht="15">
      <c r="A129" s="12"/>
      <c r="B129" s="25">
        <v>381</v>
      </c>
      <c r="C129" s="20" t="s">
        <v>130</v>
      </c>
      <c r="D129" s="48">
        <v>86044175</v>
      </c>
      <c r="E129" s="48">
        <v>29556714</v>
      </c>
      <c r="F129" s="48">
        <v>43572000</v>
      </c>
      <c r="G129" s="48">
        <v>153131365</v>
      </c>
      <c r="H129" s="48">
        <v>0</v>
      </c>
      <c r="I129" s="48">
        <v>1695000</v>
      </c>
      <c r="J129" s="48">
        <v>0</v>
      </c>
      <c r="K129" s="48">
        <v>0</v>
      </c>
      <c r="L129" s="48">
        <v>0</v>
      </c>
      <c r="M129" s="48">
        <v>0</v>
      </c>
      <c r="N129" s="48">
        <f t="shared" si="18"/>
        <v>313999254</v>
      </c>
      <c r="O129" s="49">
        <f t="shared" si="14"/>
        <v>163.57160702713628</v>
      </c>
      <c r="P129" s="9"/>
    </row>
    <row r="130" spans="1:16" ht="15">
      <c r="A130" s="12"/>
      <c r="B130" s="25">
        <v>384</v>
      </c>
      <c r="C130" s="20" t="s">
        <v>131</v>
      </c>
      <c r="D130" s="48">
        <v>0</v>
      </c>
      <c r="E130" s="48">
        <v>0</v>
      </c>
      <c r="F130" s="48">
        <v>0</v>
      </c>
      <c r="G130" s="48">
        <v>40000000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f aca="true" t="shared" si="20" ref="N130:N136">SUM(D130:M130)</f>
        <v>40000000</v>
      </c>
      <c r="O130" s="49">
        <f t="shared" si="14"/>
        <v>20.837196896924638</v>
      </c>
      <c r="P130" s="9"/>
    </row>
    <row r="131" spans="1:16" ht="15">
      <c r="A131" s="12"/>
      <c r="B131" s="25">
        <v>389.1</v>
      </c>
      <c r="C131" s="20" t="s">
        <v>240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43036000</v>
      </c>
      <c r="J131" s="48">
        <v>6180000</v>
      </c>
      <c r="K131" s="48">
        <v>0</v>
      </c>
      <c r="L131" s="48">
        <v>0</v>
      </c>
      <c r="M131" s="48">
        <v>0</v>
      </c>
      <c r="N131" s="48">
        <f t="shared" si="20"/>
        <v>49216000</v>
      </c>
      <c r="O131" s="49">
        <f t="shared" si="14"/>
        <v>25.638087061976076</v>
      </c>
      <c r="P131" s="9"/>
    </row>
    <row r="132" spans="1:16" ht="15">
      <c r="A132" s="12"/>
      <c r="B132" s="25">
        <v>389.5</v>
      </c>
      <c r="C132" s="20" t="s">
        <v>242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86496000</v>
      </c>
      <c r="J132" s="48">
        <v>0</v>
      </c>
      <c r="K132" s="48">
        <v>0</v>
      </c>
      <c r="L132" s="48">
        <v>0</v>
      </c>
      <c r="M132" s="48">
        <v>0</v>
      </c>
      <c r="N132" s="48">
        <f t="shared" si="20"/>
        <v>86496000</v>
      </c>
      <c r="O132" s="49">
        <f t="shared" si="14"/>
        <v>45.05835456990984</v>
      </c>
      <c r="P132" s="9"/>
    </row>
    <row r="133" spans="1:16" ht="15">
      <c r="A133" s="12"/>
      <c r="B133" s="25">
        <v>389.6</v>
      </c>
      <c r="C133" s="20" t="s">
        <v>243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10667000</v>
      </c>
      <c r="J133" s="48">
        <v>0</v>
      </c>
      <c r="K133" s="48">
        <v>0</v>
      </c>
      <c r="L133" s="48">
        <v>0</v>
      </c>
      <c r="M133" s="48">
        <v>0</v>
      </c>
      <c r="N133" s="48">
        <f t="shared" si="20"/>
        <v>10667000</v>
      </c>
      <c r="O133" s="49">
        <f>(N133/O$139)</f>
        <v>5.556759482487378</v>
      </c>
      <c r="P133" s="9"/>
    </row>
    <row r="134" spans="1:16" ht="15">
      <c r="A134" s="12"/>
      <c r="B134" s="25">
        <v>389.7</v>
      </c>
      <c r="C134" s="20" t="s">
        <v>244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4706000</v>
      </c>
      <c r="J134" s="48">
        <v>0</v>
      </c>
      <c r="K134" s="48">
        <v>0</v>
      </c>
      <c r="L134" s="48">
        <v>0</v>
      </c>
      <c r="M134" s="48">
        <v>0</v>
      </c>
      <c r="N134" s="48">
        <f t="shared" si="20"/>
        <v>4706000</v>
      </c>
      <c r="O134" s="49">
        <f>(N134/O$139)</f>
        <v>2.451496214923184</v>
      </c>
      <c r="P134" s="9"/>
    </row>
    <row r="135" spans="1:16" ht="15">
      <c r="A135" s="12"/>
      <c r="B135" s="25">
        <v>389.8</v>
      </c>
      <c r="C135" s="20" t="s">
        <v>245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3503000</v>
      </c>
      <c r="J135" s="48">
        <v>0</v>
      </c>
      <c r="K135" s="48">
        <v>0</v>
      </c>
      <c r="L135" s="48">
        <v>0</v>
      </c>
      <c r="M135" s="48">
        <v>0</v>
      </c>
      <c r="N135" s="48">
        <f t="shared" si="20"/>
        <v>3503000</v>
      </c>
      <c r="O135" s="49">
        <f>(N135/O$139)</f>
        <v>1.8248175182481752</v>
      </c>
      <c r="P135" s="9"/>
    </row>
    <row r="136" spans="1:16" ht="15.75" thickBot="1">
      <c r="A136" s="12"/>
      <c r="B136" s="25">
        <v>389.9</v>
      </c>
      <c r="C136" s="20" t="s">
        <v>246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80459000</v>
      </c>
      <c r="J136" s="48">
        <v>3112000</v>
      </c>
      <c r="K136" s="48">
        <v>0</v>
      </c>
      <c r="L136" s="48">
        <v>0</v>
      </c>
      <c r="M136" s="48">
        <v>0</v>
      </c>
      <c r="N136" s="48">
        <f t="shared" si="20"/>
        <v>83571000</v>
      </c>
      <c r="O136" s="49">
        <f>(N136/O$139)</f>
        <v>43.534634546822225</v>
      </c>
      <c r="P136" s="9"/>
    </row>
    <row r="137" spans="1:119" ht="16.5" thickBot="1">
      <c r="A137" s="14" t="s">
        <v>103</v>
      </c>
      <c r="B137" s="23"/>
      <c r="C137" s="22"/>
      <c r="D137" s="15">
        <f aca="true" t="shared" si="21" ref="D137:M137">SUM(D5,D16,D25,D62,D113,D121,D128)</f>
        <v>1375201177</v>
      </c>
      <c r="E137" s="15">
        <f t="shared" si="21"/>
        <v>1019641046</v>
      </c>
      <c r="F137" s="15">
        <f t="shared" si="21"/>
        <v>84640000</v>
      </c>
      <c r="G137" s="15">
        <f t="shared" si="21"/>
        <v>282035657</v>
      </c>
      <c r="H137" s="15">
        <f t="shared" si="21"/>
        <v>0</v>
      </c>
      <c r="I137" s="15">
        <f t="shared" si="21"/>
        <v>890006000</v>
      </c>
      <c r="J137" s="15">
        <f t="shared" si="21"/>
        <v>140926000</v>
      </c>
      <c r="K137" s="15">
        <f t="shared" si="21"/>
        <v>0</v>
      </c>
      <c r="L137" s="15">
        <f t="shared" si="21"/>
        <v>0</v>
      </c>
      <c r="M137" s="15">
        <f t="shared" si="21"/>
        <v>46194000</v>
      </c>
      <c r="N137" s="15">
        <f>SUM(D137:M137)</f>
        <v>3838643880</v>
      </c>
      <c r="O137" s="38">
        <f>(N137/O$139)</f>
        <v>1999.6644586183688</v>
      </c>
      <c r="P137" s="6"/>
      <c r="Q137" s="2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</row>
    <row r="138" spans="1:15" ht="15">
      <c r="A138" s="16"/>
      <c r="B138" s="18"/>
      <c r="C138" s="18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9"/>
    </row>
    <row r="139" spans="1:15" ht="15">
      <c r="A139" s="41"/>
      <c r="B139" s="42"/>
      <c r="C139" s="42"/>
      <c r="D139" s="43"/>
      <c r="E139" s="43"/>
      <c r="F139" s="43"/>
      <c r="G139" s="43"/>
      <c r="H139" s="43"/>
      <c r="I139" s="43"/>
      <c r="J139" s="43"/>
      <c r="K139" s="43"/>
      <c r="L139" s="51" t="s">
        <v>288</v>
      </c>
      <c r="M139" s="51"/>
      <c r="N139" s="51"/>
      <c r="O139" s="44">
        <v>1919644</v>
      </c>
    </row>
    <row r="140" spans="1:15" ht="15">
      <c r="A140" s="52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4"/>
    </row>
    <row r="141" spans="1:15" ht="15.75" customHeight="1" thickBot="1">
      <c r="A141" s="55" t="s">
        <v>168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7"/>
    </row>
  </sheetData>
  <sheetProtection/>
  <mergeCells count="10">
    <mergeCell ref="L139:N139"/>
    <mergeCell ref="A140:O140"/>
    <mergeCell ref="A141:O1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283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903526000</v>
      </c>
      <c r="E5" s="27">
        <f t="shared" si="0"/>
        <v>154668000</v>
      </c>
      <c r="F5" s="27">
        <f t="shared" si="0"/>
        <v>35125000</v>
      </c>
      <c r="G5" s="27">
        <f t="shared" si="0"/>
        <v>29193000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1122512000</v>
      </c>
      <c r="O5" s="33">
        <f aca="true" t="shared" si="1" ref="O5:O36">(N5/O$141)</f>
        <v>591.4258136035439</v>
      </c>
      <c r="P5" s="6"/>
    </row>
    <row r="6" spans="1:16" ht="15">
      <c r="A6" s="12"/>
      <c r="B6" s="25">
        <v>311</v>
      </c>
      <c r="C6" s="20" t="s">
        <v>3</v>
      </c>
      <c r="D6" s="48">
        <v>900297000</v>
      </c>
      <c r="E6" s="48">
        <v>1621000</v>
      </c>
      <c r="F6" s="48">
        <v>35125000</v>
      </c>
      <c r="G6" s="48">
        <v>29193000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966236000</v>
      </c>
      <c r="O6" s="49">
        <f t="shared" si="1"/>
        <v>509.08757539610616</v>
      </c>
      <c r="P6" s="9"/>
    </row>
    <row r="7" spans="1:16" ht="15">
      <c r="A7" s="12"/>
      <c r="B7" s="25">
        <v>312.1</v>
      </c>
      <c r="C7" s="20" t="s">
        <v>11</v>
      </c>
      <c r="D7" s="48">
        <v>0</v>
      </c>
      <c r="E7" s="48">
        <v>84077000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aca="true" t="shared" si="2" ref="N7:N14">SUM(D7:M7)</f>
        <v>84077000</v>
      </c>
      <c r="O7" s="49">
        <f t="shared" si="1"/>
        <v>44.298241916652266</v>
      </c>
      <c r="P7" s="9"/>
    </row>
    <row r="8" spans="1:16" ht="15">
      <c r="A8" s="12"/>
      <c r="B8" s="25">
        <v>312.3</v>
      </c>
      <c r="C8" s="20" t="s">
        <v>12</v>
      </c>
      <c r="D8" s="48">
        <v>0</v>
      </c>
      <c r="E8" s="48">
        <v>9427000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9427000</v>
      </c>
      <c r="O8" s="49">
        <f t="shared" si="1"/>
        <v>4.966869970958537</v>
      </c>
      <c r="P8" s="9"/>
    </row>
    <row r="9" spans="1:16" ht="15">
      <c r="A9" s="12"/>
      <c r="B9" s="25">
        <v>312.41</v>
      </c>
      <c r="C9" s="20" t="s">
        <v>14</v>
      </c>
      <c r="D9" s="48">
        <v>0</v>
      </c>
      <c r="E9" s="48">
        <v>44118000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44118000</v>
      </c>
      <c r="O9" s="49">
        <f t="shared" si="1"/>
        <v>23.244761788347166</v>
      </c>
      <c r="P9" s="9"/>
    </row>
    <row r="10" spans="1:16" ht="15">
      <c r="A10" s="12"/>
      <c r="B10" s="25">
        <v>312.42</v>
      </c>
      <c r="C10" s="20" t="s">
        <v>13</v>
      </c>
      <c r="D10" s="48">
        <v>0</v>
      </c>
      <c r="E10" s="48">
        <v>13508000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13508000</v>
      </c>
      <c r="O10" s="49">
        <f t="shared" si="1"/>
        <v>7.1170552209300855</v>
      </c>
      <c r="P10" s="9"/>
    </row>
    <row r="11" spans="1:16" ht="15">
      <c r="A11" s="12"/>
      <c r="B11" s="25">
        <v>314.1</v>
      </c>
      <c r="C11" s="20" t="s">
        <v>15</v>
      </c>
      <c r="D11" s="48">
        <v>1040000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1040000</v>
      </c>
      <c r="O11" s="49">
        <f t="shared" si="1"/>
        <v>0.547952134273563</v>
      </c>
      <c r="P11" s="9"/>
    </row>
    <row r="12" spans="1:16" ht="15">
      <c r="A12" s="12"/>
      <c r="B12" s="25">
        <v>315</v>
      </c>
      <c r="C12" s="20" t="s">
        <v>193</v>
      </c>
      <c r="D12" s="48">
        <v>1187000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1187000</v>
      </c>
      <c r="O12" s="49">
        <f t="shared" si="1"/>
        <v>0.6254030609449224</v>
      </c>
      <c r="P12" s="9"/>
    </row>
    <row r="13" spans="1:16" ht="15">
      <c r="A13" s="12"/>
      <c r="B13" s="25">
        <v>316</v>
      </c>
      <c r="C13" s="20" t="s">
        <v>194</v>
      </c>
      <c r="D13" s="48">
        <v>1002000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1002000</v>
      </c>
      <c r="O13" s="49">
        <f t="shared" si="1"/>
        <v>0.5279308062904905</v>
      </c>
      <c r="P13" s="9"/>
    </row>
    <row r="14" spans="1:16" ht="15">
      <c r="A14" s="12"/>
      <c r="B14" s="25">
        <v>319</v>
      </c>
      <c r="C14" s="20" t="s">
        <v>18</v>
      </c>
      <c r="D14" s="48">
        <v>0</v>
      </c>
      <c r="E14" s="48">
        <v>1917000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1917000</v>
      </c>
      <c r="O14" s="49">
        <f t="shared" si="1"/>
        <v>1.0100233090407886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SUM(D16:D23)</f>
        <v>19799000</v>
      </c>
      <c r="E15" s="32">
        <f t="shared" si="3"/>
        <v>15187000</v>
      </c>
      <c r="F15" s="32">
        <f t="shared" si="3"/>
        <v>0</v>
      </c>
      <c r="G15" s="32">
        <f t="shared" si="3"/>
        <v>1409000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aca="true" t="shared" si="4" ref="N15:N26">SUM(D15:M15)</f>
        <v>36395000</v>
      </c>
      <c r="O15" s="46">
        <f t="shared" si="1"/>
        <v>19.175690314313773</v>
      </c>
      <c r="P15" s="10"/>
    </row>
    <row r="16" spans="1:16" ht="15">
      <c r="A16" s="12"/>
      <c r="B16" s="25">
        <v>322</v>
      </c>
      <c r="C16" s="20" t="s">
        <v>0</v>
      </c>
      <c r="D16" s="48">
        <v>2360000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 t="shared" si="4"/>
        <v>2360000</v>
      </c>
      <c r="O16" s="49">
        <f t="shared" si="1"/>
        <v>1.2434298431592392</v>
      </c>
      <c r="P16" s="9"/>
    </row>
    <row r="17" spans="1:16" ht="15">
      <c r="A17" s="12"/>
      <c r="B17" s="25">
        <v>323.1</v>
      </c>
      <c r="C17" s="20" t="s">
        <v>20</v>
      </c>
      <c r="D17" s="48">
        <v>853000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si="4"/>
        <v>853000</v>
      </c>
      <c r="O17" s="49">
        <f t="shared" si="1"/>
        <v>0.44942612551475886</v>
      </c>
      <c r="P17" s="9"/>
    </row>
    <row r="18" spans="1:16" ht="15">
      <c r="A18" s="12"/>
      <c r="B18" s="25">
        <v>324.31</v>
      </c>
      <c r="C18" s="20" t="s">
        <v>21</v>
      </c>
      <c r="D18" s="48">
        <v>0</v>
      </c>
      <c r="E18" s="48">
        <v>3854000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3854000</v>
      </c>
      <c r="O18" s="49">
        <f t="shared" si="1"/>
        <v>2.0305841591252998</v>
      </c>
      <c r="P18" s="9"/>
    </row>
    <row r="19" spans="1:16" ht="15">
      <c r="A19" s="12"/>
      <c r="B19" s="25">
        <v>324.32</v>
      </c>
      <c r="C19" s="20" t="s">
        <v>22</v>
      </c>
      <c r="D19" s="48">
        <v>0</v>
      </c>
      <c r="E19" s="48">
        <v>9302000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9302000</v>
      </c>
      <c r="O19" s="49">
        <f t="shared" si="1"/>
        <v>4.901010339435272</v>
      </c>
      <c r="P19" s="9"/>
    </row>
    <row r="20" spans="1:16" ht="15">
      <c r="A20" s="12"/>
      <c r="B20" s="25">
        <v>324.61</v>
      </c>
      <c r="C20" s="20" t="s">
        <v>187</v>
      </c>
      <c r="D20" s="48">
        <v>0</v>
      </c>
      <c r="E20" s="48">
        <v>0</v>
      </c>
      <c r="F20" s="48">
        <v>0</v>
      </c>
      <c r="G20" s="48">
        <v>1409000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1409000</v>
      </c>
      <c r="O20" s="49">
        <f t="shared" si="1"/>
        <v>0.7423697665302407</v>
      </c>
      <c r="P20" s="9"/>
    </row>
    <row r="21" spans="1:16" ht="15">
      <c r="A21" s="12"/>
      <c r="B21" s="25">
        <v>325.2</v>
      </c>
      <c r="C21" s="20" t="s">
        <v>24</v>
      </c>
      <c r="D21" s="48">
        <v>7000</v>
      </c>
      <c r="E21" s="48">
        <v>1098000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1105000</v>
      </c>
      <c r="O21" s="49">
        <f t="shared" si="1"/>
        <v>0.5821991426656606</v>
      </c>
      <c r="P21" s="9"/>
    </row>
    <row r="22" spans="1:16" ht="15">
      <c r="A22" s="12"/>
      <c r="B22" s="25">
        <v>329</v>
      </c>
      <c r="C22" s="20" t="s">
        <v>25</v>
      </c>
      <c r="D22" s="48">
        <v>9463000</v>
      </c>
      <c r="E22" s="48">
        <v>161000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 t="shared" si="4"/>
        <v>9624000</v>
      </c>
      <c r="O22" s="49">
        <f t="shared" si="1"/>
        <v>5.070664750239202</v>
      </c>
      <c r="P22" s="9"/>
    </row>
    <row r="23" spans="1:16" ht="15">
      <c r="A23" s="12"/>
      <c r="B23" s="25">
        <v>367</v>
      </c>
      <c r="C23" s="20" t="s">
        <v>127</v>
      </c>
      <c r="D23" s="48">
        <v>7116000</v>
      </c>
      <c r="E23" s="48">
        <v>772000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7888000</v>
      </c>
      <c r="O23" s="49">
        <f t="shared" si="1"/>
        <v>4.156006187644101</v>
      </c>
      <c r="P23" s="9"/>
    </row>
    <row r="24" spans="1:16" ht="15.75">
      <c r="A24" s="29" t="s">
        <v>28</v>
      </c>
      <c r="B24" s="30"/>
      <c r="C24" s="31"/>
      <c r="D24" s="32">
        <f aca="true" t="shared" si="5" ref="D24:M24">SUM(D25:D62)</f>
        <v>124168000</v>
      </c>
      <c r="E24" s="32">
        <f t="shared" si="5"/>
        <v>133210000</v>
      </c>
      <c r="F24" s="32">
        <f t="shared" si="5"/>
        <v>2718000</v>
      </c>
      <c r="G24" s="32">
        <f t="shared" si="5"/>
        <v>56243000</v>
      </c>
      <c r="H24" s="32">
        <f t="shared" si="5"/>
        <v>0</v>
      </c>
      <c r="I24" s="32">
        <f t="shared" si="5"/>
        <v>7876000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511000</v>
      </c>
      <c r="N24" s="45">
        <f t="shared" si="4"/>
        <v>324726000</v>
      </c>
      <c r="O24" s="46">
        <f t="shared" si="1"/>
        <v>171.09067764818943</v>
      </c>
      <c r="P24" s="10"/>
    </row>
    <row r="25" spans="1:16" ht="15">
      <c r="A25" s="12"/>
      <c r="B25" s="25">
        <v>331.1</v>
      </c>
      <c r="C25" s="20" t="s">
        <v>26</v>
      </c>
      <c r="D25" s="48">
        <v>0</v>
      </c>
      <c r="E25" s="48">
        <v>35000</v>
      </c>
      <c r="F25" s="48">
        <v>2718000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 t="shared" si="4"/>
        <v>2753000</v>
      </c>
      <c r="O25" s="49">
        <f t="shared" si="1"/>
        <v>1.4504925246683835</v>
      </c>
      <c r="P25" s="9"/>
    </row>
    <row r="26" spans="1:16" ht="15">
      <c r="A26" s="12"/>
      <c r="B26" s="25">
        <v>331.2</v>
      </c>
      <c r="C26" s="20" t="s">
        <v>27</v>
      </c>
      <c r="D26" s="48">
        <v>426000</v>
      </c>
      <c r="E26" s="48">
        <v>13137000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38000</v>
      </c>
      <c r="N26" s="48">
        <f t="shared" si="4"/>
        <v>13601000</v>
      </c>
      <c r="O26" s="49">
        <f t="shared" si="1"/>
        <v>7.166054786783395</v>
      </c>
      <c r="P26" s="9"/>
    </row>
    <row r="27" spans="1:16" ht="15">
      <c r="A27" s="12"/>
      <c r="B27" s="25">
        <v>331.39</v>
      </c>
      <c r="C27" s="20" t="s">
        <v>34</v>
      </c>
      <c r="D27" s="48">
        <v>0</v>
      </c>
      <c r="E27" s="48">
        <v>707000</v>
      </c>
      <c r="F27" s="48">
        <v>0</v>
      </c>
      <c r="G27" s="48">
        <v>20000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aca="true" t="shared" si="6" ref="N27:N38">SUM(D27:M27)</f>
        <v>727000</v>
      </c>
      <c r="O27" s="49">
        <f t="shared" si="1"/>
        <v>0.383039616939308</v>
      </c>
      <c r="P27" s="9"/>
    </row>
    <row r="28" spans="1:16" ht="15">
      <c r="A28" s="12"/>
      <c r="B28" s="25">
        <v>331.41</v>
      </c>
      <c r="C28" s="20" t="s">
        <v>35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7756000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7756000</v>
      </c>
      <c r="O28" s="49">
        <f t="shared" si="1"/>
        <v>4.086458416755534</v>
      </c>
      <c r="P28" s="9"/>
    </row>
    <row r="29" spans="1:16" ht="15">
      <c r="A29" s="12"/>
      <c r="B29" s="25">
        <v>331.42</v>
      </c>
      <c r="C29" s="20" t="s">
        <v>36</v>
      </c>
      <c r="D29" s="48">
        <v>0</v>
      </c>
      <c r="E29" s="48">
        <v>0</v>
      </c>
      <c r="F29" s="48">
        <v>0</v>
      </c>
      <c r="G29" s="48">
        <v>35177000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35177000</v>
      </c>
      <c r="O29" s="49">
        <f t="shared" si="1"/>
        <v>18.533954064751082</v>
      </c>
      <c r="P29" s="9"/>
    </row>
    <row r="30" spans="1:16" ht="15">
      <c r="A30" s="12"/>
      <c r="B30" s="25">
        <v>331.49</v>
      </c>
      <c r="C30" s="20" t="s">
        <v>181</v>
      </c>
      <c r="D30" s="48">
        <v>0</v>
      </c>
      <c r="E30" s="48">
        <v>0</v>
      </c>
      <c r="F30" s="48">
        <v>0</v>
      </c>
      <c r="G30" s="48">
        <v>651000</v>
      </c>
      <c r="H30" s="48">
        <v>0</v>
      </c>
      <c r="I30" s="48">
        <v>120000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771000</v>
      </c>
      <c r="O30" s="49">
        <f t="shared" si="1"/>
        <v>0.4062222072354972</v>
      </c>
      <c r="P30" s="9"/>
    </row>
    <row r="31" spans="1:16" ht="15">
      <c r="A31" s="12"/>
      <c r="B31" s="25">
        <v>331.5</v>
      </c>
      <c r="C31" s="20" t="s">
        <v>29</v>
      </c>
      <c r="D31" s="48">
        <v>0</v>
      </c>
      <c r="E31" s="48">
        <v>5309000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5309000</v>
      </c>
      <c r="O31" s="49">
        <f t="shared" si="1"/>
        <v>2.797190270056102</v>
      </c>
      <c r="P31" s="9"/>
    </row>
    <row r="32" spans="1:16" ht="15">
      <c r="A32" s="12"/>
      <c r="B32" s="25">
        <v>331.61</v>
      </c>
      <c r="C32" s="20" t="s">
        <v>37</v>
      </c>
      <c r="D32" s="48">
        <v>0</v>
      </c>
      <c r="E32" s="48">
        <v>26067000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f t="shared" si="6"/>
        <v>26067000</v>
      </c>
      <c r="O32" s="49">
        <f t="shared" si="1"/>
        <v>13.734104119335544</v>
      </c>
      <c r="P32" s="9"/>
    </row>
    <row r="33" spans="1:16" ht="15">
      <c r="A33" s="12"/>
      <c r="B33" s="25">
        <v>331.62</v>
      </c>
      <c r="C33" s="20" t="s">
        <v>38</v>
      </c>
      <c r="D33" s="48">
        <v>0</v>
      </c>
      <c r="E33" s="48">
        <v>7988000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7988000</v>
      </c>
      <c r="O33" s="49">
        <f t="shared" si="1"/>
        <v>4.208693892862713</v>
      </c>
      <c r="P33" s="9"/>
    </row>
    <row r="34" spans="1:16" ht="15">
      <c r="A34" s="12"/>
      <c r="B34" s="25">
        <v>331.65</v>
      </c>
      <c r="C34" s="20" t="s">
        <v>39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473000</v>
      </c>
      <c r="N34" s="48">
        <f t="shared" si="6"/>
        <v>473000</v>
      </c>
      <c r="O34" s="49">
        <f t="shared" si="1"/>
        <v>0.24921284568403393</v>
      </c>
      <c r="P34" s="9"/>
    </row>
    <row r="35" spans="1:16" ht="15">
      <c r="A35" s="12"/>
      <c r="B35" s="25">
        <v>331.69</v>
      </c>
      <c r="C35" s="20" t="s">
        <v>40</v>
      </c>
      <c r="D35" s="48">
        <v>0</v>
      </c>
      <c r="E35" s="48">
        <v>317000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6"/>
        <v>317000</v>
      </c>
      <c r="O35" s="49">
        <f t="shared" si="1"/>
        <v>0.1670200255429995</v>
      </c>
      <c r="P35" s="9"/>
    </row>
    <row r="36" spans="1:16" ht="15">
      <c r="A36" s="12"/>
      <c r="B36" s="25">
        <v>331.7</v>
      </c>
      <c r="C36" s="20" t="s">
        <v>30</v>
      </c>
      <c r="D36" s="48">
        <v>0</v>
      </c>
      <c r="E36" s="48">
        <v>8000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6"/>
        <v>8000</v>
      </c>
      <c r="O36" s="49">
        <f t="shared" si="1"/>
        <v>0.0042150164174889464</v>
      </c>
      <c r="P36" s="9"/>
    </row>
    <row r="37" spans="1:16" ht="15">
      <c r="A37" s="12"/>
      <c r="B37" s="25">
        <v>331.9</v>
      </c>
      <c r="C37" s="20" t="s">
        <v>31</v>
      </c>
      <c r="D37" s="48">
        <v>545000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6"/>
        <v>545000</v>
      </c>
      <c r="O37" s="49">
        <f aca="true" t="shared" si="7" ref="O37:O68">(N37/O$141)</f>
        <v>0.28714799344143443</v>
      </c>
      <c r="P37" s="9"/>
    </row>
    <row r="38" spans="1:16" ht="15">
      <c r="A38" s="12"/>
      <c r="B38" s="25">
        <v>334.2</v>
      </c>
      <c r="C38" s="20" t="s">
        <v>33</v>
      </c>
      <c r="D38" s="48">
        <v>163000</v>
      </c>
      <c r="E38" s="48">
        <v>11878000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si="6"/>
        <v>12041000</v>
      </c>
      <c r="O38" s="49">
        <f t="shared" si="7"/>
        <v>6.34412658537305</v>
      </c>
      <c r="P38" s="9"/>
    </row>
    <row r="39" spans="1:16" ht="15">
      <c r="A39" s="12"/>
      <c r="B39" s="25">
        <v>334.39</v>
      </c>
      <c r="C39" s="20" t="s">
        <v>41</v>
      </c>
      <c r="D39" s="48">
        <v>0</v>
      </c>
      <c r="E39" s="48">
        <v>50000</v>
      </c>
      <c r="F39" s="48">
        <v>0</v>
      </c>
      <c r="G39" s="48">
        <v>15000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aca="true" t="shared" si="8" ref="N39:N57">SUM(D39:M39)</f>
        <v>65000</v>
      </c>
      <c r="O39" s="49">
        <f t="shared" si="7"/>
        <v>0.03424700839209769</v>
      </c>
      <c r="P39" s="9"/>
    </row>
    <row r="40" spans="1:16" ht="15">
      <c r="A40" s="12"/>
      <c r="B40" s="25">
        <v>334.42</v>
      </c>
      <c r="C40" s="20" t="s">
        <v>42</v>
      </c>
      <c r="D40" s="48">
        <v>9160000</v>
      </c>
      <c r="E40" s="48">
        <v>8517000</v>
      </c>
      <c r="F40" s="48">
        <v>0</v>
      </c>
      <c r="G40" s="48">
        <v>14906000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8"/>
        <v>32583000</v>
      </c>
      <c r="O40" s="49">
        <f t="shared" si="7"/>
        <v>17.16723499138029</v>
      </c>
      <c r="P40" s="9"/>
    </row>
    <row r="41" spans="1:16" ht="15">
      <c r="A41" s="12"/>
      <c r="B41" s="25">
        <v>334.49</v>
      </c>
      <c r="C41" s="20" t="s">
        <v>43</v>
      </c>
      <c r="D41" s="48">
        <v>0</v>
      </c>
      <c r="E41" s="48">
        <v>0</v>
      </c>
      <c r="F41" s="48">
        <v>0</v>
      </c>
      <c r="G41" s="48">
        <v>4957000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8"/>
        <v>4957000</v>
      </c>
      <c r="O41" s="49">
        <f t="shared" si="7"/>
        <v>2.611729547686588</v>
      </c>
      <c r="P41" s="9"/>
    </row>
    <row r="42" spans="1:16" ht="15">
      <c r="A42" s="12"/>
      <c r="B42" s="25">
        <v>334.5</v>
      </c>
      <c r="C42" s="20" t="s">
        <v>249</v>
      </c>
      <c r="D42" s="48">
        <v>0</v>
      </c>
      <c r="E42" s="48">
        <v>2276000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8"/>
        <v>2276000</v>
      </c>
      <c r="O42" s="49">
        <f t="shared" si="7"/>
        <v>1.1991721707756051</v>
      </c>
      <c r="P42" s="9"/>
    </row>
    <row r="43" spans="1:16" ht="15">
      <c r="A43" s="12"/>
      <c r="B43" s="25">
        <v>334.61</v>
      </c>
      <c r="C43" s="20" t="s">
        <v>44</v>
      </c>
      <c r="D43" s="48">
        <v>0</v>
      </c>
      <c r="E43" s="48">
        <v>2923000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8"/>
        <v>2923000</v>
      </c>
      <c r="O43" s="49">
        <f t="shared" si="7"/>
        <v>1.5400616235400237</v>
      </c>
      <c r="P43" s="9"/>
    </row>
    <row r="44" spans="1:16" ht="15">
      <c r="A44" s="12"/>
      <c r="B44" s="25">
        <v>334.62</v>
      </c>
      <c r="C44" s="20" t="s">
        <v>45</v>
      </c>
      <c r="D44" s="48">
        <v>0</v>
      </c>
      <c r="E44" s="48">
        <v>7328000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8"/>
        <v>7328000</v>
      </c>
      <c r="O44" s="49">
        <f t="shared" si="7"/>
        <v>3.8609550384198745</v>
      </c>
      <c r="P44" s="9"/>
    </row>
    <row r="45" spans="1:16" ht="15">
      <c r="A45" s="12"/>
      <c r="B45" s="25">
        <v>334.69</v>
      </c>
      <c r="C45" s="20" t="s">
        <v>46</v>
      </c>
      <c r="D45" s="48">
        <v>53000</v>
      </c>
      <c r="E45" s="48">
        <v>1149000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8"/>
        <v>1202000</v>
      </c>
      <c r="O45" s="49">
        <f t="shared" si="7"/>
        <v>0.6333062167277141</v>
      </c>
      <c r="P45" s="9"/>
    </row>
    <row r="46" spans="1:16" ht="15">
      <c r="A46" s="12"/>
      <c r="B46" s="25">
        <v>334.7</v>
      </c>
      <c r="C46" s="20" t="s">
        <v>47</v>
      </c>
      <c r="D46" s="48">
        <v>1601000</v>
      </c>
      <c r="E46" s="48">
        <v>45000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8"/>
        <v>1646000</v>
      </c>
      <c r="O46" s="49">
        <f t="shared" si="7"/>
        <v>0.8672396278983506</v>
      </c>
      <c r="P46" s="9"/>
    </row>
    <row r="47" spans="1:16" ht="15">
      <c r="A47" s="12"/>
      <c r="B47" s="25">
        <v>335.12</v>
      </c>
      <c r="C47" s="20" t="s">
        <v>195</v>
      </c>
      <c r="D47" s="48">
        <v>31948000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8"/>
        <v>31948000</v>
      </c>
      <c r="O47" s="49">
        <f t="shared" si="7"/>
        <v>16.832668063242107</v>
      </c>
      <c r="P47" s="9"/>
    </row>
    <row r="48" spans="1:16" ht="15">
      <c r="A48" s="12"/>
      <c r="B48" s="25">
        <v>335.13</v>
      </c>
      <c r="C48" s="20" t="s">
        <v>196</v>
      </c>
      <c r="D48" s="48">
        <v>0</v>
      </c>
      <c r="E48" s="48">
        <v>396000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8"/>
        <v>396000</v>
      </c>
      <c r="O48" s="49">
        <f t="shared" si="7"/>
        <v>0.20864331266570282</v>
      </c>
      <c r="P48" s="9"/>
    </row>
    <row r="49" spans="1:16" ht="15">
      <c r="A49" s="12"/>
      <c r="B49" s="25">
        <v>335.14</v>
      </c>
      <c r="C49" s="20" t="s">
        <v>197</v>
      </c>
      <c r="D49" s="48">
        <v>10000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8"/>
        <v>10000</v>
      </c>
      <c r="O49" s="49">
        <f t="shared" si="7"/>
        <v>0.005268770521861183</v>
      </c>
      <c r="P49" s="9"/>
    </row>
    <row r="50" spans="1:16" ht="15">
      <c r="A50" s="12"/>
      <c r="B50" s="25">
        <v>335.15</v>
      </c>
      <c r="C50" s="20" t="s">
        <v>198</v>
      </c>
      <c r="D50" s="48">
        <v>683000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8"/>
        <v>683000</v>
      </c>
      <c r="O50" s="49">
        <f t="shared" si="7"/>
        <v>0.35985702664311875</v>
      </c>
      <c r="P50" s="9"/>
    </row>
    <row r="51" spans="1:16" ht="15">
      <c r="A51" s="12"/>
      <c r="B51" s="25">
        <v>335.17</v>
      </c>
      <c r="C51" s="20" t="s">
        <v>199</v>
      </c>
      <c r="D51" s="48">
        <v>162000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8"/>
        <v>162000</v>
      </c>
      <c r="O51" s="49">
        <f t="shared" si="7"/>
        <v>0.08535408245415116</v>
      </c>
      <c r="P51" s="9"/>
    </row>
    <row r="52" spans="1:16" ht="15">
      <c r="A52" s="12"/>
      <c r="B52" s="25">
        <v>335.18</v>
      </c>
      <c r="C52" s="20" t="s">
        <v>200</v>
      </c>
      <c r="D52" s="48">
        <v>68837000</v>
      </c>
      <c r="E52" s="48">
        <v>17253000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8"/>
        <v>86090000</v>
      </c>
      <c r="O52" s="49">
        <f t="shared" si="7"/>
        <v>45.35884542270292</v>
      </c>
      <c r="P52" s="9"/>
    </row>
    <row r="53" spans="1:16" ht="15">
      <c r="A53" s="12"/>
      <c r="B53" s="25">
        <v>335.22</v>
      </c>
      <c r="C53" s="20" t="s">
        <v>54</v>
      </c>
      <c r="D53" s="48">
        <v>8913000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8"/>
        <v>8913000</v>
      </c>
      <c r="O53" s="49">
        <f t="shared" si="7"/>
        <v>4.696055166134872</v>
      </c>
      <c r="P53" s="9"/>
    </row>
    <row r="54" spans="1:16" ht="15">
      <c r="A54" s="12"/>
      <c r="B54" s="25">
        <v>335.49</v>
      </c>
      <c r="C54" s="20" t="s">
        <v>56</v>
      </c>
      <c r="D54" s="48">
        <v>0</v>
      </c>
      <c r="E54" s="48">
        <v>25138000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8"/>
        <v>25138000</v>
      </c>
      <c r="O54" s="49">
        <f t="shared" si="7"/>
        <v>13.24463533785464</v>
      </c>
      <c r="P54" s="9"/>
    </row>
    <row r="55" spans="1:16" ht="15">
      <c r="A55" s="12"/>
      <c r="B55" s="25">
        <v>335.69</v>
      </c>
      <c r="C55" s="20" t="s">
        <v>58</v>
      </c>
      <c r="D55" s="48">
        <v>500000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8"/>
        <v>500000</v>
      </c>
      <c r="O55" s="49">
        <f t="shared" si="7"/>
        <v>0.2634385260930591</v>
      </c>
      <c r="P55" s="9"/>
    </row>
    <row r="56" spans="1:16" ht="15">
      <c r="A56" s="12"/>
      <c r="B56" s="25">
        <v>335.7</v>
      </c>
      <c r="C56" s="20" t="s">
        <v>59</v>
      </c>
      <c r="D56" s="48">
        <v>0</v>
      </c>
      <c r="E56" s="48">
        <v>2000000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t="shared" si="8"/>
        <v>2000000</v>
      </c>
      <c r="O56" s="49">
        <f t="shared" si="7"/>
        <v>1.0537541043722365</v>
      </c>
      <c r="P56" s="9"/>
    </row>
    <row r="57" spans="1:16" ht="15">
      <c r="A57" s="12"/>
      <c r="B57" s="25">
        <v>335.9</v>
      </c>
      <c r="C57" s="20" t="s">
        <v>60</v>
      </c>
      <c r="D57" s="48">
        <v>0</v>
      </c>
      <c r="E57" s="48">
        <v>0</v>
      </c>
      <c r="F57" s="48">
        <v>0</v>
      </c>
      <c r="G57" s="48">
        <v>517000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 t="shared" si="8"/>
        <v>517000</v>
      </c>
      <c r="O57" s="49">
        <f t="shared" si="7"/>
        <v>0.27239543598022314</v>
      </c>
      <c r="P57" s="9"/>
    </row>
    <row r="58" spans="1:16" ht="15">
      <c r="A58" s="12"/>
      <c r="B58" s="25">
        <v>337.1</v>
      </c>
      <c r="C58" s="20" t="s">
        <v>61</v>
      </c>
      <c r="D58" s="48">
        <v>614000</v>
      </c>
      <c r="E58" s="48">
        <v>66000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 aca="true" t="shared" si="9" ref="N58:N64">SUM(D58:M58)</f>
        <v>680000</v>
      </c>
      <c r="O58" s="49">
        <f t="shared" si="7"/>
        <v>0.35827639548656043</v>
      </c>
      <c r="P58" s="9"/>
    </row>
    <row r="59" spans="1:16" ht="15">
      <c r="A59" s="12"/>
      <c r="B59" s="25">
        <v>337.2</v>
      </c>
      <c r="C59" s="20" t="s">
        <v>201</v>
      </c>
      <c r="D59" s="48">
        <v>0</v>
      </c>
      <c r="E59" s="48">
        <v>50000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 t="shared" si="9"/>
        <v>50000</v>
      </c>
      <c r="O59" s="49">
        <f t="shared" si="7"/>
        <v>0.026343852609305912</v>
      </c>
      <c r="P59" s="9"/>
    </row>
    <row r="60" spans="1:16" ht="15">
      <c r="A60" s="12"/>
      <c r="B60" s="25">
        <v>337.3</v>
      </c>
      <c r="C60" s="20" t="s">
        <v>202</v>
      </c>
      <c r="D60" s="48">
        <v>113000</v>
      </c>
      <c r="E60" s="48">
        <v>49000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f t="shared" si="9"/>
        <v>162000</v>
      </c>
      <c r="O60" s="49">
        <f t="shared" si="7"/>
        <v>0.08535408245415116</v>
      </c>
      <c r="P60" s="9"/>
    </row>
    <row r="61" spans="1:16" ht="15">
      <c r="A61" s="12"/>
      <c r="B61" s="25">
        <v>337.6</v>
      </c>
      <c r="C61" s="20" t="s">
        <v>62</v>
      </c>
      <c r="D61" s="48">
        <v>240000</v>
      </c>
      <c r="E61" s="48">
        <v>480000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f t="shared" si="9"/>
        <v>720000</v>
      </c>
      <c r="O61" s="49">
        <f t="shared" si="7"/>
        <v>0.37935147757400517</v>
      </c>
      <c r="P61" s="9"/>
    </row>
    <row r="62" spans="1:16" ht="15">
      <c r="A62" s="12"/>
      <c r="B62" s="25">
        <v>337.7</v>
      </c>
      <c r="C62" s="20" t="s">
        <v>276</v>
      </c>
      <c r="D62" s="48">
        <v>200000</v>
      </c>
      <c r="E62" s="48">
        <v>44000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f t="shared" si="9"/>
        <v>244000</v>
      </c>
      <c r="O62" s="49">
        <f t="shared" si="7"/>
        <v>0.12855800073341286</v>
      </c>
      <c r="P62" s="9"/>
    </row>
    <row r="63" spans="1:16" ht="15.75">
      <c r="A63" s="29" t="s">
        <v>68</v>
      </c>
      <c r="B63" s="30"/>
      <c r="C63" s="31"/>
      <c r="D63" s="32">
        <f aca="true" t="shared" si="10" ref="D63:M63">SUM(D64:D112)</f>
        <v>123047000</v>
      </c>
      <c r="E63" s="32">
        <f t="shared" si="10"/>
        <v>346786000</v>
      </c>
      <c r="F63" s="32">
        <f t="shared" si="10"/>
        <v>0</v>
      </c>
      <c r="G63" s="32">
        <f t="shared" si="10"/>
        <v>1054000</v>
      </c>
      <c r="H63" s="32">
        <f t="shared" si="10"/>
        <v>0</v>
      </c>
      <c r="I63" s="32">
        <f t="shared" si="10"/>
        <v>611493000</v>
      </c>
      <c r="J63" s="32">
        <f t="shared" si="10"/>
        <v>116727000</v>
      </c>
      <c r="K63" s="32">
        <f t="shared" si="10"/>
        <v>0</v>
      </c>
      <c r="L63" s="32">
        <f t="shared" si="10"/>
        <v>0</v>
      </c>
      <c r="M63" s="32">
        <f t="shared" si="10"/>
        <v>42785000</v>
      </c>
      <c r="N63" s="32">
        <f t="shared" si="9"/>
        <v>1241892000</v>
      </c>
      <c r="O63" s="46">
        <f t="shared" si="7"/>
        <v>654.3243960935228</v>
      </c>
      <c r="P63" s="10"/>
    </row>
    <row r="64" spans="1:16" ht="15">
      <c r="A64" s="12"/>
      <c r="B64" s="25">
        <v>341.1</v>
      </c>
      <c r="C64" s="20" t="s">
        <v>203</v>
      </c>
      <c r="D64" s="48">
        <v>7373000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3195000</v>
      </c>
      <c r="N64" s="48">
        <f t="shared" si="9"/>
        <v>10568000</v>
      </c>
      <c r="O64" s="49">
        <f t="shared" si="7"/>
        <v>5.5680366875028975</v>
      </c>
      <c r="P64" s="9"/>
    </row>
    <row r="65" spans="1:16" ht="15">
      <c r="A65" s="12"/>
      <c r="B65" s="25">
        <v>341.15</v>
      </c>
      <c r="C65" s="20" t="s">
        <v>204</v>
      </c>
      <c r="D65" s="48">
        <v>760000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aca="true" t="shared" si="11" ref="N65:N112">SUM(D65:M65)</f>
        <v>760000</v>
      </c>
      <c r="O65" s="49">
        <f t="shared" si="7"/>
        <v>0.40042655966144985</v>
      </c>
      <c r="P65" s="9"/>
    </row>
    <row r="66" spans="1:16" ht="15">
      <c r="A66" s="12"/>
      <c r="B66" s="25">
        <v>341.16</v>
      </c>
      <c r="C66" s="20" t="s">
        <v>205</v>
      </c>
      <c r="D66" s="48">
        <v>3096000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f t="shared" si="11"/>
        <v>3096000</v>
      </c>
      <c r="O66" s="49">
        <f t="shared" si="7"/>
        <v>1.6312113535682222</v>
      </c>
      <c r="P66" s="9"/>
    </row>
    <row r="67" spans="1:16" ht="15">
      <c r="A67" s="12"/>
      <c r="B67" s="25">
        <v>341.2</v>
      </c>
      <c r="C67" s="20" t="s">
        <v>206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116727000</v>
      </c>
      <c r="K67" s="48">
        <v>0</v>
      </c>
      <c r="L67" s="48">
        <v>0</v>
      </c>
      <c r="M67" s="48">
        <v>0</v>
      </c>
      <c r="N67" s="48">
        <f t="shared" si="11"/>
        <v>116727000</v>
      </c>
      <c r="O67" s="49">
        <f t="shared" si="7"/>
        <v>61.500777670529025</v>
      </c>
      <c r="P67" s="9"/>
    </row>
    <row r="68" spans="1:16" ht="15">
      <c r="A68" s="12"/>
      <c r="B68" s="25">
        <v>341.3</v>
      </c>
      <c r="C68" s="20" t="s">
        <v>207</v>
      </c>
      <c r="D68" s="48">
        <v>1507000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1"/>
        <v>1507000</v>
      </c>
      <c r="O68" s="49">
        <f t="shared" si="7"/>
        <v>0.7940037176444802</v>
      </c>
      <c r="P68" s="9"/>
    </row>
    <row r="69" spans="1:16" ht="15">
      <c r="A69" s="12"/>
      <c r="B69" s="25">
        <v>341.51</v>
      </c>
      <c r="C69" s="20" t="s">
        <v>208</v>
      </c>
      <c r="D69" s="48">
        <v>20318000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1"/>
        <v>20318000</v>
      </c>
      <c r="O69" s="49">
        <f aca="true" t="shared" si="12" ref="O69:O100">(N69/O$141)</f>
        <v>10.705087946317551</v>
      </c>
      <c r="P69" s="9"/>
    </row>
    <row r="70" spans="1:16" ht="15">
      <c r="A70" s="12"/>
      <c r="B70" s="25">
        <v>341.52</v>
      </c>
      <c r="C70" s="20" t="s">
        <v>209</v>
      </c>
      <c r="D70" s="48">
        <v>2319000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1"/>
        <v>2319000</v>
      </c>
      <c r="O70" s="49">
        <f t="shared" si="12"/>
        <v>1.2218278840196082</v>
      </c>
      <c r="P70" s="9"/>
    </row>
    <row r="71" spans="1:16" ht="15">
      <c r="A71" s="12"/>
      <c r="B71" s="25">
        <v>341.54</v>
      </c>
      <c r="C71" s="20" t="s">
        <v>211</v>
      </c>
      <c r="D71" s="48">
        <v>814000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1"/>
        <v>814000</v>
      </c>
      <c r="O71" s="49">
        <f t="shared" si="12"/>
        <v>0.42887792047950024</v>
      </c>
      <c r="P71" s="9"/>
    </row>
    <row r="72" spans="1:16" ht="15">
      <c r="A72" s="12"/>
      <c r="B72" s="25">
        <v>341.9</v>
      </c>
      <c r="C72" s="20" t="s">
        <v>212</v>
      </c>
      <c r="D72" s="48">
        <v>4465000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8998000</v>
      </c>
      <c r="N72" s="48">
        <f t="shared" si="11"/>
        <v>13463000</v>
      </c>
      <c r="O72" s="49">
        <f t="shared" si="12"/>
        <v>7.09334575358171</v>
      </c>
      <c r="P72" s="9"/>
    </row>
    <row r="73" spans="1:16" ht="15">
      <c r="A73" s="12"/>
      <c r="B73" s="25">
        <v>342.1</v>
      </c>
      <c r="C73" s="20" t="s">
        <v>79</v>
      </c>
      <c r="D73" s="48">
        <v>2746000</v>
      </c>
      <c r="E73" s="48">
        <v>220259000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1"/>
        <v>223005000</v>
      </c>
      <c r="O73" s="49">
        <f t="shared" si="12"/>
        <v>117.49621702276531</v>
      </c>
      <c r="P73" s="9"/>
    </row>
    <row r="74" spans="1:16" ht="15">
      <c r="A74" s="12"/>
      <c r="B74" s="25">
        <v>342.2</v>
      </c>
      <c r="C74" s="20" t="s">
        <v>80</v>
      </c>
      <c r="D74" s="48">
        <v>397000</v>
      </c>
      <c r="E74" s="48">
        <v>106512000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1"/>
        <v>106909000</v>
      </c>
      <c r="O74" s="49">
        <f t="shared" si="12"/>
        <v>56.32789877216572</v>
      </c>
      <c r="P74" s="9"/>
    </row>
    <row r="75" spans="1:16" ht="15">
      <c r="A75" s="12"/>
      <c r="B75" s="25">
        <v>342.5</v>
      </c>
      <c r="C75" s="20" t="s">
        <v>81</v>
      </c>
      <c r="D75" s="48">
        <v>51000</v>
      </c>
      <c r="E75" s="48">
        <v>2328000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1"/>
        <v>2379000</v>
      </c>
      <c r="O75" s="49">
        <f t="shared" si="12"/>
        <v>1.2534405071507753</v>
      </c>
      <c r="P75" s="9"/>
    </row>
    <row r="76" spans="1:16" ht="15">
      <c r="A76" s="12"/>
      <c r="B76" s="25">
        <v>342.6</v>
      </c>
      <c r="C76" s="20" t="s">
        <v>82</v>
      </c>
      <c r="D76" s="48">
        <v>392000</v>
      </c>
      <c r="E76" s="48">
        <v>1158000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1"/>
        <v>1550000</v>
      </c>
      <c r="O76" s="49">
        <f t="shared" si="12"/>
        <v>0.8166594308884834</v>
      </c>
      <c r="P76" s="9"/>
    </row>
    <row r="77" spans="1:16" ht="15">
      <c r="A77" s="12"/>
      <c r="B77" s="25">
        <v>342.9</v>
      </c>
      <c r="C77" s="20" t="s">
        <v>83</v>
      </c>
      <c r="D77" s="48">
        <v>651000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1"/>
        <v>651000</v>
      </c>
      <c r="O77" s="49">
        <f t="shared" si="12"/>
        <v>0.342996960973163</v>
      </c>
      <c r="P77" s="9"/>
    </row>
    <row r="78" spans="1:16" ht="15">
      <c r="A78" s="12"/>
      <c r="B78" s="25">
        <v>343.3</v>
      </c>
      <c r="C78" s="20" t="s">
        <v>151</v>
      </c>
      <c r="D78" s="48">
        <v>88000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1"/>
        <v>88000</v>
      </c>
      <c r="O78" s="49">
        <f t="shared" si="12"/>
        <v>0.04636518059237841</v>
      </c>
      <c r="P78" s="9"/>
    </row>
    <row r="79" spans="1:16" ht="15">
      <c r="A79" s="12"/>
      <c r="B79" s="25">
        <v>343.4</v>
      </c>
      <c r="C79" s="20" t="s">
        <v>84</v>
      </c>
      <c r="D79" s="48">
        <v>669000</v>
      </c>
      <c r="E79" s="48">
        <v>34000</v>
      </c>
      <c r="F79" s="48">
        <v>0</v>
      </c>
      <c r="G79" s="48">
        <v>0</v>
      </c>
      <c r="H79" s="48">
        <v>0</v>
      </c>
      <c r="I79" s="48">
        <v>19905000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1"/>
        <v>20608000</v>
      </c>
      <c r="O79" s="49">
        <f t="shared" si="12"/>
        <v>10.857882291451526</v>
      </c>
      <c r="P79" s="9"/>
    </row>
    <row r="80" spans="1:16" ht="15">
      <c r="A80" s="12"/>
      <c r="B80" s="25">
        <v>343.5</v>
      </c>
      <c r="C80" s="20" t="s">
        <v>85</v>
      </c>
      <c r="D80" s="48">
        <v>1336000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1"/>
        <v>1336000</v>
      </c>
      <c r="O80" s="49">
        <f t="shared" si="12"/>
        <v>0.703907741720654</v>
      </c>
      <c r="P80" s="9"/>
    </row>
    <row r="81" spans="1:16" ht="15">
      <c r="A81" s="12"/>
      <c r="B81" s="25">
        <v>343.6</v>
      </c>
      <c r="C81" s="20" t="s">
        <v>86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138914000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1"/>
        <v>138914000</v>
      </c>
      <c r="O81" s="49">
        <f t="shared" si="12"/>
        <v>73.19059882738243</v>
      </c>
      <c r="P81" s="9"/>
    </row>
    <row r="82" spans="1:16" ht="15">
      <c r="A82" s="12"/>
      <c r="B82" s="25">
        <v>343.7</v>
      </c>
      <c r="C82" s="20" t="s">
        <v>87</v>
      </c>
      <c r="D82" s="48">
        <v>0</v>
      </c>
      <c r="E82" s="48">
        <v>1397000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1"/>
        <v>1397000</v>
      </c>
      <c r="O82" s="49">
        <f t="shared" si="12"/>
        <v>0.7360472419040072</v>
      </c>
      <c r="P82" s="9"/>
    </row>
    <row r="83" spans="1:16" ht="15">
      <c r="A83" s="12"/>
      <c r="B83" s="25">
        <v>343.9</v>
      </c>
      <c r="C83" s="20" t="s">
        <v>88</v>
      </c>
      <c r="D83" s="48">
        <v>1613000</v>
      </c>
      <c r="E83" s="48">
        <v>107000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1"/>
        <v>1720000</v>
      </c>
      <c r="O83" s="49">
        <f t="shared" si="12"/>
        <v>0.9062285297601235</v>
      </c>
      <c r="P83" s="9"/>
    </row>
    <row r="84" spans="1:16" ht="15">
      <c r="A84" s="12"/>
      <c r="B84" s="25">
        <v>344.1</v>
      </c>
      <c r="C84" s="20" t="s">
        <v>213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284678000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1"/>
        <v>284678000</v>
      </c>
      <c r="O84" s="49">
        <f t="shared" si="12"/>
        <v>149.99030546223977</v>
      </c>
      <c r="P84" s="9"/>
    </row>
    <row r="85" spans="1:16" ht="15">
      <c r="A85" s="12"/>
      <c r="B85" s="25">
        <v>344.2</v>
      </c>
      <c r="C85" s="20" t="s">
        <v>214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167996000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1"/>
        <v>167996000</v>
      </c>
      <c r="O85" s="49">
        <f t="shared" si="12"/>
        <v>88.51323725905912</v>
      </c>
      <c r="P85" s="9"/>
    </row>
    <row r="86" spans="1:16" ht="15">
      <c r="A86" s="12"/>
      <c r="B86" s="25">
        <v>344.3</v>
      </c>
      <c r="C86" s="20" t="s">
        <v>215</v>
      </c>
      <c r="D86" s="48">
        <v>28114000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f t="shared" si="11"/>
        <v>28114000</v>
      </c>
      <c r="O86" s="49">
        <f t="shared" si="12"/>
        <v>14.812621445160529</v>
      </c>
      <c r="P86" s="9"/>
    </row>
    <row r="87" spans="1:16" ht="15">
      <c r="A87" s="12"/>
      <c r="B87" s="25">
        <v>344.5</v>
      </c>
      <c r="C87" s="20" t="s">
        <v>216</v>
      </c>
      <c r="D87" s="48">
        <v>1871000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1"/>
        <v>1871000</v>
      </c>
      <c r="O87" s="49">
        <f t="shared" si="12"/>
        <v>0.9857869646402273</v>
      </c>
      <c r="P87" s="9"/>
    </row>
    <row r="88" spans="1:16" ht="15">
      <c r="A88" s="12"/>
      <c r="B88" s="25">
        <v>344.9</v>
      </c>
      <c r="C88" s="20" t="s">
        <v>217</v>
      </c>
      <c r="D88" s="48">
        <v>0</v>
      </c>
      <c r="E88" s="48">
        <v>3583000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f t="shared" si="11"/>
        <v>3583000</v>
      </c>
      <c r="O88" s="49">
        <f t="shared" si="12"/>
        <v>1.8878004779828617</v>
      </c>
      <c r="P88" s="9"/>
    </row>
    <row r="89" spans="1:16" ht="15">
      <c r="A89" s="12"/>
      <c r="B89" s="25">
        <v>345.1</v>
      </c>
      <c r="C89" s="20" t="s">
        <v>94</v>
      </c>
      <c r="D89" s="48">
        <v>9000</v>
      </c>
      <c r="E89" s="48">
        <v>675000</v>
      </c>
      <c r="F89" s="48">
        <v>0</v>
      </c>
      <c r="G89" s="48">
        <v>600000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2665000</v>
      </c>
      <c r="N89" s="48">
        <f t="shared" si="11"/>
        <v>3949000</v>
      </c>
      <c r="O89" s="49">
        <f t="shared" si="12"/>
        <v>2.080637479082981</v>
      </c>
      <c r="P89" s="9"/>
    </row>
    <row r="90" spans="1:16" ht="15">
      <c r="A90" s="12"/>
      <c r="B90" s="25">
        <v>346.1</v>
      </c>
      <c r="C90" s="20" t="s">
        <v>254</v>
      </c>
      <c r="D90" s="48">
        <v>88000</v>
      </c>
      <c r="E90" s="48">
        <v>295000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1"/>
        <v>383000</v>
      </c>
      <c r="O90" s="49">
        <f t="shared" si="12"/>
        <v>0.2017939109872833</v>
      </c>
      <c r="P90" s="9"/>
    </row>
    <row r="91" spans="1:16" ht="15">
      <c r="A91" s="12"/>
      <c r="B91" s="25">
        <v>346.3</v>
      </c>
      <c r="C91" s="20" t="s">
        <v>96</v>
      </c>
      <c r="D91" s="48">
        <v>39000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1"/>
        <v>39000</v>
      </c>
      <c r="O91" s="49">
        <f t="shared" si="12"/>
        <v>0.020548205035258612</v>
      </c>
      <c r="P91" s="9"/>
    </row>
    <row r="92" spans="1:16" ht="15">
      <c r="A92" s="12"/>
      <c r="B92" s="25">
        <v>346.4</v>
      </c>
      <c r="C92" s="20" t="s">
        <v>97</v>
      </c>
      <c r="D92" s="48">
        <v>2988000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f t="shared" si="11"/>
        <v>2988000</v>
      </c>
      <c r="O92" s="49">
        <f t="shared" si="12"/>
        <v>1.5743086319321213</v>
      </c>
      <c r="P92" s="9"/>
    </row>
    <row r="93" spans="1:16" ht="15">
      <c r="A93" s="12"/>
      <c r="B93" s="25">
        <v>346.9</v>
      </c>
      <c r="C93" s="20" t="s">
        <v>98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31000</v>
      </c>
      <c r="N93" s="48">
        <f t="shared" si="11"/>
        <v>31000</v>
      </c>
      <c r="O93" s="49">
        <f t="shared" si="12"/>
        <v>0.016333188617769667</v>
      </c>
      <c r="P93" s="9"/>
    </row>
    <row r="94" spans="1:16" ht="15">
      <c r="A94" s="12"/>
      <c r="B94" s="25">
        <v>347.1</v>
      </c>
      <c r="C94" s="20" t="s">
        <v>99</v>
      </c>
      <c r="D94" s="48">
        <v>545000</v>
      </c>
      <c r="E94" s="48">
        <v>0</v>
      </c>
      <c r="F94" s="48">
        <v>0</v>
      </c>
      <c r="G94" s="48">
        <v>454000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f t="shared" si="11"/>
        <v>999000</v>
      </c>
      <c r="O94" s="49">
        <f t="shared" si="12"/>
        <v>0.5263501751339321</v>
      </c>
      <c r="P94" s="9"/>
    </row>
    <row r="95" spans="1:16" ht="15">
      <c r="A95" s="12"/>
      <c r="B95" s="25">
        <v>347.2</v>
      </c>
      <c r="C95" s="20" t="s">
        <v>100</v>
      </c>
      <c r="D95" s="48">
        <v>15517000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f t="shared" si="11"/>
        <v>15517000</v>
      </c>
      <c r="O95" s="49">
        <f t="shared" si="12"/>
        <v>8.175551218771997</v>
      </c>
      <c r="P95" s="9"/>
    </row>
    <row r="96" spans="1:16" ht="15">
      <c r="A96" s="12"/>
      <c r="B96" s="25">
        <v>348.13</v>
      </c>
      <c r="C96" s="20" t="s">
        <v>218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3100000</v>
      </c>
      <c r="N96" s="48">
        <f aca="true" t="shared" si="13" ref="N96:N103">SUM(D96:M96)</f>
        <v>3100000</v>
      </c>
      <c r="O96" s="49">
        <f t="shared" si="12"/>
        <v>1.6333188617769667</v>
      </c>
      <c r="P96" s="9"/>
    </row>
    <row r="97" spans="1:16" ht="15">
      <c r="A97" s="12"/>
      <c r="B97" s="25">
        <v>348.23</v>
      </c>
      <c r="C97" s="20" t="s">
        <v>219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431000</v>
      </c>
      <c r="N97" s="48">
        <f t="shared" si="13"/>
        <v>431000</v>
      </c>
      <c r="O97" s="49">
        <f t="shared" si="12"/>
        <v>0.22708400949221696</v>
      </c>
      <c r="P97" s="9"/>
    </row>
    <row r="98" spans="1:16" ht="15">
      <c r="A98" s="12"/>
      <c r="B98" s="25">
        <v>348.31</v>
      </c>
      <c r="C98" s="20" t="s">
        <v>220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9827000</v>
      </c>
      <c r="N98" s="48">
        <f t="shared" si="13"/>
        <v>9827000</v>
      </c>
      <c r="O98" s="49">
        <f t="shared" si="12"/>
        <v>5.177620791832984</v>
      </c>
      <c r="P98" s="9"/>
    </row>
    <row r="99" spans="1:16" ht="15">
      <c r="A99" s="12"/>
      <c r="B99" s="25">
        <v>348.33</v>
      </c>
      <c r="C99" s="20" t="s">
        <v>221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1758000</v>
      </c>
      <c r="N99" s="48">
        <f t="shared" si="13"/>
        <v>1758000</v>
      </c>
      <c r="O99" s="49">
        <f t="shared" si="12"/>
        <v>0.9262498577431959</v>
      </c>
      <c r="P99" s="9"/>
    </row>
    <row r="100" spans="1:16" ht="15">
      <c r="A100" s="12"/>
      <c r="B100" s="25">
        <v>348.41</v>
      </c>
      <c r="C100" s="20" t="s">
        <v>222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5122000</v>
      </c>
      <c r="N100" s="48">
        <f t="shared" si="13"/>
        <v>5122000</v>
      </c>
      <c r="O100" s="49">
        <f t="shared" si="12"/>
        <v>2.698664261297298</v>
      </c>
      <c r="P100" s="9"/>
    </row>
    <row r="101" spans="1:16" ht="15">
      <c r="A101" s="12"/>
      <c r="B101" s="25">
        <v>348.43</v>
      </c>
      <c r="C101" s="20" t="s">
        <v>223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2582000</v>
      </c>
      <c r="N101" s="48">
        <f t="shared" si="13"/>
        <v>2582000</v>
      </c>
      <c r="O101" s="49">
        <f aca="true" t="shared" si="14" ref="O101:O132">(N101/O$141)</f>
        <v>1.3603965487445573</v>
      </c>
      <c r="P101" s="9"/>
    </row>
    <row r="102" spans="1:16" ht="15">
      <c r="A102" s="12"/>
      <c r="B102" s="25">
        <v>348.52</v>
      </c>
      <c r="C102" s="20" t="s">
        <v>224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170000</v>
      </c>
      <c r="N102" s="48">
        <f t="shared" si="13"/>
        <v>170000</v>
      </c>
      <c r="O102" s="49">
        <f t="shared" si="14"/>
        <v>0.08956909887164011</v>
      </c>
      <c r="P102" s="9"/>
    </row>
    <row r="103" spans="1:16" ht="15">
      <c r="A103" s="12"/>
      <c r="B103" s="25">
        <v>348.53</v>
      </c>
      <c r="C103" s="20" t="s">
        <v>225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644000</v>
      </c>
      <c r="N103" s="48">
        <f t="shared" si="13"/>
        <v>644000</v>
      </c>
      <c r="O103" s="49">
        <f t="shared" si="14"/>
        <v>0.3393088216078602</v>
      </c>
      <c r="P103" s="9"/>
    </row>
    <row r="104" spans="1:16" ht="15">
      <c r="A104" s="12"/>
      <c r="B104" s="25">
        <v>348.82</v>
      </c>
      <c r="C104" s="20" t="s">
        <v>284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844000</v>
      </c>
      <c r="N104" s="48">
        <f t="shared" si="11"/>
        <v>844000</v>
      </c>
      <c r="O104" s="49">
        <f t="shared" si="14"/>
        <v>0.44468423204508384</v>
      </c>
      <c r="P104" s="9"/>
    </row>
    <row r="105" spans="1:16" ht="15">
      <c r="A105" s="12"/>
      <c r="B105" s="25">
        <v>348.88</v>
      </c>
      <c r="C105" s="20" t="s">
        <v>226</v>
      </c>
      <c r="D105" s="48">
        <v>2309000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f t="shared" si="11"/>
        <v>2309000</v>
      </c>
      <c r="O105" s="49">
        <f t="shared" si="14"/>
        <v>1.2165591134977471</v>
      </c>
      <c r="P105" s="9"/>
    </row>
    <row r="106" spans="1:16" ht="15">
      <c r="A106" s="12"/>
      <c r="B106" s="25">
        <v>348.921</v>
      </c>
      <c r="C106" s="20" t="s">
        <v>227</v>
      </c>
      <c r="D106" s="48">
        <v>258000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1"/>
        <v>258000</v>
      </c>
      <c r="O106" s="49">
        <f t="shared" si="14"/>
        <v>0.1359342794640185</v>
      </c>
      <c r="P106" s="9"/>
    </row>
    <row r="107" spans="1:16" ht="15">
      <c r="A107" s="12"/>
      <c r="B107" s="25">
        <v>348.922</v>
      </c>
      <c r="C107" s="20" t="s">
        <v>228</v>
      </c>
      <c r="D107" s="48">
        <v>256000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f t="shared" si="11"/>
        <v>256000</v>
      </c>
      <c r="O107" s="49">
        <f t="shared" si="14"/>
        <v>0.13488052535964629</v>
      </c>
      <c r="P107" s="9"/>
    </row>
    <row r="108" spans="1:16" ht="15">
      <c r="A108" s="12"/>
      <c r="B108" s="25">
        <v>348.923</v>
      </c>
      <c r="C108" s="20" t="s">
        <v>229</v>
      </c>
      <c r="D108" s="48">
        <v>256000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f t="shared" si="11"/>
        <v>256000</v>
      </c>
      <c r="O108" s="49">
        <f t="shared" si="14"/>
        <v>0.13488052535964629</v>
      </c>
      <c r="P108" s="9"/>
    </row>
    <row r="109" spans="1:16" ht="15">
      <c r="A109" s="12"/>
      <c r="B109" s="25">
        <v>348.924</v>
      </c>
      <c r="C109" s="20" t="s">
        <v>230</v>
      </c>
      <c r="D109" s="48">
        <v>256000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1"/>
        <v>256000</v>
      </c>
      <c r="O109" s="49">
        <f t="shared" si="14"/>
        <v>0.13488052535964629</v>
      </c>
      <c r="P109" s="9"/>
    </row>
    <row r="110" spans="1:16" ht="15">
      <c r="A110" s="12"/>
      <c r="B110" s="25">
        <v>348.93</v>
      </c>
      <c r="C110" s="20" t="s">
        <v>231</v>
      </c>
      <c r="D110" s="48">
        <v>4157000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f t="shared" si="11"/>
        <v>4157000</v>
      </c>
      <c r="O110" s="49">
        <f t="shared" si="14"/>
        <v>2.1902279059376935</v>
      </c>
      <c r="P110" s="9"/>
    </row>
    <row r="111" spans="1:16" ht="15">
      <c r="A111" s="12"/>
      <c r="B111" s="25">
        <v>348.99</v>
      </c>
      <c r="C111" s="20" t="s">
        <v>234</v>
      </c>
      <c r="D111" s="48">
        <v>685000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3416000</v>
      </c>
      <c r="N111" s="48">
        <f t="shared" si="11"/>
        <v>4101000</v>
      </c>
      <c r="O111" s="49">
        <f t="shared" si="14"/>
        <v>2.160722791015271</v>
      </c>
      <c r="P111" s="9"/>
    </row>
    <row r="112" spans="1:16" ht="15">
      <c r="A112" s="12"/>
      <c r="B112" s="25">
        <v>349</v>
      </c>
      <c r="C112" s="20" t="s">
        <v>1</v>
      </c>
      <c r="D112" s="48">
        <v>17104000</v>
      </c>
      <c r="E112" s="48">
        <v>10438000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2000</v>
      </c>
      <c r="N112" s="48">
        <f t="shared" si="11"/>
        <v>27544000</v>
      </c>
      <c r="O112" s="49">
        <f t="shared" si="14"/>
        <v>14.512301525414442</v>
      </c>
      <c r="P112" s="9"/>
    </row>
    <row r="113" spans="1:16" ht="15.75">
      <c r="A113" s="29" t="s">
        <v>69</v>
      </c>
      <c r="B113" s="30"/>
      <c r="C113" s="31"/>
      <c r="D113" s="32">
        <f aca="true" t="shared" si="15" ref="D113:M113">SUM(D114:D120)</f>
        <v>3095000</v>
      </c>
      <c r="E113" s="32">
        <f t="shared" si="15"/>
        <v>13187000</v>
      </c>
      <c r="F113" s="32">
        <f t="shared" si="15"/>
        <v>0</v>
      </c>
      <c r="G113" s="32">
        <f t="shared" si="15"/>
        <v>0</v>
      </c>
      <c r="H113" s="32">
        <f t="shared" si="15"/>
        <v>0</v>
      </c>
      <c r="I113" s="32">
        <f t="shared" si="15"/>
        <v>0</v>
      </c>
      <c r="J113" s="32">
        <f t="shared" si="15"/>
        <v>0</v>
      </c>
      <c r="K113" s="32">
        <f t="shared" si="15"/>
        <v>0</v>
      </c>
      <c r="L113" s="32">
        <f t="shared" si="15"/>
        <v>0</v>
      </c>
      <c r="M113" s="32">
        <f t="shared" si="15"/>
        <v>2276000</v>
      </c>
      <c r="N113" s="32">
        <f>SUM(D113:M113)</f>
        <v>18558000</v>
      </c>
      <c r="O113" s="46">
        <f t="shared" si="14"/>
        <v>9.777784334469983</v>
      </c>
      <c r="P113" s="10"/>
    </row>
    <row r="114" spans="1:16" ht="15">
      <c r="A114" s="13"/>
      <c r="B114" s="40">
        <v>351.1</v>
      </c>
      <c r="C114" s="21" t="s">
        <v>118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2006000</v>
      </c>
      <c r="N114" s="48">
        <f>SUM(D114:M114)</f>
        <v>2006000</v>
      </c>
      <c r="O114" s="49">
        <f t="shared" si="14"/>
        <v>1.0569153666853532</v>
      </c>
      <c r="P114" s="9"/>
    </row>
    <row r="115" spans="1:16" ht="15">
      <c r="A115" s="13"/>
      <c r="B115" s="40">
        <v>351.5</v>
      </c>
      <c r="C115" s="21" t="s">
        <v>175</v>
      </c>
      <c r="D115" s="48">
        <v>1161000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f aca="true" t="shared" si="16" ref="N115:N120">SUM(D115:M115)</f>
        <v>1161000</v>
      </c>
      <c r="O115" s="49">
        <f t="shared" si="14"/>
        <v>0.6117042575880833</v>
      </c>
      <c r="P115" s="9"/>
    </row>
    <row r="116" spans="1:16" ht="15">
      <c r="A116" s="13"/>
      <c r="B116" s="40">
        <v>351.9</v>
      </c>
      <c r="C116" s="21" t="s">
        <v>261</v>
      </c>
      <c r="D116" s="48">
        <v>5000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f t="shared" si="16"/>
        <v>5000</v>
      </c>
      <c r="O116" s="49">
        <f t="shared" si="14"/>
        <v>0.0026343852609305913</v>
      </c>
      <c r="P116" s="9"/>
    </row>
    <row r="117" spans="1:16" ht="15">
      <c r="A117" s="13"/>
      <c r="B117" s="40">
        <v>354</v>
      </c>
      <c r="C117" s="21" t="s">
        <v>121</v>
      </c>
      <c r="D117" s="48">
        <v>179000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f t="shared" si="16"/>
        <v>179000</v>
      </c>
      <c r="O117" s="49">
        <f t="shared" si="14"/>
        <v>0.09431099234131517</v>
      </c>
      <c r="P117" s="9"/>
    </row>
    <row r="118" spans="1:16" ht="15">
      <c r="A118" s="13"/>
      <c r="B118" s="40">
        <v>358.1</v>
      </c>
      <c r="C118" s="21" t="s">
        <v>281</v>
      </c>
      <c r="D118" s="48">
        <v>0</v>
      </c>
      <c r="E118" s="48">
        <v>118000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f t="shared" si="16"/>
        <v>118000</v>
      </c>
      <c r="O118" s="49">
        <f t="shared" si="14"/>
        <v>0.06217149215796196</v>
      </c>
      <c r="P118" s="9"/>
    </row>
    <row r="119" spans="1:16" ht="15">
      <c r="A119" s="13"/>
      <c r="B119" s="40">
        <v>358.2</v>
      </c>
      <c r="C119" s="21" t="s">
        <v>237</v>
      </c>
      <c r="D119" s="48">
        <v>0</v>
      </c>
      <c r="E119" s="48">
        <v>3479000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f t="shared" si="16"/>
        <v>3479000</v>
      </c>
      <c r="O119" s="49">
        <f t="shared" si="14"/>
        <v>1.8330052645555055</v>
      </c>
      <c r="P119" s="9"/>
    </row>
    <row r="120" spans="1:16" ht="15">
      <c r="A120" s="13"/>
      <c r="B120" s="40">
        <v>359</v>
      </c>
      <c r="C120" s="21" t="s">
        <v>122</v>
      </c>
      <c r="D120" s="48">
        <v>1750000</v>
      </c>
      <c r="E120" s="48">
        <v>9590000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270000</v>
      </c>
      <c r="N120" s="48">
        <f t="shared" si="16"/>
        <v>11610000</v>
      </c>
      <c r="O120" s="49">
        <f t="shared" si="14"/>
        <v>6.117042575880833</v>
      </c>
      <c r="P120" s="9"/>
    </row>
    <row r="121" spans="1:16" ht="15.75">
      <c r="A121" s="29" t="s">
        <v>4</v>
      </c>
      <c r="B121" s="30"/>
      <c r="C121" s="31"/>
      <c r="D121" s="32">
        <f aca="true" t="shared" si="17" ref="D121:M121">SUM(D122:D128)</f>
        <v>31793000</v>
      </c>
      <c r="E121" s="32">
        <f t="shared" si="17"/>
        <v>7367000</v>
      </c>
      <c r="F121" s="32">
        <f t="shared" si="17"/>
        <v>3363000</v>
      </c>
      <c r="G121" s="32">
        <f t="shared" si="17"/>
        <v>9627000</v>
      </c>
      <c r="H121" s="32">
        <f t="shared" si="17"/>
        <v>0</v>
      </c>
      <c r="I121" s="32">
        <f t="shared" si="17"/>
        <v>-622000</v>
      </c>
      <c r="J121" s="32">
        <f t="shared" si="17"/>
        <v>-44000</v>
      </c>
      <c r="K121" s="32">
        <f t="shared" si="17"/>
        <v>0</v>
      </c>
      <c r="L121" s="32">
        <f t="shared" si="17"/>
        <v>0</v>
      </c>
      <c r="M121" s="32">
        <f t="shared" si="17"/>
        <v>0</v>
      </c>
      <c r="N121" s="32">
        <f>SUM(D121:M121)</f>
        <v>51484000</v>
      </c>
      <c r="O121" s="46">
        <f t="shared" si="14"/>
        <v>27.125738154750113</v>
      </c>
      <c r="P121" s="10"/>
    </row>
    <row r="122" spans="1:16" ht="15">
      <c r="A122" s="12"/>
      <c r="B122" s="25">
        <v>361.1</v>
      </c>
      <c r="C122" s="20" t="s">
        <v>124</v>
      </c>
      <c r="D122" s="48">
        <v>10703000</v>
      </c>
      <c r="E122" s="48">
        <v>2044000</v>
      </c>
      <c r="F122" s="48">
        <v>345000</v>
      </c>
      <c r="G122" s="48">
        <v>10326000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f>SUM(D122:M122)</f>
        <v>23418000</v>
      </c>
      <c r="O122" s="49">
        <f t="shared" si="14"/>
        <v>12.338406808094518</v>
      </c>
      <c r="P122" s="9"/>
    </row>
    <row r="123" spans="1:16" ht="15">
      <c r="A123" s="12"/>
      <c r="B123" s="25">
        <v>361.3</v>
      </c>
      <c r="C123" s="20" t="s">
        <v>189</v>
      </c>
      <c r="D123" s="48">
        <v>-2805000</v>
      </c>
      <c r="E123" s="48">
        <v>-1509000</v>
      </c>
      <c r="F123" s="48">
        <v>-41000</v>
      </c>
      <c r="G123" s="48">
        <v>-6568000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f aca="true" t="shared" si="18" ref="N123:N128">SUM(D123:M123)</f>
        <v>-10923000</v>
      </c>
      <c r="O123" s="49">
        <f t="shared" si="14"/>
        <v>-5.75507804102897</v>
      </c>
      <c r="P123" s="9"/>
    </row>
    <row r="124" spans="1:16" ht="15">
      <c r="A124" s="12"/>
      <c r="B124" s="25">
        <v>362</v>
      </c>
      <c r="C124" s="20" t="s">
        <v>125</v>
      </c>
      <c r="D124" s="48">
        <v>2598000</v>
      </c>
      <c r="E124" s="48">
        <v>0</v>
      </c>
      <c r="F124" s="48">
        <v>0</v>
      </c>
      <c r="G124" s="48">
        <v>43000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f t="shared" si="18"/>
        <v>2641000</v>
      </c>
      <c r="O124" s="49">
        <f t="shared" si="14"/>
        <v>1.3914822948235384</v>
      </c>
      <c r="P124" s="9"/>
    </row>
    <row r="125" spans="1:16" ht="15">
      <c r="A125" s="12"/>
      <c r="B125" s="25">
        <v>364</v>
      </c>
      <c r="C125" s="20" t="s">
        <v>238</v>
      </c>
      <c r="D125" s="48">
        <v>60000</v>
      </c>
      <c r="E125" s="48">
        <v>37000</v>
      </c>
      <c r="F125" s="48">
        <v>0</v>
      </c>
      <c r="G125" s="48">
        <v>316000</v>
      </c>
      <c r="H125" s="48">
        <v>0</v>
      </c>
      <c r="I125" s="48">
        <v>-622000</v>
      </c>
      <c r="J125" s="48">
        <v>-44000</v>
      </c>
      <c r="K125" s="48">
        <v>0</v>
      </c>
      <c r="L125" s="48">
        <v>0</v>
      </c>
      <c r="M125" s="48">
        <v>0</v>
      </c>
      <c r="N125" s="48">
        <f t="shared" si="18"/>
        <v>-253000</v>
      </c>
      <c r="O125" s="49">
        <f t="shared" si="14"/>
        <v>-0.1332998942030879</v>
      </c>
      <c r="P125" s="9"/>
    </row>
    <row r="126" spans="1:16" ht="15">
      <c r="A126" s="12"/>
      <c r="B126" s="25">
        <v>366</v>
      </c>
      <c r="C126" s="20" t="s">
        <v>176</v>
      </c>
      <c r="D126" s="48">
        <v>0</v>
      </c>
      <c r="E126" s="48">
        <v>37000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f t="shared" si="18"/>
        <v>37000</v>
      </c>
      <c r="O126" s="49">
        <f t="shared" si="14"/>
        <v>0.019494450930886375</v>
      </c>
      <c r="P126" s="9"/>
    </row>
    <row r="127" spans="1:16" ht="15">
      <c r="A127" s="12"/>
      <c r="B127" s="25">
        <v>369.4</v>
      </c>
      <c r="C127" s="20" t="s">
        <v>128</v>
      </c>
      <c r="D127" s="48">
        <v>3916000</v>
      </c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si="18"/>
        <v>3916000</v>
      </c>
      <c r="O127" s="49">
        <f t="shared" si="14"/>
        <v>2.0632505363608393</v>
      </c>
      <c r="P127" s="9"/>
    </row>
    <row r="128" spans="1:16" ht="15">
      <c r="A128" s="12"/>
      <c r="B128" s="25">
        <v>369.9</v>
      </c>
      <c r="C128" s="20" t="s">
        <v>129</v>
      </c>
      <c r="D128" s="48">
        <v>17321000</v>
      </c>
      <c r="E128" s="48">
        <v>6758000</v>
      </c>
      <c r="F128" s="48">
        <v>3059000</v>
      </c>
      <c r="G128" s="48">
        <v>5510000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f t="shared" si="18"/>
        <v>32648000</v>
      </c>
      <c r="O128" s="49">
        <f t="shared" si="14"/>
        <v>17.20148199977239</v>
      </c>
      <c r="P128" s="9"/>
    </row>
    <row r="129" spans="1:16" ht="15.75">
      <c r="A129" s="29" t="s">
        <v>70</v>
      </c>
      <c r="B129" s="30"/>
      <c r="C129" s="31"/>
      <c r="D129" s="32">
        <f aca="true" t="shared" si="19" ref="D129:M129">SUM(D130:D138)</f>
        <v>81987000</v>
      </c>
      <c r="E129" s="32">
        <f t="shared" si="19"/>
        <v>22234000</v>
      </c>
      <c r="F129" s="32">
        <f t="shared" si="19"/>
        <v>113543000</v>
      </c>
      <c r="G129" s="32">
        <f t="shared" si="19"/>
        <v>144552000</v>
      </c>
      <c r="H129" s="32">
        <f t="shared" si="19"/>
        <v>0</v>
      </c>
      <c r="I129" s="32">
        <f t="shared" si="19"/>
        <v>167889000</v>
      </c>
      <c r="J129" s="32">
        <f t="shared" si="19"/>
        <v>2398000</v>
      </c>
      <c r="K129" s="32">
        <f t="shared" si="19"/>
        <v>0</v>
      </c>
      <c r="L129" s="32">
        <f t="shared" si="19"/>
        <v>0</v>
      </c>
      <c r="M129" s="32">
        <f t="shared" si="19"/>
        <v>0</v>
      </c>
      <c r="N129" s="32">
        <f>SUM(D129:M129)</f>
        <v>532603000</v>
      </c>
      <c r="O129" s="46">
        <f t="shared" si="14"/>
        <v>280.6162986254831</v>
      </c>
      <c r="P129" s="9"/>
    </row>
    <row r="130" spans="1:16" ht="15">
      <c r="A130" s="12"/>
      <c r="B130" s="25">
        <v>381</v>
      </c>
      <c r="C130" s="20" t="s">
        <v>130</v>
      </c>
      <c r="D130" s="48">
        <v>81987000</v>
      </c>
      <c r="E130" s="48">
        <v>22234000</v>
      </c>
      <c r="F130" s="48">
        <v>44388000</v>
      </c>
      <c r="G130" s="48">
        <v>144552000</v>
      </c>
      <c r="H130" s="48">
        <v>0</v>
      </c>
      <c r="I130" s="48">
        <v>2112000</v>
      </c>
      <c r="J130" s="48">
        <v>25000</v>
      </c>
      <c r="K130" s="48">
        <v>0</v>
      </c>
      <c r="L130" s="48">
        <v>0</v>
      </c>
      <c r="M130" s="48">
        <v>0</v>
      </c>
      <c r="N130" s="48">
        <f>SUM(D130:M130)</f>
        <v>295298000</v>
      </c>
      <c r="O130" s="49">
        <f t="shared" si="14"/>
        <v>155.58573975645635</v>
      </c>
      <c r="P130" s="9"/>
    </row>
    <row r="131" spans="1:16" ht="15">
      <c r="A131" s="12"/>
      <c r="B131" s="25">
        <v>385</v>
      </c>
      <c r="C131" s="20" t="s">
        <v>190</v>
      </c>
      <c r="D131" s="48">
        <v>0</v>
      </c>
      <c r="E131" s="48">
        <v>0</v>
      </c>
      <c r="F131" s="48">
        <v>69155000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f aca="true" t="shared" si="20" ref="N131:N138">SUM(D131:M131)</f>
        <v>69155000</v>
      </c>
      <c r="O131" s="49">
        <f t="shared" si="14"/>
        <v>36.43618254393101</v>
      </c>
      <c r="P131" s="9"/>
    </row>
    <row r="132" spans="1:16" ht="15">
      <c r="A132" s="12"/>
      <c r="B132" s="25">
        <v>389.1</v>
      </c>
      <c r="C132" s="20" t="s">
        <v>240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13693000</v>
      </c>
      <c r="J132" s="48">
        <v>1071000</v>
      </c>
      <c r="K132" s="48">
        <v>0</v>
      </c>
      <c r="L132" s="48">
        <v>0</v>
      </c>
      <c r="M132" s="48">
        <v>0</v>
      </c>
      <c r="N132" s="48">
        <f t="shared" si="20"/>
        <v>14764000</v>
      </c>
      <c r="O132" s="49">
        <f t="shared" si="14"/>
        <v>7.77881279847585</v>
      </c>
      <c r="P132" s="9"/>
    </row>
    <row r="133" spans="1:16" ht="15">
      <c r="A133" s="12"/>
      <c r="B133" s="25">
        <v>389.4</v>
      </c>
      <c r="C133" s="20" t="s">
        <v>241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9000</v>
      </c>
      <c r="J133" s="48">
        <v>0</v>
      </c>
      <c r="K133" s="48">
        <v>0</v>
      </c>
      <c r="L133" s="48">
        <v>0</v>
      </c>
      <c r="M133" s="48">
        <v>0</v>
      </c>
      <c r="N133" s="48">
        <f t="shared" si="20"/>
        <v>9000</v>
      </c>
      <c r="O133" s="49">
        <f aca="true" t="shared" si="21" ref="O133:O139">(N133/O$141)</f>
        <v>0.004741893469675064</v>
      </c>
      <c r="P133" s="9"/>
    </row>
    <row r="134" spans="1:16" ht="15">
      <c r="A134" s="12"/>
      <c r="B134" s="25">
        <v>389.5</v>
      </c>
      <c r="C134" s="20" t="s">
        <v>242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14893000</v>
      </c>
      <c r="J134" s="48">
        <v>0</v>
      </c>
      <c r="K134" s="48">
        <v>0</v>
      </c>
      <c r="L134" s="48">
        <v>0</v>
      </c>
      <c r="M134" s="48">
        <v>0</v>
      </c>
      <c r="N134" s="48">
        <f t="shared" si="20"/>
        <v>14893000</v>
      </c>
      <c r="O134" s="49">
        <f t="shared" si="21"/>
        <v>7.84677993820786</v>
      </c>
      <c r="P134" s="9"/>
    </row>
    <row r="135" spans="1:16" ht="15">
      <c r="A135" s="12"/>
      <c r="B135" s="25">
        <v>389.6</v>
      </c>
      <c r="C135" s="20" t="s">
        <v>243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54014000</v>
      </c>
      <c r="J135" s="48">
        <v>0</v>
      </c>
      <c r="K135" s="48">
        <v>0</v>
      </c>
      <c r="L135" s="48">
        <v>0</v>
      </c>
      <c r="M135" s="48">
        <v>0</v>
      </c>
      <c r="N135" s="48">
        <f t="shared" si="20"/>
        <v>54014000</v>
      </c>
      <c r="O135" s="49">
        <f t="shared" si="21"/>
        <v>28.458737096780993</v>
      </c>
      <c r="P135" s="9"/>
    </row>
    <row r="136" spans="1:16" ht="15">
      <c r="A136" s="12"/>
      <c r="B136" s="25">
        <v>389.7</v>
      </c>
      <c r="C136" s="20" t="s">
        <v>244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2043000</v>
      </c>
      <c r="J136" s="48">
        <v>0</v>
      </c>
      <c r="K136" s="48">
        <v>0</v>
      </c>
      <c r="L136" s="48">
        <v>0</v>
      </c>
      <c r="M136" s="48">
        <v>0</v>
      </c>
      <c r="N136" s="48">
        <f t="shared" si="20"/>
        <v>2043000</v>
      </c>
      <c r="O136" s="49">
        <f t="shared" si="21"/>
        <v>1.0764098176162396</v>
      </c>
      <c r="P136" s="9"/>
    </row>
    <row r="137" spans="1:16" ht="15">
      <c r="A137" s="12"/>
      <c r="B137" s="25">
        <v>389.8</v>
      </c>
      <c r="C137" s="20" t="s">
        <v>245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4006000</v>
      </c>
      <c r="J137" s="48">
        <v>0</v>
      </c>
      <c r="K137" s="48">
        <v>0</v>
      </c>
      <c r="L137" s="48">
        <v>0</v>
      </c>
      <c r="M137" s="48">
        <v>0</v>
      </c>
      <c r="N137" s="48">
        <f t="shared" si="20"/>
        <v>4006000</v>
      </c>
      <c r="O137" s="49">
        <f t="shared" si="21"/>
        <v>2.11066947105759</v>
      </c>
      <c r="P137" s="9"/>
    </row>
    <row r="138" spans="1:16" ht="15.75" thickBot="1">
      <c r="A138" s="12"/>
      <c r="B138" s="25">
        <v>389.9</v>
      </c>
      <c r="C138" s="20" t="s">
        <v>246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77119000</v>
      </c>
      <c r="J138" s="48">
        <v>1302000</v>
      </c>
      <c r="K138" s="48">
        <v>0</v>
      </c>
      <c r="L138" s="48">
        <v>0</v>
      </c>
      <c r="M138" s="48">
        <v>0</v>
      </c>
      <c r="N138" s="48">
        <f t="shared" si="20"/>
        <v>78421000</v>
      </c>
      <c r="O138" s="49">
        <f t="shared" si="21"/>
        <v>41.31822530948758</v>
      </c>
      <c r="P138" s="9"/>
    </row>
    <row r="139" spans="1:119" ht="16.5" thickBot="1">
      <c r="A139" s="14" t="s">
        <v>103</v>
      </c>
      <c r="B139" s="23"/>
      <c r="C139" s="22"/>
      <c r="D139" s="15">
        <f aca="true" t="shared" si="22" ref="D139:M139">SUM(D5,D15,D24,D63,D113,D121,D129)</f>
        <v>1287415000</v>
      </c>
      <c r="E139" s="15">
        <f t="shared" si="22"/>
        <v>692639000</v>
      </c>
      <c r="F139" s="15">
        <f t="shared" si="22"/>
        <v>154749000</v>
      </c>
      <c r="G139" s="15">
        <f t="shared" si="22"/>
        <v>242078000</v>
      </c>
      <c r="H139" s="15">
        <f t="shared" si="22"/>
        <v>0</v>
      </c>
      <c r="I139" s="15">
        <f t="shared" si="22"/>
        <v>786636000</v>
      </c>
      <c r="J139" s="15">
        <f t="shared" si="22"/>
        <v>119081000</v>
      </c>
      <c r="K139" s="15">
        <f t="shared" si="22"/>
        <v>0</v>
      </c>
      <c r="L139" s="15">
        <f t="shared" si="22"/>
        <v>0</v>
      </c>
      <c r="M139" s="15">
        <f t="shared" si="22"/>
        <v>45572000</v>
      </c>
      <c r="N139" s="15">
        <f>SUM(D139:M139)</f>
        <v>3328170000</v>
      </c>
      <c r="O139" s="38">
        <f t="shared" si="21"/>
        <v>1753.5363987742733</v>
      </c>
      <c r="P139" s="6"/>
      <c r="Q139" s="2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1:15" ht="15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9"/>
    </row>
    <row r="141" spans="1:15" ht="15">
      <c r="A141" s="41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51" t="s">
        <v>285</v>
      </c>
      <c r="M141" s="51"/>
      <c r="N141" s="51"/>
      <c r="O141" s="44">
        <v>1897976</v>
      </c>
    </row>
    <row r="142" spans="1:15" ht="15">
      <c r="A142" s="52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4"/>
    </row>
    <row r="143" spans="1:15" ht="15.75" customHeight="1" thickBot="1">
      <c r="A143" s="55" t="s">
        <v>168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7"/>
    </row>
  </sheetData>
  <sheetProtection/>
  <mergeCells count="10">
    <mergeCell ref="L141:N141"/>
    <mergeCell ref="A142:O142"/>
    <mergeCell ref="A143:O1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278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834375000</v>
      </c>
      <c r="E5" s="27">
        <f t="shared" si="0"/>
        <v>132975000</v>
      </c>
      <c r="F5" s="27">
        <f t="shared" si="0"/>
        <v>34761000</v>
      </c>
      <c r="G5" s="27">
        <f t="shared" si="0"/>
        <v>24614000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1026725000</v>
      </c>
      <c r="O5" s="33">
        <f aca="true" t="shared" si="1" ref="O5:O36">(N5/O$137)</f>
        <v>547.8876396100258</v>
      </c>
      <c r="P5" s="6"/>
    </row>
    <row r="6" spans="1:16" ht="15">
      <c r="A6" s="12"/>
      <c r="B6" s="25">
        <v>311</v>
      </c>
      <c r="C6" s="20" t="s">
        <v>3</v>
      </c>
      <c r="D6" s="48">
        <v>831112000</v>
      </c>
      <c r="E6" s="48">
        <v>1497000</v>
      </c>
      <c r="F6" s="48">
        <v>34761000</v>
      </c>
      <c r="G6" s="48">
        <v>24614000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891984000</v>
      </c>
      <c r="O6" s="49">
        <f t="shared" si="1"/>
        <v>475.9862751271365</v>
      </c>
      <c r="P6" s="9"/>
    </row>
    <row r="7" spans="1:16" ht="15">
      <c r="A7" s="12"/>
      <c r="B7" s="25">
        <v>312.1</v>
      </c>
      <c r="C7" s="20" t="s">
        <v>11</v>
      </c>
      <c r="D7" s="48">
        <v>0</v>
      </c>
      <c r="E7" s="48">
        <v>62940000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aca="true" t="shared" si="2" ref="N7:N14">SUM(D7:M7)</f>
        <v>62940000</v>
      </c>
      <c r="O7" s="49">
        <f t="shared" si="1"/>
        <v>33.58645015661937</v>
      </c>
      <c r="P7" s="9"/>
    </row>
    <row r="8" spans="1:16" ht="15">
      <c r="A8" s="12"/>
      <c r="B8" s="25">
        <v>312.3</v>
      </c>
      <c r="C8" s="20" t="s">
        <v>12</v>
      </c>
      <c r="D8" s="48">
        <v>0</v>
      </c>
      <c r="E8" s="48">
        <v>9363000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9363000</v>
      </c>
      <c r="O8" s="49">
        <f t="shared" si="1"/>
        <v>4.996344658665827</v>
      </c>
      <c r="P8" s="9"/>
    </row>
    <row r="9" spans="1:16" ht="15">
      <c r="A9" s="12"/>
      <c r="B9" s="25">
        <v>312.41</v>
      </c>
      <c r="C9" s="20" t="s">
        <v>14</v>
      </c>
      <c r="D9" s="48">
        <v>0</v>
      </c>
      <c r="E9" s="48">
        <v>43910000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43910000</v>
      </c>
      <c r="O9" s="49">
        <f t="shared" si="1"/>
        <v>23.43153839175654</v>
      </c>
      <c r="P9" s="9"/>
    </row>
    <row r="10" spans="1:16" ht="15">
      <c r="A10" s="12"/>
      <c r="B10" s="25">
        <v>312.42</v>
      </c>
      <c r="C10" s="20" t="s">
        <v>13</v>
      </c>
      <c r="D10" s="48">
        <v>0</v>
      </c>
      <c r="E10" s="48">
        <v>13522000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13522000</v>
      </c>
      <c r="O10" s="49">
        <f t="shared" si="1"/>
        <v>7.21569715630453</v>
      </c>
      <c r="P10" s="9"/>
    </row>
    <row r="11" spans="1:16" ht="15">
      <c r="A11" s="12"/>
      <c r="B11" s="25">
        <v>314.1</v>
      </c>
      <c r="C11" s="20" t="s">
        <v>15</v>
      </c>
      <c r="D11" s="48">
        <v>1011000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1011000</v>
      </c>
      <c r="O11" s="49">
        <f t="shared" si="1"/>
        <v>0.5394963633355924</v>
      </c>
      <c r="P11" s="9"/>
    </row>
    <row r="12" spans="1:16" ht="15">
      <c r="A12" s="12"/>
      <c r="B12" s="25">
        <v>315</v>
      </c>
      <c r="C12" s="20" t="s">
        <v>193</v>
      </c>
      <c r="D12" s="48">
        <v>1355000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1355000</v>
      </c>
      <c r="O12" s="49">
        <f t="shared" si="1"/>
        <v>0.7230638697524506</v>
      </c>
      <c r="P12" s="9"/>
    </row>
    <row r="13" spans="1:16" ht="15">
      <c r="A13" s="12"/>
      <c r="B13" s="25">
        <v>316</v>
      </c>
      <c r="C13" s="20" t="s">
        <v>194</v>
      </c>
      <c r="D13" s="48">
        <v>897000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897000</v>
      </c>
      <c r="O13" s="49">
        <f t="shared" si="1"/>
        <v>0.47866294551140093</v>
      </c>
      <c r="P13" s="9"/>
    </row>
    <row r="14" spans="1:16" ht="15">
      <c r="A14" s="12"/>
      <c r="B14" s="25">
        <v>319</v>
      </c>
      <c r="C14" s="20" t="s">
        <v>18</v>
      </c>
      <c r="D14" s="48">
        <v>0</v>
      </c>
      <c r="E14" s="48">
        <v>1743000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1743000</v>
      </c>
      <c r="O14" s="49">
        <f t="shared" si="1"/>
        <v>0.9301109409435583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SUM(D16:D23)</f>
        <v>19085000</v>
      </c>
      <c r="E15" s="32">
        <f t="shared" si="3"/>
        <v>10959000</v>
      </c>
      <c r="F15" s="32">
        <f t="shared" si="3"/>
        <v>0</v>
      </c>
      <c r="G15" s="32">
        <f t="shared" si="3"/>
        <v>1152000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aca="true" t="shared" si="4" ref="N15:N26">SUM(D15:M15)</f>
        <v>31196000</v>
      </c>
      <c r="O15" s="46">
        <f t="shared" si="1"/>
        <v>16.647011424942768</v>
      </c>
      <c r="P15" s="10"/>
    </row>
    <row r="16" spans="1:16" ht="15">
      <c r="A16" s="12"/>
      <c r="B16" s="25">
        <v>322</v>
      </c>
      <c r="C16" s="20" t="s">
        <v>0</v>
      </c>
      <c r="D16" s="48">
        <v>3521000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 t="shared" si="4"/>
        <v>3521000</v>
      </c>
      <c r="O16" s="49">
        <f t="shared" si="1"/>
        <v>1.8788988084120877</v>
      </c>
      <c r="P16" s="9"/>
    </row>
    <row r="17" spans="1:16" ht="15">
      <c r="A17" s="12"/>
      <c r="B17" s="25">
        <v>323.1</v>
      </c>
      <c r="C17" s="20" t="s">
        <v>20</v>
      </c>
      <c r="D17" s="48">
        <v>806000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si="4"/>
        <v>806000</v>
      </c>
      <c r="O17" s="49">
        <f t="shared" si="1"/>
        <v>0.4301029365464762</v>
      </c>
      <c r="P17" s="9"/>
    </row>
    <row r="18" spans="1:16" ht="15">
      <c r="A18" s="12"/>
      <c r="B18" s="25">
        <v>324.31</v>
      </c>
      <c r="C18" s="20" t="s">
        <v>21</v>
      </c>
      <c r="D18" s="48">
        <v>0</v>
      </c>
      <c r="E18" s="48">
        <v>3131000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3131000</v>
      </c>
      <c r="O18" s="49">
        <f t="shared" si="1"/>
        <v>1.670784484276696</v>
      </c>
      <c r="P18" s="9"/>
    </row>
    <row r="19" spans="1:16" ht="15">
      <c r="A19" s="12"/>
      <c r="B19" s="25">
        <v>324.32</v>
      </c>
      <c r="C19" s="20" t="s">
        <v>22</v>
      </c>
      <c r="D19" s="48">
        <v>0</v>
      </c>
      <c r="E19" s="48">
        <v>5757000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5757000</v>
      </c>
      <c r="O19" s="49">
        <f t="shared" si="1"/>
        <v>3.072087600121667</v>
      </c>
      <c r="P19" s="9"/>
    </row>
    <row r="20" spans="1:16" ht="15">
      <c r="A20" s="12"/>
      <c r="B20" s="25">
        <v>324.61</v>
      </c>
      <c r="C20" s="20" t="s">
        <v>187</v>
      </c>
      <c r="D20" s="48">
        <v>0</v>
      </c>
      <c r="E20" s="48">
        <v>0</v>
      </c>
      <c r="F20" s="48">
        <v>0</v>
      </c>
      <c r="G20" s="48">
        <v>1152000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1152000</v>
      </c>
      <c r="O20" s="49">
        <f t="shared" si="1"/>
        <v>0.6147376959076186</v>
      </c>
      <c r="P20" s="9"/>
    </row>
    <row r="21" spans="1:16" ht="15">
      <c r="A21" s="12"/>
      <c r="B21" s="25">
        <v>325.2</v>
      </c>
      <c r="C21" s="20" t="s">
        <v>24</v>
      </c>
      <c r="D21" s="48">
        <v>3000</v>
      </c>
      <c r="E21" s="48">
        <v>1099000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1102000</v>
      </c>
      <c r="O21" s="49">
        <f t="shared" si="1"/>
        <v>0.5880563723005171</v>
      </c>
      <c r="P21" s="9"/>
    </row>
    <row r="22" spans="1:16" ht="15">
      <c r="A22" s="12"/>
      <c r="B22" s="25">
        <v>329</v>
      </c>
      <c r="C22" s="20" t="s">
        <v>25</v>
      </c>
      <c r="D22" s="48">
        <v>8457000</v>
      </c>
      <c r="E22" s="48">
        <v>207000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 t="shared" si="4"/>
        <v>8664000</v>
      </c>
      <c r="O22" s="49">
        <f t="shared" si="1"/>
        <v>4.623339754638548</v>
      </c>
      <c r="P22" s="9"/>
    </row>
    <row r="23" spans="1:16" ht="15">
      <c r="A23" s="12"/>
      <c r="B23" s="25">
        <v>367</v>
      </c>
      <c r="C23" s="20" t="s">
        <v>127</v>
      </c>
      <c r="D23" s="48">
        <v>6298000</v>
      </c>
      <c r="E23" s="48">
        <v>765000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7063000</v>
      </c>
      <c r="O23" s="49">
        <f t="shared" si="1"/>
        <v>3.769003772739158</v>
      </c>
      <c r="P23" s="9"/>
    </row>
    <row r="24" spans="1:16" ht="15.75">
      <c r="A24" s="29" t="s">
        <v>28</v>
      </c>
      <c r="B24" s="30"/>
      <c r="C24" s="31"/>
      <c r="D24" s="32">
        <f aca="true" t="shared" si="5" ref="D24:M24">SUM(D25:D61)</f>
        <v>117732000</v>
      </c>
      <c r="E24" s="32">
        <f t="shared" si="5"/>
        <v>129955000</v>
      </c>
      <c r="F24" s="32">
        <f t="shared" si="5"/>
        <v>2707000</v>
      </c>
      <c r="G24" s="32">
        <f t="shared" si="5"/>
        <v>18895000</v>
      </c>
      <c r="H24" s="32">
        <f t="shared" si="5"/>
        <v>0</v>
      </c>
      <c r="I24" s="32">
        <f t="shared" si="5"/>
        <v>15984000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3728000</v>
      </c>
      <c r="N24" s="45">
        <f t="shared" si="4"/>
        <v>289001000</v>
      </c>
      <c r="O24" s="46">
        <f t="shared" si="1"/>
        <v>154.2185840755188</v>
      </c>
      <c r="P24" s="10"/>
    </row>
    <row r="25" spans="1:16" ht="15">
      <c r="A25" s="12"/>
      <c r="B25" s="25">
        <v>331.1</v>
      </c>
      <c r="C25" s="20" t="s">
        <v>26</v>
      </c>
      <c r="D25" s="48">
        <v>0</v>
      </c>
      <c r="E25" s="48">
        <v>0</v>
      </c>
      <c r="F25" s="48">
        <v>2707000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 t="shared" si="4"/>
        <v>2707000</v>
      </c>
      <c r="O25" s="49">
        <f t="shared" si="1"/>
        <v>1.4445268600884753</v>
      </c>
      <c r="P25" s="9"/>
    </row>
    <row r="26" spans="1:16" ht="15">
      <c r="A26" s="12"/>
      <c r="B26" s="25">
        <v>331.2</v>
      </c>
      <c r="C26" s="20" t="s">
        <v>27</v>
      </c>
      <c r="D26" s="48">
        <v>235000</v>
      </c>
      <c r="E26" s="48">
        <v>19119000</v>
      </c>
      <c r="F26" s="48">
        <v>0</v>
      </c>
      <c r="G26" s="48">
        <v>20000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35000</v>
      </c>
      <c r="N26" s="48">
        <f t="shared" si="4"/>
        <v>19409000</v>
      </c>
      <c r="O26" s="49">
        <f t="shared" si="1"/>
        <v>10.357156197804661</v>
      </c>
      <c r="P26" s="9"/>
    </row>
    <row r="27" spans="1:16" ht="15">
      <c r="A27" s="12"/>
      <c r="B27" s="25">
        <v>331.39</v>
      </c>
      <c r="C27" s="20" t="s">
        <v>34</v>
      </c>
      <c r="D27" s="48">
        <v>0</v>
      </c>
      <c r="E27" s="48">
        <v>884000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aca="true" t="shared" si="6" ref="N27:N37">SUM(D27:M27)</f>
        <v>884000</v>
      </c>
      <c r="O27" s="49">
        <f t="shared" si="1"/>
        <v>0.4717258013735545</v>
      </c>
      <c r="P27" s="9"/>
    </row>
    <row r="28" spans="1:16" ht="15">
      <c r="A28" s="12"/>
      <c r="B28" s="25">
        <v>331.41</v>
      </c>
      <c r="C28" s="20" t="s">
        <v>35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15984000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15984000</v>
      </c>
      <c r="O28" s="49">
        <f t="shared" si="1"/>
        <v>8.529485530718208</v>
      </c>
      <c r="P28" s="9"/>
    </row>
    <row r="29" spans="1:16" ht="15">
      <c r="A29" s="12"/>
      <c r="B29" s="25">
        <v>331.42</v>
      </c>
      <c r="C29" s="20" t="s">
        <v>36</v>
      </c>
      <c r="D29" s="48">
        <v>0</v>
      </c>
      <c r="E29" s="48">
        <v>0</v>
      </c>
      <c r="F29" s="48">
        <v>0</v>
      </c>
      <c r="G29" s="48">
        <v>13315000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13315000</v>
      </c>
      <c r="O29" s="49">
        <f t="shared" si="1"/>
        <v>7.10523647657113</v>
      </c>
      <c r="P29" s="9"/>
    </row>
    <row r="30" spans="1:16" ht="15">
      <c r="A30" s="12"/>
      <c r="B30" s="25">
        <v>331.49</v>
      </c>
      <c r="C30" s="20" t="s">
        <v>181</v>
      </c>
      <c r="D30" s="48">
        <v>0</v>
      </c>
      <c r="E30" s="48">
        <v>0</v>
      </c>
      <c r="F30" s="48">
        <v>0</v>
      </c>
      <c r="G30" s="48">
        <v>635000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635000</v>
      </c>
      <c r="O30" s="49">
        <f t="shared" si="1"/>
        <v>0.33885280981018906</v>
      </c>
      <c r="P30" s="9"/>
    </row>
    <row r="31" spans="1:16" ht="15">
      <c r="A31" s="12"/>
      <c r="B31" s="25">
        <v>331.5</v>
      </c>
      <c r="C31" s="20" t="s">
        <v>29</v>
      </c>
      <c r="D31" s="48">
        <v>0</v>
      </c>
      <c r="E31" s="48">
        <v>4252000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4252000</v>
      </c>
      <c r="O31" s="49">
        <f t="shared" si="1"/>
        <v>2.2689797595479115</v>
      </c>
      <c r="P31" s="9"/>
    </row>
    <row r="32" spans="1:16" ht="15">
      <c r="A32" s="12"/>
      <c r="B32" s="25">
        <v>331.61</v>
      </c>
      <c r="C32" s="20" t="s">
        <v>37</v>
      </c>
      <c r="D32" s="48">
        <v>0</v>
      </c>
      <c r="E32" s="48">
        <v>26856000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f t="shared" si="6"/>
        <v>26856000</v>
      </c>
      <c r="O32" s="49">
        <f t="shared" si="1"/>
        <v>14.331072535846358</v>
      </c>
      <c r="P32" s="9"/>
    </row>
    <row r="33" spans="1:16" ht="15">
      <c r="A33" s="12"/>
      <c r="B33" s="25">
        <v>331.62</v>
      </c>
      <c r="C33" s="20" t="s">
        <v>38</v>
      </c>
      <c r="D33" s="48">
        <v>0</v>
      </c>
      <c r="E33" s="48">
        <v>7259000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7259000</v>
      </c>
      <c r="O33" s="49">
        <f t="shared" si="1"/>
        <v>3.873594561278996</v>
      </c>
      <c r="P33" s="9"/>
    </row>
    <row r="34" spans="1:16" ht="15">
      <c r="A34" s="12"/>
      <c r="B34" s="25">
        <v>331.69</v>
      </c>
      <c r="C34" s="20" t="s">
        <v>40</v>
      </c>
      <c r="D34" s="48">
        <v>0</v>
      </c>
      <c r="E34" s="48">
        <v>286000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596000</v>
      </c>
      <c r="N34" s="48">
        <f t="shared" si="6"/>
        <v>882000</v>
      </c>
      <c r="O34" s="49">
        <f t="shared" si="1"/>
        <v>0.47065854842927046</v>
      </c>
      <c r="P34" s="9"/>
    </row>
    <row r="35" spans="1:16" ht="15">
      <c r="A35" s="12"/>
      <c r="B35" s="25">
        <v>331.7</v>
      </c>
      <c r="C35" s="20" t="s">
        <v>30</v>
      </c>
      <c r="D35" s="48">
        <v>0</v>
      </c>
      <c r="E35" s="48">
        <v>92000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6"/>
        <v>92000</v>
      </c>
      <c r="O35" s="49">
        <f t="shared" si="1"/>
        <v>0.04909363543706676</v>
      </c>
      <c r="P35" s="9"/>
    </row>
    <row r="36" spans="1:16" ht="15">
      <c r="A36" s="12"/>
      <c r="B36" s="25">
        <v>331.9</v>
      </c>
      <c r="C36" s="20" t="s">
        <v>31</v>
      </c>
      <c r="D36" s="48">
        <v>175000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6"/>
        <v>175000</v>
      </c>
      <c r="O36" s="49">
        <f t="shared" si="1"/>
        <v>0.09338463262485526</v>
      </c>
      <c r="P36" s="9"/>
    </row>
    <row r="37" spans="1:16" ht="15">
      <c r="A37" s="12"/>
      <c r="B37" s="25">
        <v>334.2</v>
      </c>
      <c r="C37" s="20" t="s">
        <v>33</v>
      </c>
      <c r="D37" s="48">
        <v>177000</v>
      </c>
      <c r="E37" s="48">
        <v>4388000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6"/>
        <v>4565000</v>
      </c>
      <c r="O37" s="49">
        <f aca="true" t="shared" si="7" ref="O37:O68">(N37/O$137)</f>
        <v>2.436004845328367</v>
      </c>
      <c r="P37" s="9"/>
    </row>
    <row r="38" spans="1:16" ht="15">
      <c r="A38" s="12"/>
      <c r="B38" s="25">
        <v>334.39</v>
      </c>
      <c r="C38" s="20" t="s">
        <v>41</v>
      </c>
      <c r="D38" s="48">
        <v>0</v>
      </c>
      <c r="E38" s="48">
        <v>35000</v>
      </c>
      <c r="F38" s="48">
        <v>0</v>
      </c>
      <c r="G38" s="48">
        <v>937000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aca="true" t="shared" si="8" ref="N38:N56">SUM(D38:M38)</f>
        <v>972000</v>
      </c>
      <c r="O38" s="49">
        <f t="shared" si="7"/>
        <v>0.5186849309220531</v>
      </c>
      <c r="P38" s="9"/>
    </row>
    <row r="39" spans="1:16" ht="15">
      <c r="A39" s="12"/>
      <c r="B39" s="25">
        <v>334.42</v>
      </c>
      <c r="C39" s="20" t="s">
        <v>42</v>
      </c>
      <c r="D39" s="48">
        <v>9002000</v>
      </c>
      <c r="E39" s="48">
        <v>7480000</v>
      </c>
      <c r="F39" s="48">
        <v>0</v>
      </c>
      <c r="G39" s="48">
        <v>307000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8"/>
        <v>16789000</v>
      </c>
      <c r="O39" s="49">
        <f t="shared" si="7"/>
        <v>8.959054840792541</v>
      </c>
      <c r="P39" s="9"/>
    </row>
    <row r="40" spans="1:16" ht="15">
      <c r="A40" s="12"/>
      <c r="B40" s="25">
        <v>334.49</v>
      </c>
      <c r="C40" s="20" t="s">
        <v>43</v>
      </c>
      <c r="D40" s="48">
        <v>0</v>
      </c>
      <c r="E40" s="48">
        <v>0</v>
      </c>
      <c r="F40" s="48">
        <v>0</v>
      </c>
      <c r="G40" s="48">
        <v>3157000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8"/>
        <v>3157000</v>
      </c>
      <c r="O40" s="49">
        <f t="shared" si="7"/>
        <v>1.6846587725523887</v>
      </c>
      <c r="P40" s="9"/>
    </row>
    <row r="41" spans="1:16" ht="15">
      <c r="A41" s="12"/>
      <c r="B41" s="25">
        <v>334.5</v>
      </c>
      <c r="C41" s="20" t="s">
        <v>249</v>
      </c>
      <c r="D41" s="48">
        <v>0</v>
      </c>
      <c r="E41" s="48">
        <v>2324000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8"/>
        <v>2324000</v>
      </c>
      <c r="O41" s="49">
        <f t="shared" si="7"/>
        <v>1.2401479212580777</v>
      </c>
      <c r="P41" s="9"/>
    </row>
    <row r="42" spans="1:16" ht="15">
      <c r="A42" s="12"/>
      <c r="B42" s="25">
        <v>334.61</v>
      </c>
      <c r="C42" s="20" t="s">
        <v>44</v>
      </c>
      <c r="D42" s="48">
        <v>0</v>
      </c>
      <c r="E42" s="48">
        <v>4387000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8"/>
        <v>4387000</v>
      </c>
      <c r="O42" s="49">
        <f t="shared" si="7"/>
        <v>2.3410193332870857</v>
      </c>
      <c r="P42" s="9"/>
    </row>
    <row r="43" spans="1:16" ht="15">
      <c r="A43" s="12"/>
      <c r="B43" s="25">
        <v>334.62</v>
      </c>
      <c r="C43" s="20" t="s">
        <v>45</v>
      </c>
      <c r="D43" s="48">
        <v>0</v>
      </c>
      <c r="E43" s="48">
        <v>7443000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8"/>
        <v>7443000</v>
      </c>
      <c r="O43" s="49">
        <f t="shared" si="7"/>
        <v>3.9717818321531295</v>
      </c>
      <c r="P43" s="9"/>
    </row>
    <row r="44" spans="1:16" ht="15">
      <c r="A44" s="12"/>
      <c r="B44" s="25">
        <v>334.69</v>
      </c>
      <c r="C44" s="20" t="s">
        <v>46</v>
      </c>
      <c r="D44" s="48">
        <v>32000</v>
      </c>
      <c r="E44" s="48">
        <v>227000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8"/>
        <v>259000</v>
      </c>
      <c r="O44" s="49">
        <f t="shared" si="7"/>
        <v>0.13820925628478578</v>
      </c>
      <c r="P44" s="9"/>
    </row>
    <row r="45" spans="1:16" ht="15">
      <c r="A45" s="12"/>
      <c r="B45" s="25">
        <v>334.7</v>
      </c>
      <c r="C45" s="20" t="s">
        <v>47</v>
      </c>
      <c r="D45" s="48">
        <v>1591000</v>
      </c>
      <c r="E45" s="48">
        <v>118000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8"/>
        <v>1709000</v>
      </c>
      <c r="O45" s="49">
        <f t="shared" si="7"/>
        <v>0.9119676408907293</v>
      </c>
      <c r="P45" s="9"/>
    </row>
    <row r="46" spans="1:16" ht="15">
      <c r="A46" s="12"/>
      <c r="B46" s="25">
        <v>334.82</v>
      </c>
      <c r="C46" s="20" t="s">
        <v>279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3097000</v>
      </c>
      <c r="N46" s="48">
        <f>SUM(D46:M46)</f>
        <v>3097000</v>
      </c>
      <c r="O46" s="49">
        <f t="shared" si="7"/>
        <v>1.652641184223867</v>
      </c>
      <c r="P46" s="9"/>
    </row>
    <row r="47" spans="1:16" ht="15">
      <c r="A47" s="12"/>
      <c r="B47" s="25">
        <v>335.12</v>
      </c>
      <c r="C47" s="20" t="s">
        <v>195</v>
      </c>
      <c r="D47" s="48">
        <v>30647000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8"/>
        <v>30647000</v>
      </c>
      <c r="O47" s="49">
        <f t="shared" si="7"/>
        <v>16.354050491736793</v>
      </c>
      <c r="P47" s="9"/>
    </row>
    <row r="48" spans="1:16" ht="15">
      <c r="A48" s="12"/>
      <c r="B48" s="25">
        <v>335.13</v>
      </c>
      <c r="C48" s="20" t="s">
        <v>196</v>
      </c>
      <c r="D48" s="48">
        <v>0</v>
      </c>
      <c r="E48" s="48">
        <v>385000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8"/>
        <v>385000</v>
      </c>
      <c r="O48" s="49">
        <f t="shared" si="7"/>
        <v>0.20544619177468157</v>
      </c>
      <c r="P48" s="9"/>
    </row>
    <row r="49" spans="1:16" ht="15">
      <c r="A49" s="12"/>
      <c r="B49" s="25">
        <v>335.14</v>
      </c>
      <c r="C49" s="20" t="s">
        <v>197</v>
      </c>
      <c r="D49" s="48">
        <v>11000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8"/>
        <v>11000</v>
      </c>
      <c r="O49" s="49">
        <f t="shared" si="7"/>
        <v>0.005869891193562331</v>
      </c>
      <c r="P49" s="9"/>
    </row>
    <row r="50" spans="1:16" ht="15">
      <c r="A50" s="12"/>
      <c r="B50" s="25">
        <v>335.15</v>
      </c>
      <c r="C50" s="20" t="s">
        <v>198</v>
      </c>
      <c r="D50" s="48">
        <v>683000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8"/>
        <v>683000</v>
      </c>
      <c r="O50" s="49">
        <f t="shared" si="7"/>
        <v>0.3644668804730065</v>
      </c>
      <c r="P50" s="9"/>
    </row>
    <row r="51" spans="1:16" ht="15">
      <c r="A51" s="12"/>
      <c r="B51" s="25">
        <v>335.17</v>
      </c>
      <c r="C51" s="20" t="s">
        <v>199</v>
      </c>
      <c r="D51" s="48">
        <v>153000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8"/>
        <v>153000</v>
      </c>
      <c r="O51" s="49">
        <f t="shared" si="7"/>
        <v>0.08164485023773059</v>
      </c>
      <c r="P51" s="9"/>
    </row>
    <row r="52" spans="1:16" ht="15">
      <c r="A52" s="12"/>
      <c r="B52" s="25">
        <v>335.18</v>
      </c>
      <c r="C52" s="20" t="s">
        <v>200</v>
      </c>
      <c r="D52" s="48">
        <v>64558000</v>
      </c>
      <c r="E52" s="48">
        <v>16180000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8"/>
        <v>80738000</v>
      </c>
      <c r="O52" s="49">
        <f t="shared" si="7"/>
        <v>43.08393410780322</v>
      </c>
      <c r="P52" s="9"/>
    </row>
    <row r="53" spans="1:16" ht="15">
      <c r="A53" s="12"/>
      <c r="B53" s="25">
        <v>335.22</v>
      </c>
      <c r="C53" s="20" t="s">
        <v>54</v>
      </c>
      <c r="D53" s="48">
        <v>9189000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8"/>
        <v>9189000</v>
      </c>
      <c r="O53" s="49">
        <f t="shared" si="7"/>
        <v>4.903493652513114</v>
      </c>
      <c r="P53" s="9"/>
    </row>
    <row r="54" spans="1:16" ht="15">
      <c r="A54" s="12"/>
      <c r="B54" s="25">
        <v>335.49</v>
      </c>
      <c r="C54" s="20" t="s">
        <v>56</v>
      </c>
      <c r="D54" s="48">
        <v>0</v>
      </c>
      <c r="E54" s="48">
        <v>24661000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8"/>
        <v>24661000</v>
      </c>
      <c r="O54" s="49">
        <f t="shared" si="7"/>
        <v>13.159762429494602</v>
      </c>
      <c r="P54" s="9"/>
    </row>
    <row r="55" spans="1:16" ht="15">
      <c r="A55" s="12"/>
      <c r="B55" s="25">
        <v>335.7</v>
      </c>
      <c r="C55" s="20" t="s">
        <v>59</v>
      </c>
      <c r="D55" s="48">
        <v>0</v>
      </c>
      <c r="E55" s="48">
        <v>2000000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8"/>
        <v>2000000</v>
      </c>
      <c r="O55" s="49">
        <f t="shared" si="7"/>
        <v>1.0672529442840601</v>
      </c>
      <c r="P55" s="9"/>
    </row>
    <row r="56" spans="1:16" ht="15">
      <c r="A56" s="12"/>
      <c r="B56" s="25">
        <v>335.9</v>
      </c>
      <c r="C56" s="20" t="s">
        <v>60</v>
      </c>
      <c r="D56" s="48">
        <v>0</v>
      </c>
      <c r="E56" s="48">
        <v>0</v>
      </c>
      <c r="F56" s="48">
        <v>0</v>
      </c>
      <c r="G56" s="48">
        <v>524000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t="shared" si="8"/>
        <v>524000</v>
      </c>
      <c r="O56" s="49">
        <f t="shared" si="7"/>
        <v>0.27962027140242374</v>
      </c>
      <c r="P56" s="9"/>
    </row>
    <row r="57" spans="1:16" ht="15">
      <c r="A57" s="12"/>
      <c r="B57" s="25">
        <v>337.1</v>
      </c>
      <c r="C57" s="20" t="s">
        <v>61</v>
      </c>
      <c r="D57" s="48">
        <v>661000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 aca="true" t="shared" si="9" ref="N57:N63">SUM(D57:M57)</f>
        <v>661000</v>
      </c>
      <c r="O57" s="49">
        <f t="shared" si="7"/>
        <v>0.3527270980858818</v>
      </c>
      <c r="P57" s="9"/>
    </row>
    <row r="58" spans="1:16" ht="15">
      <c r="A58" s="12"/>
      <c r="B58" s="25">
        <v>337.2</v>
      </c>
      <c r="C58" s="20" t="s">
        <v>201</v>
      </c>
      <c r="D58" s="48">
        <v>23000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 t="shared" si="9"/>
        <v>23000</v>
      </c>
      <c r="O58" s="49">
        <f t="shared" si="7"/>
        <v>0.01227340885926669</v>
      </c>
      <c r="P58" s="9"/>
    </row>
    <row r="59" spans="1:16" ht="15">
      <c r="A59" s="12"/>
      <c r="B59" s="25">
        <v>337.3</v>
      </c>
      <c r="C59" s="20" t="s">
        <v>202</v>
      </c>
      <c r="D59" s="48">
        <v>163000</v>
      </c>
      <c r="E59" s="48">
        <v>1000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 t="shared" si="9"/>
        <v>164000</v>
      </c>
      <c r="O59" s="49">
        <f t="shared" si="7"/>
        <v>0.08751474143129293</v>
      </c>
      <c r="P59" s="9"/>
    </row>
    <row r="60" spans="1:16" ht="15">
      <c r="A60" s="12"/>
      <c r="B60" s="25">
        <v>337.6</v>
      </c>
      <c r="C60" s="20" t="s">
        <v>62</v>
      </c>
      <c r="D60" s="48">
        <v>232000</v>
      </c>
      <c r="E60" s="48">
        <v>833000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f t="shared" si="9"/>
        <v>1065000</v>
      </c>
      <c r="O60" s="49">
        <f t="shared" si="7"/>
        <v>0.568312192831262</v>
      </c>
      <c r="P60" s="9"/>
    </row>
    <row r="61" spans="1:16" ht="15">
      <c r="A61" s="12"/>
      <c r="B61" s="25">
        <v>337.7</v>
      </c>
      <c r="C61" s="20" t="s">
        <v>276</v>
      </c>
      <c r="D61" s="48">
        <v>200000</v>
      </c>
      <c r="E61" s="48">
        <v>745000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f t="shared" si="9"/>
        <v>945000</v>
      </c>
      <c r="O61" s="49">
        <f t="shared" si="7"/>
        <v>0.5042770161742184</v>
      </c>
      <c r="P61" s="9"/>
    </row>
    <row r="62" spans="1:16" ht="15.75">
      <c r="A62" s="29" t="s">
        <v>68</v>
      </c>
      <c r="B62" s="30"/>
      <c r="C62" s="31"/>
      <c r="D62" s="32">
        <f aca="true" t="shared" si="10" ref="D62:M62">SUM(D63:D109)</f>
        <v>122324000</v>
      </c>
      <c r="E62" s="32">
        <f t="shared" si="10"/>
        <v>335006000</v>
      </c>
      <c r="F62" s="32">
        <f t="shared" si="10"/>
        <v>0</v>
      </c>
      <c r="G62" s="32">
        <f t="shared" si="10"/>
        <v>847000</v>
      </c>
      <c r="H62" s="32">
        <f t="shared" si="10"/>
        <v>0</v>
      </c>
      <c r="I62" s="32">
        <f t="shared" si="10"/>
        <v>555991000</v>
      </c>
      <c r="J62" s="32">
        <f t="shared" si="10"/>
        <v>120793000</v>
      </c>
      <c r="K62" s="32">
        <f t="shared" si="10"/>
        <v>0</v>
      </c>
      <c r="L62" s="32">
        <f t="shared" si="10"/>
        <v>0</v>
      </c>
      <c r="M62" s="32">
        <f t="shared" si="10"/>
        <v>36622000</v>
      </c>
      <c r="N62" s="32">
        <f t="shared" si="9"/>
        <v>1171583000</v>
      </c>
      <c r="O62" s="46">
        <f t="shared" si="7"/>
        <v>625.187703111576</v>
      </c>
      <c r="P62" s="10"/>
    </row>
    <row r="63" spans="1:16" ht="15">
      <c r="A63" s="12"/>
      <c r="B63" s="25">
        <v>341.1</v>
      </c>
      <c r="C63" s="20" t="s">
        <v>203</v>
      </c>
      <c r="D63" s="48">
        <v>6860000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3118000</v>
      </c>
      <c r="N63" s="48">
        <f t="shared" si="9"/>
        <v>9978000</v>
      </c>
      <c r="O63" s="49">
        <f t="shared" si="7"/>
        <v>5.324524939033176</v>
      </c>
      <c r="P63" s="9"/>
    </row>
    <row r="64" spans="1:16" ht="15">
      <c r="A64" s="12"/>
      <c r="B64" s="25">
        <v>341.15</v>
      </c>
      <c r="C64" s="20" t="s">
        <v>204</v>
      </c>
      <c r="D64" s="48">
        <v>734000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aca="true" t="shared" si="11" ref="N64:N109">SUM(D64:M64)</f>
        <v>734000</v>
      </c>
      <c r="O64" s="49">
        <f t="shared" si="7"/>
        <v>0.39168183055225003</v>
      </c>
      <c r="P64" s="9"/>
    </row>
    <row r="65" spans="1:16" ht="15">
      <c r="A65" s="12"/>
      <c r="B65" s="25">
        <v>341.16</v>
      </c>
      <c r="C65" s="20" t="s">
        <v>205</v>
      </c>
      <c r="D65" s="48">
        <v>3021000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si="11"/>
        <v>3021000</v>
      </c>
      <c r="O65" s="49">
        <f t="shared" si="7"/>
        <v>1.6120855723410727</v>
      </c>
      <c r="P65" s="9"/>
    </row>
    <row r="66" spans="1:16" ht="15">
      <c r="A66" s="12"/>
      <c r="B66" s="25">
        <v>341.2</v>
      </c>
      <c r="C66" s="20" t="s">
        <v>206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120793000</v>
      </c>
      <c r="K66" s="48">
        <v>0</v>
      </c>
      <c r="L66" s="48">
        <v>0</v>
      </c>
      <c r="M66" s="48">
        <v>0</v>
      </c>
      <c r="N66" s="48">
        <f t="shared" si="11"/>
        <v>120793000</v>
      </c>
      <c r="O66" s="49">
        <f t="shared" si="7"/>
        <v>64.45834244945223</v>
      </c>
      <c r="P66" s="9"/>
    </row>
    <row r="67" spans="1:16" ht="15">
      <c r="A67" s="12"/>
      <c r="B67" s="25">
        <v>341.3</v>
      </c>
      <c r="C67" s="20" t="s">
        <v>207</v>
      </c>
      <c r="D67" s="48">
        <v>1393000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1"/>
        <v>1393000</v>
      </c>
      <c r="O67" s="49">
        <f t="shared" si="7"/>
        <v>0.7433416756938478</v>
      </c>
      <c r="P67" s="9"/>
    </row>
    <row r="68" spans="1:16" ht="15">
      <c r="A68" s="12"/>
      <c r="B68" s="25">
        <v>341.51</v>
      </c>
      <c r="C68" s="20" t="s">
        <v>208</v>
      </c>
      <c r="D68" s="48">
        <v>20256000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1"/>
        <v>20256000</v>
      </c>
      <c r="O68" s="49">
        <f t="shared" si="7"/>
        <v>10.80913781970896</v>
      </c>
      <c r="P68" s="9"/>
    </row>
    <row r="69" spans="1:16" ht="15">
      <c r="A69" s="12"/>
      <c r="B69" s="25">
        <v>341.52</v>
      </c>
      <c r="C69" s="20" t="s">
        <v>209</v>
      </c>
      <c r="D69" s="48">
        <v>2253000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1"/>
        <v>2253000</v>
      </c>
      <c r="O69" s="49">
        <f aca="true" t="shared" si="12" ref="O69:O100">(N69/O$137)</f>
        <v>1.2022604417359937</v>
      </c>
      <c r="P69" s="9"/>
    </row>
    <row r="70" spans="1:16" ht="15">
      <c r="A70" s="12"/>
      <c r="B70" s="25">
        <v>341.54</v>
      </c>
      <c r="C70" s="20" t="s">
        <v>211</v>
      </c>
      <c r="D70" s="48">
        <v>895000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1"/>
        <v>895000</v>
      </c>
      <c r="O70" s="49">
        <f t="shared" si="12"/>
        <v>0.47759569256711687</v>
      </c>
      <c r="P70" s="9"/>
    </row>
    <row r="71" spans="1:16" ht="15">
      <c r="A71" s="12"/>
      <c r="B71" s="25">
        <v>341.9</v>
      </c>
      <c r="C71" s="20" t="s">
        <v>212</v>
      </c>
      <c r="D71" s="48">
        <v>3743000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10134000</v>
      </c>
      <c r="N71" s="48">
        <f t="shared" si="11"/>
        <v>13877000</v>
      </c>
      <c r="O71" s="49">
        <f t="shared" si="12"/>
        <v>7.405134553914951</v>
      </c>
      <c r="P71" s="9"/>
    </row>
    <row r="72" spans="1:16" ht="15">
      <c r="A72" s="12"/>
      <c r="B72" s="25">
        <v>342.1</v>
      </c>
      <c r="C72" s="20" t="s">
        <v>79</v>
      </c>
      <c r="D72" s="48">
        <v>3448000</v>
      </c>
      <c r="E72" s="48">
        <v>211209000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f t="shared" si="11"/>
        <v>214657000</v>
      </c>
      <c r="O72" s="49">
        <f t="shared" si="12"/>
        <v>114.54665763059174</v>
      </c>
      <c r="P72" s="9"/>
    </row>
    <row r="73" spans="1:16" ht="15">
      <c r="A73" s="12"/>
      <c r="B73" s="25">
        <v>342.2</v>
      </c>
      <c r="C73" s="20" t="s">
        <v>80</v>
      </c>
      <c r="D73" s="48">
        <v>370000</v>
      </c>
      <c r="E73" s="48">
        <v>104489000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1"/>
        <v>104859000</v>
      </c>
      <c r="O73" s="49">
        <f t="shared" si="12"/>
        <v>55.95553824234113</v>
      </c>
      <c r="P73" s="9"/>
    </row>
    <row r="74" spans="1:16" ht="15">
      <c r="A74" s="12"/>
      <c r="B74" s="25">
        <v>342.5</v>
      </c>
      <c r="C74" s="20" t="s">
        <v>81</v>
      </c>
      <c r="D74" s="48">
        <v>47000</v>
      </c>
      <c r="E74" s="48">
        <v>762000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1"/>
        <v>809000</v>
      </c>
      <c r="O74" s="49">
        <f t="shared" si="12"/>
        <v>0.4317038159629023</v>
      </c>
      <c r="P74" s="9"/>
    </row>
    <row r="75" spans="1:16" ht="15">
      <c r="A75" s="12"/>
      <c r="B75" s="25">
        <v>342.6</v>
      </c>
      <c r="C75" s="20" t="s">
        <v>82</v>
      </c>
      <c r="D75" s="48">
        <v>426000</v>
      </c>
      <c r="E75" s="48">
        <v>1138000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1"/>
        <v>1564000</v>
      </c>
      <c r="O75" s="49">
        <f t="shared" si="12"/>
        <v>0.834591802430135</v>
      </c>
      <c r="P75" s="9"/>
    </row>
    <row r="76" spans="1:16" ht="15">
      <c r="A76" s="12"/>
      <c r="B76" s="25">
        <v>342.9</v>
      </c>
      <c r="C76" s="20" t="s">
        <v>83</v>
      </c>
      <c r="D76" s="48">
        <v>605000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1"/>
        <v>605000</v>
      </c>
      <c r="O76" s="49">
        <f t="shared" si="12"/>
        <v>0.3228440156459282</v>
      </c>
      <c r="P76" s="9"/>
    </row>
    <row r="77" spans="1:16" ht="15">
      <c r="A77" s="12"/>
      <c r="B77" s="25">
        <v>343.4</v>
      </c>
      <c r="C77" s="20" t="s">
        <v>84</v>
      </c>
      <c r="D77" s="48">
        <v>688000</v>
      </c>
      <c r="E77" s="48">
        <v>30000</v>
      </c>
      <c r="F77" s="48">
        <v>0</v>
      </c>
      <c r="G77" s="48">
        <v>0</v>
      </c>
      <c r="H77" s="48">
        <v>0</v>
      </c>
      <c r="I77" s="48">
        <v>10766000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1"/>
        <v>11484000</v>
      </c>
      <c r="O77" s="49">
        <f t="shared" si="12"/>
        <v>6.128166406079073</v>
      </c>
      <c r="P77" s="9"/>
    </row>
    <row r="78" spans="1:16" ht="15">
      <c r="A78" s="12"/>
      <c r="B78" s="25">
        <v>343.5</v>
      </c>
      <c r="C78" s="20" t="s">
        <v>85</v>
      </c>
      <c r="D78" s="48">
        <v>1256000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1"/>
        <v>1256000</v>
      </c>
      <c r="O78" s="49">
        <f t="shared" si="12"/>
        <v>0.6702348490103897</v>
      </c>
      <c r="P78" s="9"/>
    </row>
    <row r="79" spans="1:16" ht="15">
      <c r="A79" s="12"/>
      <c r="B79" s="25">
        <v>343.6</v>
      </c>
      <c r="C79" s="20" t="s">
        <v>86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137657000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1"/>
        <v>137657000</v>
      </c>
      <c r="O79" s="49">
        <f t="shared" si="12"/>
        <v>73.45741927565543</v>
      </c>
      <c r="P79" s="9"/>
    </row>
    <row r="80" spans="1:16" ht="15">
      <c r="A80" s="12"/>
      <c r="B80" s="25">
        <v>343.7</v>
      </c>
      <c r="C80" s="20" t="s">
        <v>87</v>
      </c>
      <c r="D80" s="48">
        <v>0</v>
      </c>
      <c r="E80" s="48">
        <v>932000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1"/>
        <v>932000</v>
      </c>
      <c r="O80" s="49">
        <f t="shared" si="12"/>
        <v>0.497339872036372</v>
      </c>
      <c r="P80" s="9"/>
    </row>
    <row r="81" spans="1:16" ht="15">
      <c r="A81" s="12"/>
      <c r="B81" s="25">
        <v>343.9</v>
      </c>
      <c r="C81" s="20" t="s">
        <v>88</v>
      </c>
      <c r="D81" s="48">
        <v>1276000</v>
      </c>
      <c r="E81" s="48">
        <v>96000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1"/>
        <v>1372000</v>
      </c>
      <c r="O81" s="49">
        <f t="shared" si="12"/>
        <v>0.7321355197788652</v>
      </c>
      <c r="P81" s="9"/>
    </row>
    <row r="82" spans="1:16" ht="15">
      <c r="A82" s="12"/>
      <c r="B82" s="25">
        <v>344.1</v>
      </c>
      <c r="C82" s="20" t="s">
        <v>213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245835000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1"/>
        <v>245835000</v>
      </c>
      <c r="O82" s="49">
        <f t="shared" si="12"/>
        <v>131.18406377903594</v>
      </c>
      <c r="P82" s="9"/>
    </row>
    <row r="83" spans="1:16" ht="15">
      <c r="A83" s="12"/>
      <c r="B83" s="25">
        <v>344.2</v>
      </c>
      <c r="C83" s="20" t="s">
        <v>214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161733000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1"/>
        <v>161733000</v>
      </c>
      <c r="O83" s="49">
        <f t="shared" si="12"/>
        <v>86.30501021894695</v>
      </c>
      <c r="P83" s="9"/>
    </row>
    <row r="84" spans="1:16" ht="15">
      <c r="A84" s="12"/>
      <c r="B84" s="25">
        <v>344.3</v>
      </c>
      <c r="C84" s="20" t="s">
        <v>215</v>
      </c>
      <c r="D84" s="48">
        <v>29752000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1"/>
        <v>29752000</v>
      </c>
      <c r="O84" s="49">
        <f t="shared" si="12"/>
        <v>15.876454799169677</v>
      </c>
      <c r="P84" s="9"/>
    </row>
    <row r="85" spans="1:16" ht="15">
      <c r="A85" s="12"/>
      <c r="B85" s="25">
        <v>344.5</v>
      </c>
      <c r="C85" s="20" t="s">
        <v>216</v>
      </c>
      <c r="D85" s="48">
        <v>1695000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1"/>
        <v>1695000</v>
      </c>
      <c r="O85" s="49">
        <f t="shared" si="12"/>
        <v>0.9044968702807409</v>
      </c>
      <c r="P85" s="9"/>
    </row>
    <row r="86" spans="1:16" ht="15">
      <c r="A86" s="12"/>
      <c r="B86" s="25">
        <v>344.9</v>
      </c>
      <c r="C86" s="20" t="s">
        <v>217</v>
      </c>
      <c r="D86" s="48">
        <v>0</v>
      </c>
      <c r="E86" s="48">
        <v>4563000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f t="shared" si="11"/>
        <v>4563000</v>
      </c>
      <c r="O86" s="49">
        <f t="shared" si="12"/>
        <v>2.434937592384083</v>
      </c>
      <c r="P86" s="9"/>
    </row>
    <row r="87" spans="1:16" ht="15">
      <c r="A87" s="12"/>
      <c r="B87" s="25">
        <v>345.1</v>
      </c>
      <c r="C87" s="20" t="s">
        <v>94</v>
      </c>
      <c r="D87" s="48">
        <v>9000</v>
      </c>
      <c r="E87" s="48">
        <v>617000</v>
      </c>
      <c r="F87" s="48">
        <v>0</v>
      </c>
      <c r="G87" s="48">
        <v>387000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718000</v>
      </c>
      <c r="N87" s="48">
        <f t="shared" si="11"/>
        <v>1731000</v>
      </c>
      <c r="O87" s="49">
        <f t="shared" si="12"/>
        <v>0.9237074232778539</v>
      </c>
      <c r="P87" s="9"/>
    </row>
    <row r="88" spans="1:16" ht="15">
      <c r="A88" s="12"/>
      <c r="B88" s="25">
        <v>346.1</v>
      </c>
      <c r="C88" s="20" t="s">
        <v>254</v>
      </c>
      <c r="D88" s="48">
        <v>85000</v>
      </c>
      <c r="E88" s="48">
        <v>161000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f t="shared" si="11"/>
        <v>246000</v>
      </c>
      <c r="O88" s="49">
        <f t="shared" si="12"/>
        <v>0.13127211214693937</v>
      </c>
      <c r="P88" s="9"/>
    </row>
    <row r="89" spans="1:16" ht="15">
      <c r="A89" s="12"/>
      <c r="B89" s="25">
        <v>346.3</v>
      </c>
      <c r="C89" s="20" t="s">
        <v>96</v>
      </c>
      <c r="D89" s="48">
        <v>32000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f t="shared" si="11"/>
        <v>32000</v>
      </c>
      <c r="O89" s="49">
        <f t="shared" si="12"/>
        <v>0.01707604710854496</v>
      </c>
      <c r="P89" s="9"/>
    </row>
    <row r="90" spans="1:16" ht="15">
      <c r="A90" s="12"/>
      <c r="B90" s="25">
        <v>346.4</v>
      </c>
      <c r="C90" s="20" t="s">
        <v>97</v>
      </c>
      <c r="D90" s="48">
        <v>3140000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1"/>
        <v>3140000</v>
      </c>
      <c r="O90" s="49">
        <f t="shared" si="12"/>
        <v>1.6755871225259742</v>
      </c>
      <c r="P90" s="9"/>
    </row>
    <row r="91" spans="1:16" ht="15">
      <c r="A91" s="12"/>
      <c r="B91" s="25">
        <v>346.9</v>
      </c>
      <c r="C91" s="20" t="s">
        <v>98</v>
      </c>
      <c r="D91" s="48">
        <v>0</v>
      </c>
      <c r="E91" s="48">
        <v>113000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32000</v>
      </c>
      <c r="N91" s="48">
        <f t="shared" si="11"/>
        <v>145000</v>
      </c>
      <c r="O91" s="49">
        <f t="shared" si="12"/>
        <v>0.07737583846059436</v>
      </c>
      <c r="P91" s="9"/>
    </row>
    <row r="92" spans="1:16" ht="15">
      <c r="A92" s="12"/>
      <c r="B92" s="25">
        <v>347.1</v>
      </c>
      <c r="C92" s="20" t="s">
        <v>99</v>
      </c>
      <c r="D92" s="48">
        <v>452000</v>
      </c>
      <c r="E92" s="48">
        <v>1000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f t="shared" si="11"/>
        <v>453000</v>
      </c>
      <c r="O92" s="49">
        <f t="shared" si="12"/>
        <v>0.2417327918803396</v>
      </c>
      <c r="P92" s="9"/>
    </row>
    <row r="93" spans="1:16" ht="15">
      <c r="A93" s="12"/>
      <c r="B93" s="25">
        <v>347.2</v>
      </c>
      <c r="C93" s="20" t="s">
        <v>100</v>
      </c>
      <c r="D93" s="48">
        <v>15147000</v>
      </c>
      <c r="E93" s="48">
        <v>0</v>
      </c>
      <c r="F93" s="48">
        <v>0</v>
      </c>
      <c r="G93" s="48">
        <v>460000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f t="shared" si="11"/>
        <v>15607000</v>
      </c>
      <c r="O93" s="49">
        <f t="shared" si="12"/>
        <v>8.328308350720663</v>
      </c>
      <c r="P93" s="9"/>
    </row>
    <row r="94" spans="1:16" ht="15">
      <c r="A94" s="12"/>
      <c r="B94" s="25">
        <v>348.23</v>
      </c>
      <c r="C94" s="20" t="s">
        <v>219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511000</v>
      </c>
      <c r="N94" s="48">
        <f aca="true" t="shared" si="13" ref="N94:N100">SUM(D94:M94)</f>
        <v>511000</v>
      </c>
      <c r="O94" s="49">
        <f t="shared" si="12"/>
        <v>0.27268312726457733</v>
      </c>
      <c r="P94" s="9"/>
    </row>
    <row r="95" spans="1:16" ht="15">
      <c r="A95" s="12"/>
      <c r="B95" s="25">
        <v>348.31</v>
      </c>
      <c r="C95" s="20" t="s">
        <v>220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10170000</v>
      </c>
      <c r="N95" s="48">
        <f t="shared" si="13"/>
        <v>10170000</v>
      </c>
      <c r="O95" s="49">
        <f t="shared" si="12"/>
        <v>5.4269812216844455</v>
      </c>
      <c r="P95" s="9"/>
    </row>
    <row r="96" spans="1:16" ht="15">
      <c r="A96" s="12"/>
      <c r="B96" s="25">
        <v>348.33</v>
      </c>
      <c r="C96" s="20" t="s">
        <v>221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1482000</v>
      </c>
      <c r="N96" s="48">
        <f t="shared" si="13"/>
        <v>1482000</v>
      </c>
      <c r="O96" s="49">
        <f t="shared" si="12"/>
        <v>0.7908344317144885</v>
      </c>
      <c r="P96" s="9"/>
    </row>
    <row r="97" spans="1:16" ht="15">
      <c r="A97" s="12"/>
      <c r="B97" s="25">
        <v>348.41</v>
      </c>
      <c r="C97" s="20" t="s">
        <v>222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3493000</v>
      </c>
      <c r="N97" s="48">
        <f t="shared" si="13"/>
        <v>3493000</v>
      </c>
      <c r="O97" s="49">
        <f t="shared" si="12"/>
        <v>1.863957267192111</v>
      </c>
      <c r="P97" s="9"/>
    </row>
    <row r="98" spans="1:16" ht="15">
      <c r="A98" s="12"/>
      <c r="B98" s="25">
        <v>348.43</v>
      </c>
      <c r="C98" s="20" t="s">
        <v>223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2225000</v>
      </c>
      <c r="N98" s="48">
        <f t="shared" si="13"/>
        <v>2225000</v>
      </c>
      <c r="O98" s="49">
        <f t="shared" si="12"/>
        <v>1.1873189005160167</v>
      </c>
      <c r="P98" s="9"/>
    </row>
    <row r="99" spans="1:16" ht="15">
      <c r="A99" s="12"/>
      <c r="B99" s="25">
        <v>348.52</v>
      </c>
      <c r="C99" s="20" t="s">
        <v>224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164000</v>
      </c>
      <c r="N99" s="48">
        <f t="shared" si="13"/>
        <v>164000</v>
      </c>
      <c r="O99" s="49">
        <f t="shared" si="12"/>
        <v>0.08751474143129293</v>
      </c>
      <c r="P99" s="9"/>
    </row>
    <row r="100" spans="1:16" ht="15">
      <c r="A100" s="12"/>
      <c r="B100" s="25">
        <v>348.53</v>
      </c>
      <c r="C100" s="20" t="s">
        <v>225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770000</v>
      </c>
      <c r="N100" s="48">
        <f t="shared" si="13"/>
        <v>770000</v>
      </c>
      <c r="O100" s="49">
        <f t="shared" si="12"/>
        <v>0.41089238354936314</v>
      </c>
      <c r="P100" s="9"/>
    </row>
    <row r="101" spans="1:16" ht="15">
      <c r="A101" s="12"/>
      <c r="B101" s="25">
        <v>348.85</v>
      </c>
      <c r="C101" s="20" t="s">
        <v>280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708000</v>
      </c>
      <c r="N101" s="48">
        <f t="shared" si="11"/>
        <v>708000</v>
      </c>
      <c r="O101" s="49">
        <f aca="true" t="shared" si="14" ref="O101:O132">(N101/O$137)</f>
        <v>0.3778075422765573</v>
      </c>
      <c r="P101" s="9"/>
    </row>
    <row r="102" spans="1:16" ht="15">
      <c r="A102" s="12"/>
      <c r="B102" s="25">
        <v>348.88</v>
      </c>
      <c r="C102" s="20" t="s">
        <v>226</v>
      </c>
      <c r="D102" s="48">
        <v>2250000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f t="shared" si="11"/>
        <v>2250000</v>
      </c>
      <c r="O102" s="49">
        <f t="shared" si="14"/>
        <v>1.2006595623195675</v>
      </c>
      <c r="P102" s="9"/>
    </row>
    <row r="103" spans="1:16" ht="15">
      <c r="A103" s="12"/>
      <c r="B103" s="25">
        <v>348.921</v>
      </c>
      <c r="C103" s="20" t="s">
        <v>227</v>
      </c>
      <c r="D103" s="48">
        <v>286000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f t="shared" si="11"/>
        <v>286000</v>
      </c>
      <c r="O103" s="49">
        <f t="shared" si="14"/>
        <v>0.1526171710326206</v>
      </c>
      <c r="P103" s="9"/>
    </row>
    <row r="104" spans="1:16" ht="15">
      <c r="A104" s="12"/>
      <c r="B104" s="25">
        <v>348.922</v>
      </c>
      <c r="C104" s="20" t="s">
        <v>228</v>
      </c>
      <c r="D104" s="48">
        <v>286000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f t="shared" si="11"/>
        <v>286000</v>
      </c>
      <c r="O104" s="49">
        <f t="shared" si="14"/>
        <v>0.1526171710326206</v>
      </c>
      <c r="P104" s="9"/>
    </row>
    <row r="105" spans="1:16" ht="15">
      <c r="A105" s="12"/>
      <c r="B105" s="25">
        <v>348.923</v>
      </c>
      <c r="C105" s="20" t="s">
        <v>229</v>
      </c>
      <c r="D105" s="48">
        <v>286000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f t="shared" si="11"/>
        <v>286000</v>
      </c>
      <c r="O105" s="49">
        <f t="shared" si="14"/>
        <v>0.1526171710326206</v>
      </c>
      <c r="P105" s="9"/>
    </row>
    <row r="106" spans="1:16" ht="15">
      <c r="A106" s="12"/>
      <c r="B106" s="25">
        <v>348.924</v>
      </c>
      <c r="C106" s="20" t="s">
        <v>230</v>
      </c>
      <c r="D106" s="48">
        <v>286000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1"/>
        <v>286000</v>
      </c>
      <c r="O106" s="49">
        <f t="shared" si="14"/>
        <v>0.1526171710326206</v>
      </c>
      <c r="P106" s="9"/>
    </row>
    <row r="107" spans="1:16" ht="15">
      <c r="A107" s="12"/>
      <c r="B107" s="25">
        <v>348.93</v>
      </c>
      <c r="C107" s="20" t="s">
        <v>231</v>
      </c>
      <c r="D107" s="48">
        <v>4066000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f t="shared" si="11"/>
        <v>4066000</v>
      </c>
      <c r="O107" s="49">
        <f t="shared" si="14"/>
        <v>2.1697252357294943</v>
      </c>
      <c r="P107" s="9"/>
    </row>
    <row r="108" spans="1:16" ht="15">
      <c r="A108" s="12"/>
      <c r="B108" s="25">
        <v>348.99</v>
      </c>
      <c r="C108" s="20" t="s">
        <v>234</v>
      </c>
      <c r="D108" s="48">
        <v>711000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3097000</v>
      </c>
      <c r="N108" s="48">
        <f t="shared" si="11"/>
        <v>3808000</v>
      </c>
      <c r="O108" s="49">
        <f t="shared" si="14"/>
        <v>2.0320496059168502</v>
      </c>
      <c r="P108" s="9"/>
    </row>
    <row r="109" spans="1:16" ht="15">
      <c r="A109" s="12"/>
      <c r="B109" s="25">
        <v>349</v>
      </c>
      <c r="C109" s="20" t="s">
        <v>1</v>
      </c>
      <c r="D109" s="48">
        <v>16570000</v>
      </c>
      <c r="E109" s="48">
        <v>10895000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1"/>
        <v>27465000</v>
      </c>
      <c r="O109" s="49">
        <f t="shared" si="14"/>
        <v>14.656051057380855</v>
      </c>
      <c r="P109" s="9"/>
    </row>
    <row r="110" spans="1:16" ht="15.75">
      <c r="A110" s="29" t="s">
        <v>69</v>
      </c>
      <c r="B110" s="30"/>
      <c r="C110" s="31"/>
      <c r="D110" s="32">
        <f aca="true" t="shared" si="15" ref="D110:M110">SUM(D111:D117)</f>
        <v>3169000</v>
      </c>
      <c r="E110" s="32">
        <f t="shared" si="15"/>
        <v>15274000</v>
      </c>
      <c r="F110" s="32">
        <f t="shared" si="15"/>
        <v>0</v>
      </c>
      <c r="G110" s="32">
        <f t="shared" si="15"/>
        <v>0</v>
      </c>
      <c r="H110" s="32">
        <f t="shared" si="15"/>
        <v>0</v>
      </c>
      <c r="I110" s="32">
        <f t="shared" si="15"/>
        <v>0</v>
      </c>
      <c r="J110" s="32">
        <f t="shared" si="15"/>
        <v>0</v>
      </c>
      <c r="K110" s="32">
        <f t="shared" si="15"/>
        <v>0</v>
      </c>
      <c r="L110" s="32">
        <f t="shared" si="15"/>
        <v>0</v>
      </c>
      <c r="M110" s="32">
        <f t="shared" si="15"/>
        <v>2458000</v>
      </c>
      <c r="N110" s="32">
        <f>SUM(D110:M110)</f>
        <v>20901000</v>
      </c>
      <c r="O110" s="46">
        <f t="shared" si="14"/>
        <v>11.15332689424057</v>
      </c>
      <c r="P110" s="10"/>
    </row>
    <row r="111" spans="1:16" ht="15">
      <c r="A111" s="13"/>
      <c r="B111" s="40">
        <v>351.1</v>
      </c>
      <c r="C111" s="21" t="s">
        <v>118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1186000</v>
      </c>
      <c r="N111" s="48">
        <f>SUM(D111:M111)</f>
        <v>1186000</v>
      </c>
      <c r="O111" s="49">
        <f t="shared" si="14"/>
        <v>0.6328809959604476</v>
      </c>
      <c r="P111" s="9"/>
    </row>
    <row r="112" spans="1:16" ht="15">
      <c r="A112" s="13"/>
      <c r="B112" s="40">
        <v>351.5</v>
      </c>
      <c r="C112" s="21" t="s">
        <v>175</v>
      </c>
      <c r="D112" s="48">
        <v>1149000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f aca="true" t="shared" si="16" ref="N112:N117">SUM(D112:M112)</f>
        <v>1149000</v>
      </c>
      <c r="O112" s="49">
        <f t="shared" si="14"/>
        <v>0.6131368164911924</v>
      </c>
      <c r="P112" s="9"/>
    </row>
    <row r="113" spans="1:16" ht="15">
      <c r="A113" s="13"/>
      <c r="B113" s="40">
        <v>351.8</v>
      </c>
      <c r="C113" s="21" t="s">
        <v>236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519000</v>
      </c>
      <c r="N113" s="48">
        <f t="shared" si="16"/>
        <v>519000</v>
      </c>
      <c r="O113" s="49">
        <f t="shared" si="14"/>
        <v>0.27695213904171356</v>
      </c>
      <c r="P113" s="9"/>
    </row>
    <row r="114" spans="1:16" ht="15">
      <c r="A114" s="13"/>
      <c r="B114" s="40">
        <v>354</v>
      </c>
      <c r="C114" s="21" t="s">
        <v>121</v>
      </c>
      <c r="D114" s="48">
        <v>139000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f t="shared" si="16"/>
        <v>139000</v>
      </c>
      <c r="O114" s="49">
        <f t="shared" si="14"/>
        <v>0.07417407962774217</v>
      </c>
      <c r="P114" s="9"/>
    </row>
    <row r="115" spans="1:16" ht="15">
      <c r="A115" s="13"/>
      <c r="B115" s="40">
        <v>358.1</v>
      </c>
      <c r="C115" s="21" t="s">
        <v>281</v>
      </c>
      <c r="D115" s="48">
        <v>0</v>
      </c>
      <c r="E115" s="48">
        <v>139000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f t="shared" si="16"/>
        <v>139000</v>
      </c>
      <c r="O115" s="49">
        <f t="shared" si="14"/>
        <v>0.07417407962774217</v>
      </c>
      <c r="P115" s="9"/>
    </row>
    <row r="116" spans="1:16" ht="15">
      <c r="A116" s="13"/>
      <c r="B116" s="40">
        <v>358.2</v>
      </c>
      <c r="C116" s="21" t="s">
        <v>237</v>
      </c>
      <c r="D116" s="48">
        <v>0</v>
      </c>
      <c r="E116" s="48">
        <v>6584000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f t="shared" si="16"/>
        <v>6584000</v>
      </c>
      <c r="O116" s="49">
        <f t="shared" si="14"/>
        <v>3.5133966925831257</v>
      </c>
      <c r="P116" s="9"/>
    </row>
    <row r="117" spans="1:16" ht="15">
      <c r="A117" s="13"/>
      <c r="B117" s="40">
        <v>359</v>
      </c>
      <c r="C117" s="21" t="s">
        <v>122</v>
      </c>
      <c r="D117" s="48">
        <v>1881000</v>
      </c>
      <c r="E117" s="48">
        <v>8551000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753000</v>
      </c>
      <c r="N117" s="48">
        <f t="shared" si="16"/>
        <v>11185000</v>
      </c>
      <c r="O117" s="49">
        <f t="shared" si="14"/>
        <v>5.968612090908606</v>
      </c>
      <c r="P117" s="9"/>
    </row>
    <row r="118" spans="1:16" ht="15.75">
      <c r="A118" s="29" t="s">
        <v>4</v>
      </c>
      <c r="B118" s="30"/>
      <c r="C118" s="31"/>
      <c r="D118" s="32">
        <f aca="true" t="shared" si="17" ref="D118:M118">SUM(D119:D124)</f>
        <v>28423000</v>
      </c>
      <c r="E118" s="32">
        <f t="shared" si="17"/>
        <v>7311000</v>
      </c>
      <c r="F118" s="32">
        <f t="shared" si="17"/>
        <v>2784000</v>
      </c>
      <c r="G118" s="32">
        <f t="shared" si="17"/>
        <v>5847000</v>
      </c>
      <c r="H118" s="32">
        <f t="shared" si="17"/>
        <v>0</v>
      </c>
      <c r="I118" s="32">
        <f t="shared" si="17"/>
        <v>2530000</v>
      </c>
      <c r="J118" s="32">
        <f t="shared" si="17"/>
        <v>92000</v>
      </c>
      <c r="K118" s="32">
        <f t="shared" si="17"/>
        <v>0</v>
      </c>
      <c r="L118" s="32">
        <f t="shared" si="17"/>
        <v>0</v>
      </c>
      <c r="M118" s="32">
        <f t="shared" si="17"/>
        <v>55000</v>
      </c>
      <c r="N118" s="32">
        <f aca="true" t="shared" si="18" ref="N118:N126">SUM(D118:M118)</f>
        <v>47042000</v>
      </c>
      <c r="O118" s="46">
        <f t="shared" si="14"/>
        <v>25.102856502505375</v>
      </c>
      <c r="P118" s="10"/>
    </row>
    <row r="119" spans="1:16" ht="15">
      <c r="A119" s="12"/>
      <c r="B119" s="25">
        <v>361.1</v>
      </c>
      <c r="C119" s="20" t="s">
        <v>124</v>
      </c>
      <c r="D119" s="48">
        <v>7504000</v>
      </c>
      <c r="E119" s="48">
        <v>1950000</v>
      </c>
      <c r="F119" s="48">
        <v>103000</v>
      </c>
      <c r="G119" s="48">
        <v>7946000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55000</v>
      </c>
      <c r="N119" s="48">
        <f t="shared" si="18"/>
        <v>17558000</v>
      </c>
      <c r="O119" s="49">
        <f t="shared" si="14"/>
        <v>9.369413597869762</v>
      </c>
      <c r="P119" s="9"/>
    </row>
    <row r="120" spans="1:16" ht="15">
      <c r="A120" s="12"/>
      <c r="B120" s="25">
        <v>361.3</v>
      </c>
      <c r="C120" s="20" t="s">
        <v>189</v>
      </c>
      <c r="D120" s="48">
        <v>-2954000</v>
      </c>
      <c r="E120" s="48">
        <v>-546000</v>
      </c>
      <c r="F120" s="48">
        <v>-6000</v>
      </c>
      <c r="G120" s="48">
        <v>-4848000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f t="shared" si="18"/>
        <v>-8354000</v>
      </c>
      <c r="O120" s="49">
        <f t="shared" si="14"/>
        <v>-4.457915548274519</v>
      </c>
      <c r="P120" s="9"/>
    </row>
    <row r="121" spans="1:16" ht="15">
      <c r="A121" s="12"/>
      <c r="B121" s="25">
        <v>362</v>
      </c>
      <c r="C121" s="20" t="s">
        <v>125</v>
      </c>
      <c r="D121" s="48">
        <v>2501000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f t="shared" si="18"/>
        <v>2501000</v>
      </c>
      <c r="O121" s="49">
        <f t="shared" si="14"/>
        <v>1.3345998068272171</v>
      </c>
      <c r="P121" s="9"/>
    </row>
    <row r="122" spans="1:16" ht="15">
      <c r="A122" s="12"/>
      <c r="B122" s="25">
        <v>364</v>
      </c>
      <c r="C122" s="20" t="s">
        <v>238</v>
      </c>
      <c r="D122" s="48">
        <v>87000</v>
      </c>
      <c r="E122" s="48">
        <v>0</v>
      </c>
      <c r="F122" s="48">
        <v>0</v>
      </c>
      <c r="G122" s="48">
        <v>29000</v>
      </c>
      <c r="H122" s="48">
        <v>0</v>
      </c>
      <c r="I122" s="48">
        <v>2530000</v>
      </c>
      <c r="J122" s="48">
        <v>92000</v>
      </c>
      <c r="K122" s="48">
        <v>0</v>
      </c>
      <c r="L122" s="48">
        <v>0</v>
      </c>
      <c r="M122" s="48">
        <v>0</v>
      </c>
      <c r="N122" s="48">
        <f t="shared" si="18"/>
        <v>2738000</v>
      </c>
      <c r="O122" s="49">
        <f t="shared" si="14"/>
        <v>1.4610692807248782</v>
      </c>
      <c r="P122" s="9"/>
    </row>
    <row r="123" spans="1:16" ht="15">
      <c r="A123" s="12"/>
      <c r="B123" s="25">
        <v>369.4</v>
      </c>
      <c r="C123" s="20" t="s">
        <v>128</v>
      </c>
      <c r="D123" s="48">
        <v>4304000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f t="shared" si="18"/>
        <v>4304000</v>
      </c>
      <c r="O123" s="49">
        <f t="shared" si="14"/>
        <v>2.296728336099297</v>
      </c>
      <c r="P123" s="9"/>
    </row>
    <row r="124" spans="1:16" ht="15">
      <c r="A124" s="12"/>
      <c r="B124" s="25">
        <v>369.9</v>
      </c>
      <c r="C124" s="20" t="s">
        <v>129</v>
      </c>
      <c r="D124" s="48">
        <v>16981000</v>
      </c>
      <c r="E124" s="48">
        <v>5907000</v>
      </c>
      <c r="F124" s="48">
        <v>2687000</v>
      </c>
      <c r="G124" s="48">
        <v>2720000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f t="shared" si="18"/>
        <v>28295000</v>
      </c>
      <c r="O124" s="49">
        <f t="shared" si="14"/>
        <v>15.098961029258739</v>
      </c>
      <c r="P124" s="9"/>
    </row>
    <row r="125" spans="1:16" ht="15.75">
      <c r="A125" s="29" t="s">
        <v>70</v>
      </c>
      <c r="B125" s="30"/>
      <c r="C125" s="31"/>
      <c r="D125" s="32">
        <f aca="true" t="shared" si="19" ref="D125:M125">SUM(D126:D134)</f>
        <v>80151000</v>
      </c>
      <c r="E125" s="32">
        <f t="shared" si="19"/>
        <v>22367000</v>
      </c>
      <c r="F125" s="32">
        <f t="shared" si="19"/>
        <v>124086000</v>
      </c>
      <c r="G125" s="32">
        <f t="shared" si="19"/>
        <v>141928000</v>
      </c>
      <c r="H125" s="32">
        <f t="shared" si="19"/>
        <v>0</v>
      </c>
      <c r="I125" s="32">
        <f t="shared" si="19"/>
        <v>155794000</v>
      </c>
      <c r="J125" s="32">
        <f t="shared" si="19"/>
        <v>2225000</v>
      </c>
      <c r="K125" s="32">
        <f t="shared" si="19"/>
        <v>0</v>
      </c>
      <c r="L125" s="32">
        <f t="shared" si="19"/>
        <v>0</v>
      </c>
      <c r="M125" s="32">
        <f t="shared" si="19"/>
        <v>0</v>
      </c>
      <c r="N125" s="32">
        <f t="shared" si="18"/>
        <v>526551000</v>
      </c>
      <c r="O125" s="46">
        <f t="shared" si="14"/>
        <v>280.9815525328581</v>
      </c>
      <c r="P125" s="9"/>
    </row>
    <row r="126" spans="1:16" ht="15">
      <c r="A126" s="12"/>
      <c r="B126" s="25">
        <v>381</v>
      </c>
      <c r="C126" s="20" t="s">
        <v>130</v>
      </c>
      <c r="D126" s="48">
        <v>80151000</v>
      </c>
      <c r="E126" s="48">
        <v>22367000</v>
      </c>
      <c r="F126" s="48">
        <v>40283000</v>
      </c>
      <c r="G126" s="48">
        <v>141928000</v>
      </c>
      <c r="H126" s="48">
        <v>0</v>
      </c>
      <c r="I126" s="48">
        <v>8518000</v>
      </c>
      <c r="J126" s="48">
        <v>27000</v>
      </c>
      <c r="K126" s="48">
        <v>0</v>
      </c>
      <c r="L126" s="48">
        <v>0</v>
      </c>
      <c r="M126" s="48">
        <v>0</v>
      </c>
      <c r="N126" s="48">
        <f t="shared" si="18"/>
        <v>293274000</v>
      </c>
      <c r="O126" s="49">
        <f t="shared" si="14"/>
        <v>156.4987699909817</v>
      </c>
      <c r="P126" s="9"/>
    </row>
    <row r="127" spans="1:16" ht="15">
      <c r="A127" s="12"/>
      <c r="B127" s="25">
        <v>385</v>
      </c>
      <c r="C127" s="20" t="s">
        <v>190</v>
      </c>
      <c r="D127" s="48">
        <v>0</v>
      </c>
      <c r="E127" s="48">
        <v>0</v>
      </c>
      <c r="F127" s="48">
        <v>83803000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f aca="true" t="shared" si="20" ref="N127:N134">SUM(D127:M127)</f>
        <v>83803000</v>
      </c>
      <c r="O127" s="49">
        <f t="shared" si="14"/>
        <v>44.719499244918545</v>
      </c>
      <c r="P127" s="9"/>
    </row>
    <row r="128" spans="1:16" ht="15">
      <c r="A128" s="12"/>
      <c r="B128" s="25">
        <v>389.1</v>
      </c>
      <c r="C128" s="20" t="s">
        <v>240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7199000</v>
      </c>
      <c r="J128" s="48">
        <v>711000</v>
      </c>
      <c r="K128" s="48">
        <v>0</v>
      </c>
      <c r="L128" s="48">
        <v>0</v>
      </c>
      <c r="M128" s="48">
        <v>0</v>
      </c>
      <c r="N128" s="48">
        <f t="shared" si="20"/>
        <v>7910000</v>
      </c>
      <c r="O128" s="49">
        <f t="shared" si="14"/>
        <v>4.220985394643457</v>
      </c>
      <c r="P128" s="9"/>
    </row>
    <row r="129" spans="1:16" ht="15">
      <c r="A129" s="12"/>
      <c r="B129" s="25">
        <v>389.4</v>
      </c>
      <c r="C129" s="20" t="s">
        <v>241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17000</v>
      </c>
      <c r="J129" s="48">
        <v>0</v>
      </c>
      <c r="K129" s="48">
        <v>0</v>
      </c>
      <c r="L129" s="48">
        <v>0</v>
      </c>
      <c r="M129" s="48">
        <v>0</v>
      </c>
      <c r="N129" s="48">
        <f t="shared" si="20"/>
        <v>17000</v>
      </c>
      <c r="O129" s="49">
        <f t="shared" si="14"/>
        <v>0.00907165002641451</v>
      </c>
      <c r="P129" s="9"/>
    </row>
    <row r="130" spans="1:16" ht="15">
      <c r="A130" s="12"/>
      <c r="B130" s="25">
        <v>389.5</v>
      </c>
      <c r="C130" s="20" t="s">
        <v>242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31294000</v>
      </c>
      <c r="J130" s="48">
        <v>0</v>
      </c>
      <c r="K130" s="48">
        <v>0</v>
      </c>
      <c r="L130" s="48">
        <v>0</v>
      </c>
      <c r="M130" s="48">
        <v>0</v>
      </c>
      <c r="N130" s="48">
        <f t="shared" si="20"/>
        <v>31294000</v>
      </c>
      <c r="O130" s="49">
        <f t="shared" si="14"/>
        <v>16.699306819212687</v>
      </c>
      <c r="P130" s="9"/>
    </row>
    <row r="131" spans="1:16" ht="15">
      <c r="A131" s="12"/>
      <c r="B131" s="25">
        <v>389.6</v>
      </c>
      <c r="C131" s="20" t="s">
        <v>243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28166000</v>
      </c>
      <c r="J131" s="48">
        <v>0</v>
      </c>
      <c r="K131" s="48">
        <v>0</v>
      </c>
      <c r="L131" s="48">
        <v>0</v>
      </c>
      <c r="M131" s="48">
        <v>0</v>
      </c>
      <c r="N131" s="48">
        <f t="shared" si="20"/>
        <v>28166000</v>
      </c>
      <c r="O131" s="49">
        <f t="shared" si="14"/>
        <v>15.030123214352418</v>
      </c>
      <c r="P131" s="9"/>
    </row>
    <row r="132" spans="1:16" ht="15">
      <c r="A132" s="12"/>
      <c r="B132" s="25">
        <v>389.7</v>
      </c>
      <c r="C132" s="20" t="s">
        <v>244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7854000</v>
      </c>
      <c r="J132" s="48">
        <v>0</v>
      </c>
      <c r="K132" s="48">
        <v>0</v>
      </c>
      <c r="L132" s="48">
        <v>0</v>
      </c>
      <c r="M132" s="48">
        <v>0</v>
      </c>
      <c r="N132" s="48">
        <f t="shared" si="20"/>
        <v>7854000</v>
      </c>
      <c r="O132" s="49">
        <f t="shared" si="14"/>
        <v>4.191102312203504</v>
      </c>
      <c r="P132" s="9"/>
    </row>
    <row r="133" spans="1:16" ht="15">
      <c r="A133" s="12"/>
      <c r="B133" s="25">
        <v>389.8</v>
      </c>
      <c r="C133" s="20" t="s">
        <v>245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4165000</v>
      </c>
      <c r="J133" s="48">
        <v>0</v>
      </c>
      <c r="K133" s="48">
        <v>0</v>
      </c>
      <c r="L133" s="48">
        <v>0</v>
      </c>
      <c r="M133" s="48">
        <v>0</v>
      </c>
      <c r="N133" s="48">
        <f t="shared" si="20"/>
        <v>4165000</v>
      </c>
      <c r="O133" s="49">
        <f>(N133/O$137)</f>
        <v>2.2225542564715552</v>
      </c>
      <c r="P133" s="9"/>
    </row>
    <row r="134" spans="1:16" ht="15.75" thickBot="1">
      <c r="A134" s="12"/>
      <c r="B134" s="25">
        <v>389.9</v>
      </c>
      <c r="C134" s="20" t="s">
        <v>246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68581000</v>
      </c>
      <c r="J134" s="48">
        <v>1487000</v>
      </c>
      <c r="K134" s="48">
        <v>0</v>
      </c>
      <c r="L134" s="48">
        <v>0</v>
      </c>
      <c r="M134" s="48">
        <v>0</v>
      </c>
      <c r="N134" s="48">
        <f t="shared" si="20"/>
        <v>70068000</v>
      </c>
      <c r="O134" s="49">
        <f>(N134/O$137)</f>
        <v>37.39013965004776</v>
      </c>
      <c r="P134" s="9"/>
    </row>
    <row r="135" spans="1:119" ht="16.5" thickBot="1">
      <c r="A135" s="14" t="s">
        <v>103</v>
      </c>
      <c r="B135" s="23"/>
      <c r="C135" s="22"/>
      <c r="D135" s="15">
        <f aca="true" t="shared" si="21" ref="D135:M135">SUM(D5,D15,D24,D62,D110,D118,D125)</f>
        <v>1205259000</v>
      </c>
      <c r="E135" s="15">
        <f t="shared" si="21"/>
        <v>653847000</v>
      </c>
      <c r="F135" s="15">
        <f t="shared" si="21"/>
        <v>164338000</v>
      </c>
      <c r="G135" s="15">
        <f t="shared" si="21"/>
        <v>193283000</v>
      </c>
      <c r="H135" s="15">
        <f t="shared" si="21"/>
        <v>0</v>
      </c>
      <c r="I135" s="15">
        <f t="shared" si="21"/>
        <v>730299000</v>
      </c>
      <c r="J135" s="15">
        <f t="shared" si="21"/>
        <v>123110000</v>
      </c>
      <c r="K135" s="15">
        <f t="shared" si="21"/>
        <v>0</v>
      </c>
      <c r="L135" s="15">
        <f t="shared" si="21"/>
        <v>0</v>
      </c>
      <c r="M135" s="15">
        <f t="shared" si="21"/>
        <v>42863000</v>
      </c>
      <c r="N135" s="15">
        <f>SUM(D135:M135)</f>
        <v>3112999000</v>
      </c>
      <c r="O135" s="38">
        <f>(N135/O$137)</f>
        <v>1661.1786741516673</v>
      </c>
      <c r="P135" s="6"/>
      <c r="Q135" s="2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1:15" ht="15">
      <c r="A136" s="16"/>
      <c r="B136" s="18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9"/>
    </row>
    <row r="137" spans="1:15" ht="15">
      <c r="A137" s="41"/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51" t="s">
        <v>282</v>
      </c>
      <c r="M137" s="51"/>
      <c r="N137" s="51"/>
      <c r="O137" s="44">
        <v>1873970</v>
      </c>
    </row>
    <row r="138" spans="1:15" ht="15">
      <c r="A138" s="52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4"/>
    </row>
    <row r="139" spans="1:15" ht="15.75" customHeight="1" thickBot="1">
      <c r="A139" s="55" t="s">
        <v>168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7"/>
    </row>
  </sheetData>
  <sheetProtection/>
  <mergeCells count="10">
    <mergeCell ref="L137:N137"/>
    <mergeCell ref="A138:O138"/>
    <mergeCell ref="A139:O1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275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779500000</v>
      </c>
      <c r="E5" s="27">
        <f t="shared" si="0"/>
        <v>129809000</v>
      </c>
      <c r="F5" s="27">
        <f t="shared" si="0"/>
        <v>36092000</v>
      </c>
      <c r="G5" s="27">
        <f t="shared" si="0"/>
        <v>18789000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964190000</v>
      </c>
      <c r="O5" s="33">
        <f aca="true" t="shared" si="1" ref="O5:O36">(N5/O$127)</f>
        <v>519.9154710697634</v>
      </c>
      <c r="P5" s="6"/>
    </row>
    <row r="6" spans="1:16" ht="15">
      <c r="A6" s="12"/>
      <c r="B6" s="25">
        <v>311</v>
      </c>
      <c r="C6" s="20" t="s">
        <v>3</v>
      </c>
      <c r="D6" s="48">
        <v>775958000</v>
      </c>
      <c r="E6" s="48">
        <v>1381000</v>
      </c>
      <c r="F6" s="48">
        <v>36092000</v>
      </c>
      <c r="G6" s="48">
        <v>18789000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832220000</v>
      </c>
      <c r="O6" s="49">
        <f t="shared" si="1"/>
        <v>448.753931625176</v>
      </c>
      <c r="P6" s="9"/>
    </row>
    <row r="7" spans="1:16" ht="15">
      <c r="A7" s="12"/>
      <c r="B7" s="25">
        <v>312.1</v>
      </c>
      <c r="C7" s="20" t="s">
        <v>11</v>
      </c>
      <c r="D7" s="48">
        <v>0</v>
      </c>
      <c r="E7" s="48">
        <v>61849000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aca="true" t="shared" si="2" ref="N7:N14">SUM(D7:M7)</f>
        <v>61849000</v>
      </c>
      <c r="O7" s="49">
        <f t="shared" si="1"/>
        <v>33.350534614747914</v>
      </c>
      <c r="P7" s="9"/>
    </row>
    <row r="8" spans="1:16" ht="15">
      <c r="A8" s="12"/>
      <c r="B8" s="25">
        <v>312.3</v>
      </c>
      <c r="C8" s="20" t="s">
        <v>12</v>
      </c>
      <c r="D8" s="48">
        <v>0</v>
      </c>
      <c r="E8" s="48">
        <v>9082000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9082000</v>
      </c>
      <c r="O8" s="49">
        <f t="shared" si="1"/>
        <v>4.897242564489977</v>
      </c>
      <c r="P8" s="9"/>
    </row>
    <row r="9" spans="1:16" ht="15">
      <c r="A9" s="12"/>
      <c r="B9" s="25">
        <v>312.41</v>
      </c>
      <c r="C9" s="20" t="s">
        <v>14</v>
      </c>
      <c r="D9" s="48">
        <v>0</v>
      </c>
      <c r="E9" s="48">
        <v>42600000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42600000</v>
      </c>
      <c r="O9" s="49">
        <f t="shared" si="1"/>
        <v>22.9709902276231</v>
      </c>
      <c r="P9" s="9"/>
    </row>
    <row r="10" spans="1:16" ht="15">
      <c r="A10" s="12"/>
      <c r="B10" s="25">
        <v>312.42</v>
      </c>
      <c r="C10" s="20" t="s">
        <v>13</v>
      </c>
      <c r="D10" s="48">
        <v>0</v>
      </c>
      <c r="E10" s="48">
        <v>13138000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13138000</v>
      </c>
      <c r="O10" s="49">
        <f t="shared" si="1"/>
        <v>7.084339662218599</v>
      </c>
      <c r="P10" s="9"/>
    </row>
    <row r="11" spans="1:16" ht="15">
      <c r="A11" s="12"/>
      <c r="B11" s="25">
        <v>314.1</v>
      </c>
      <c r="C11" s="20" t="s">
        <v>15</v>
      </c>
      <c r="D11" s="48">
        <v>1017000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1017000</v>
      </c>
      <c r="O11" s="49">
        <f t="shared" si="1"/>
        <v>0.5483919498002979</v>
      </c>
      <c r="P11" s="9"/>
    </row>
    <row r="12" spans="1:16" ht="15">
      <c r="A12" s="12"/>
      <c r="B12" s="25">
        <v>315</v>
      </c>
      <c r="C12" s="20" t="s">
        <v>193</v>
      </c>
      <c r="D12" s="48">
        <v>1324000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1324000</v>
      </c>
      <c r="O12" s="49">
        <f t="shared" si="1"/>
        <v>0.7139340624735443</v>
      </c>
      <c r="P12" s="9"/>
    </row>
    <row r="13" spans="1:16" ht="15">
      <c r="A13" s="12"/>
      <c r="B13" s="25">
        <v>316</v>
      </c>
      <c r="C13" s="20" t="s">
        <v>194</v>
      </c>
      <c r="D13" s="48">
        <v>1201000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1201000</v>
      </c>
      <c r="O13" s="49">
        <f t="shared" si="1"/>
        <v>0.647609372379703</v>
      </c>
      <c r="P13" s="9"/>
    </row>
    <row r="14" spans="1:16" ht="15">
      <c r="A14" s="12"/>
      <c r="B14" s="25">
        <v>319</v>
      </c>
      <c r="C14" s="20" t="s">
        <v>18</v>
      </c>
      <c r="D14" s="48">
        <v>0</v>
      </c>
      <c r="E14" s="48">
        <v>1759000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1759000</v>
      </c>
      <c r="O14" s="49">
        <f t="shared" si="1"/>
        <v>0.9484969908542027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SUM(D16:D23)</f>
        <v>23989000</v>
      </c>
      <c r="E15" s="32">
        <f t="shared" si="3"/>
        <v>12414000</v>
      </c>
      <c r="F15" s="32">
        <f t="shared" si="3"/>
        <v>0</v>
      </c>
      <c r="G15" s="32">
        <f t="shared" si="3"/>
        <v>1338000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aca="true" t="shared" si="4" ref="N15:N26">SUM(D15:M15)</f>
        <v>37741000</v>
      </c>
      <c r="O15" s="46">
        <f t="shared" si="1"/>
        <v>20.35089535635501</v>
      </c>
      <c r="P15" s="10"/>
    </row>
    <row r="16" spans="1:16" ht="15">
      <c r="A16" s="12"/>
      <c r="B16" s="25">
        <v>322</v>
      </c>
      <c r="C16" s="20" t="s">
        <v>0</v>
      </c>
      <c r="D16" s="48">
        <v>7996000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 t="shared" si="4"/>
        <v>7996000</v>
      </c>
      <c r="O16" s="49">
        <f t="shared" si="1"/>
        <v>4.3116440812224015</v>
      </c>
      <c r="P16" s="9"/>
    </row>
    <row r="17" spans="1:16" ht="15">
      <c r="A17" s="12"/>
      <c r="B17" s="25">
        <v>323.1</v>
      </c>
      <c r="C17" s="20" t="s">
        <v>20</v>
      </c>
      <c r="D17" s="48">
        <v>829000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si="4"/>
        <v>829000</v>
      </c>
      <c r="O17" s="49">
        <f t="shared" si="1"/>
        <v>0.4470176267300364</v>
      </c>
      <c r="P17" s="9"/>
    </row>
    <row r="18" spans="1:16" ht="15">
      <c r="A18" s="12"/>
      <c r="B18" s="25">
        <v>324.31</v>
      </c>
      <c r="C18" s="20" t="s">
        <v>21</v>
      </c>
      <c r="D18" s="48">
        <v>0</v>
      </c>
      <c r="E18" s="48">
        <v>2512000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2512000</v>
      </c>
      <c r="O18" s="49">
        <f t="shared" si="1"/>
        <v>1.354533508257963</v>
      </c>
      <c r="P18" s="9"/>
    </row>
    <row r="19" spans="1:16" ht="15">
      <c r="A19" s="12"/>
      <c r="B19" s="25">
        <v>324.32</v>
      </c>
      <c r="C19" s="20" t="s">
        <v>22</v>
      </c>
      <c r="D19" s="48">
        <v>0</v>
      </c>
      <c r="E19" s="48">
        <v>7752000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7752000</v>
      </c>
      <c r="O19" s="49">
        <f t="shared" si="1"/>
        <v>4.180073151280148</v>
      </c>
      <c r="P19" s="9"/>
    </row>
    <row r="20" spans="1:16" ht="15">
      <c r="A20" s="12"/>
      <c r="B20" s="25">
        <v>324.61</v>
      </c>
      <c r="C20" s="20" t="s">
        <v>187</v>
      </c>
      <c r="D20" s="48">
        <v>0</v>
      </c>
      <c r="E20" s="48">
        <v>0</v>
      </c>
      <c r="F20" s="48">
        <v>0</v>
      </c>
      <c r="G20" s="48">
        <v>1338000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1338000</v>
      </c>
      <c r="O20" s="49">
        <f t="shared" si="1"/>
        <v>0.7214832141915425</v>
      </c>
      <c r="P20" s="9"/>
    </row>
    <row r="21" spans="1:16" ht="15">
      <c r="A21" s="12"/>
      <c r="B21" s="25">
        <v>325.2</v>
      </c>
      <c r="C21" s="20" t="s">
        <v>24</v>
      </c>
      <c r="D21" s="48">
        <v>6000</v>
      </c>
      <c r="E21" s="48">
        <v>1097000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1103000</v>
      </c>
      <c r="O21" s="49">
        <f t="shared" si="1"/>
        <v>0.5947653103537155</v>
      </c>
      <c r="P21" s="9"/>
    </row>
    <row r="22" spans="1:16" ht="15">
      <c r="A22" s="12"/>
      <c r="B22" s="25">
        <v>329</v>
      </c>
      <c r="C22" s="20" t="s">
        <v>25</v>
      </c>
      <c r="D22" s="48">
        <v>8192000</v>
      </c>
      <c r="E22" s="48">
        <v>313000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 t="shared" si="4"/>
        <v>8505000</v>
      </c>
      <c r="O22" s="49">
        <f t="shared" si="1"/>
        <v>4.586109668683908</v>
      </c>
      <c r="P22" s="9"/>
    </row>
    <row r="23" spans="1:16" ht="15">
      <c r="A23" s="12"/>
      <c r="B23" s="25">
        <v>367</v>
      </c>
      <c r="C23" s="20" t="s">
        <v>127</v>
      </c>
      <c r="D23" s="48">
        <v>6966000</v>
      </c>
      <c r="E23" s="48">
        <v>740000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7706000</v>
      </c>
      <c r="O23" s="49">
        <f t="shared" si="1"/>
        <v>4.155268795635296</v>
      </c>
      <c r="P23" s="9"/>
    </row>
    <row r="24" spans="1:16" ht="15.75">
      <c r="A24" s="29" t="s">
        <v>28</v>
      </c>
      <c r="B24" s="30"/>
      <c r="C24" s="31"/>
      <c r="D24" s="32">
        <f aca="true" t="shared" si="5" ref="D24:M24">SUM(D25:D53)</f>
        <v>119344000</v>
      </c>
      <c r="E24" s="32">
        <f t="shared" si="5"/>
        <v>125872000</v>
      </c>
      <c r="F24" s="32">
        <f t="shared" si="5"/>
        <v>2698000</v>
      </c>
      <c r="G24" s="32">
        <f t="shared" si="5"/>
        <v>38701000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914000</v>
      </c>
      <c r="N24" s="45">
        <f t="shared" si="4"/>
        <v>287529000</v>
      </c>
      <c r="O24" s="46">
        <f t="shared" si="1"/>
        <v>155.04286030887894</v>
      </c>
      <c r="P24" s="10"/>
    </row>
    <row r="25" spans="1:16" ht="15">
      <c r="A25" s="12"/>
      <c r="B25" s="25">
        <v>331.1</v>
      </c>
      <c r="C25" s="20" t="s">
        <v>26</v>
      </c>
      <c r="D25" s="48">
        <v>0</v>
      </c>
      <c r="E25" s="48">
        <v>0</v>
      </c>
      <c r="F25" s="48">
        <v>2698000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 t="shared" si="4"/>
        <v>2698000</v>
      </c>
      <c r="O25" s="49">
        <f t="shared" si="1"/>
        <v>1.4548293810827964</v>
      </c>
      <c r="P25" s="9"/>
    </row>
    <row r="26" spans="1:16" ht="15">
      <c r="A26" s="12"/>
      <c r="B26" s="25">
        <v>331.2</v>
      </c>
      <c r="C26" s="20" t="s">
        <v>27</v>
      </c>
      <c r="D26" s="48">
        <v>544000</v>
      </c>
      <c r="E26" s="48">
        <v>15174000</v>
      </c>
      <c r="F26" s="48">
        <v>0</v>
      </c>
      <c r="G26" s="48">
        <v>1472000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35000</v>
      </c>
      <c r="N26" s="48">
        <f t="shared" si="4"/>
        <v>17225000</v>
      </c>
      <c r="O26" s="49">
        <f t="shared" si="1"/>
        <v>9.288152738751359</v>
      </c>
      <c r="P26" s="9"/>
    </row>
    <row r="27" spans="1:16" ht="15">
      <c r="A27" s="12"/>
      <c r="B27" s="25">
        <v>331.39</v>
      </c>
      <c r="C27" s="20" t="s">
        <v>34</v>
      </c>
      <c r="D27" s="48">
        <v>0</v>
      </c>
      <c r="E27" s="48">
        <v>1036000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aca="true" t="shared" si="6" ref="N27:N33">SUM(D27:M27)</f>
        <v>1036000</v>
      </c>
      <c r="O27" s="49">
        <f t="shared" si="1"/>
        <v>0.5586372271318669</v>
      </c>
      <c r="P27" s="9"/>
    </row>
    <row r="28" spans="1:16" ht="15">
      <c r="A28" s="12"/>
      <c r="B28" s="25">
        <v>331.42</v>
      </c>
      <c r="C28" s="20" t="s">
        <v>36</v>
      </c>
      <c r="D28" s="48">
        <v>0</v>
      </c>
      <c r="E28" s="48">
        <v>-4000</v>
      </c>
      <c r="F28" s="48">
        <v>0</v>
      </c>
      <c r="G28" s="48">
        <v>26442000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26438000</v>
      </c>
      <c r="O28" s="49">
        <f t="shared" si="1"/>
        <v>14.25603379431689</v>
      </c>
      <c r="P28" s="9"/>
    </row>
    <row r="29" spans="1:16" ht="15">
      <c r="A29" s="12"/>
      <c r="B29" s="25">
        <v>331.5</v>
      </c>
      <c r="C29" s="20" t="s">
        <v>29</v>
      </c>
      <c r="D29" s="48">
        <v>0</v>
      </c>
      <c r="E29" s="48">
        <v>5292000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5292000</v>
      </c>
      <c r="O29" s="49">
        <f t="shared" si="1"/>
        <v>2.8535793494033204</v>
      </c>
      <c r="P29" s="9"/>
    </row>
    <row r="30" spans="1:16" ht="15">
      <c r="A30" s="12"/>
      <c r="B30" s="25">
        <v>331.69</v>
      </c>
      <c r="C30" s="20" t="s">
        <v>40</v>
      </c>
      <c r="D30" s="48">
        <v>0</v>
      </c>
      <c r="E30" s="48">
        <v>31967000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574000</v>
      </c>
      <c r="N30" s="48">
        <f t="shared" si="6"/>
        <v>32541000</v>
      </c>
      <c r="O30" s="49">
        <f t="shared" si="1"/>
        <v>17.546924718241392</v>
      </c>
      <c r="P30" s="9"/>
    </row>
    <row r="31" spans="1:16" ht="15">
      <c r="A31" s="12"/>
      <c r="B31" s="25">
        <v>331.7</v>
      </c>
      <c r="C31" s="20" t="s">
        <v>30</v>
      </c>
      <c r="D31" s="48">
        <v>0</v>
      </c>
      <c r="E31" s="48">
        <v>62000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62000</v>
      </c>
      <c r="O31" s="49">
        <f t="shared" si="1"/>
        <v>0.03343195760827775</v>
      </c>
      <c r="P31" s="9"/>
    </row>
    <row r="32" spans="1:16" ht="15">
      <c r="A32" s="12"/>
      <c r="B32" s="25">
        <v>331.9</v>
      </c>
      <c r="C32" s="20" t="s">
        <v>31</v>
      </c>
      <c r="D32" s="48">
        <v>1118000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f t="shared" si="6"/>
        <v>1118000</v>
      </c>
      <c r="O32" s="49">
        <f t="shared" si="1"/>
        <v>0.6028536871944279</v>
      </c>
      <c r="P32" s="9"/>
    </row>
    <row r="33" spans="1:16" ht="15">
      <c r="A33" s="12"/>
      <c r="B33" s="25">
        <v>334.2</v>
      </c>
      <c r="C33" s="20" t="s">
        <v>33</v>
      </c>
      <c r="D33" s="48">
        <v>170000</v>
      </c>
      <c r="E33" s="48">
        <v>9879000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10049000</v>
      </c>
      <c r="O33" s="49">
        <f t="shared" si="1"/>
        <v>5.418673258154567</v>
      </c>
      <c r="P33" s="9"/>
    </row>
    <row r="34" spans="1:16" ht="15">
      <c r="A34" s="12"/>
      <c r="B34" s="25">
        <v>334.39</v>
      </c>
      <c r="C34" s="20" t="s">
        <v>41</v>
      </c>
      <c r="D34" s="48">
        <v>0</v>
      </c>
      <c r="E34" s="48">
        <v>865000</v>
      </c>
      <c r="F34" s="48">
        <v>0</v>
      </c>
      <c r="G34" s="48">
        <v>7107000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f aca="true" t="shared" si="7" ref="N34:N49">SUM(D34:M34)</f>
        <v>7972000</v>
      </c>
      <c r="O34" s="49">
        <f t="shared" si="1"/>
        <v>4.298702678277262</v>
      </c>
      <c r="P34" s="9"/>
    </row>
    <row r="35" spans="1:16" ht="15">
      <c r="A35" s="12"/>
      <c r="B35" s="25">
        <v>334.42</v>
      </c>
      <c r="C35" s="20" t="s">
        <v>42</v>
      </c>
      <c r="D35" s="48">
        <v>11770000</v>
      </c>
      <c r="E35" s="48">
        <v>7427000</v>
      </c>
      <c r="F35" s="48">
        <v>0</v>
      </c>
      <c r="G35" s="48">
        <v>307000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7"/>
        <v>19504000</v>
      </c>
      <c r="O35" s="49">
        <f t="shared" si="1"/>
        <v>10.517046793416924</v>
      </c>
      <c r="P35" s="9"/>
    </row>
    <row r="36" spans="1:16" ht="15">
      <c r="A36" s="12"/>
      <c r="B36" s="25">
        <v>334.49</v>
      </c>
      <c r="C36" s="20" t="s">
        <v>43</v>
      </c>
      <c r="D36" s="48">
        <v>0</v>
      </c>
      <c r="E36" s="48">
        <v>0</v>
      </c>
      <c r="F36" s="48">
        <v>0</v>
      </c>
      <c r="G36" s="48">
        <v>2885000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7"/>
        <v>2885000</v>
      </c>
      <c r="O36" s="49">
        <f t="shared" si="1"/>
        <v>1.5556644790303438</v>
      </c>
      <c r="P36" s="9"/>
    </row>
    <row r="37" spans="1:16" ht="15">
      <c r="A37" s="12"/>
      <c r="B37" s="25">
        <v>334.5</v>
      </c>
      <c r="C37" s="20" t="s">
        <v>249</v>
      </c>
      <c r="D37" s="48">
        <v>0</v>
      </c>
      <c r="E37" s="48">
        <v>638000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7"/>
        <v>638000</v>
      </c>
      <c r="O37" s="49">
        <f aca="true" t="shared" si="8" ref="O37:O68">(N37/O$127)</f>
        <v>0.34402562829163236</v>
      </c>
      <c r="P37" s="9"/>
    </row>
    <row r="38" spans="1:16" ht="15">
      <c r="A38" s="12"/>
      <c r="B38" s="25">
        <v>334.69</v>
      </c>
      <c r="C38" s="20" t="s">
        <v>46</v>
      </c>
      <c r="D38" s="48">
        <v>46000</v>
      </c>
      <c r="E38" s="48">
        <v>9863000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si="7"/>
        <v>9909000</v>
      </c>
      <c r="O38" s="49">
        <f t="shared" si="8"/>
        <v>5.343181740974584</v>
      </c>
      <c r="P38" s="9"/>
    </row>
    <row r="39" spans="1:16" ht="15">
      <c r="A39" s="12"/>
      <c r="B39" s="25">
        <v>334.7</v>
      </c>
      <c r="C39" s="20" t="s">
        <v>47</v>
      </c>
      <c r="D39" s="48">
        <v>1800000</v>
      </c>
      <c r="E39" s="48">
        <v>87000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7"/>
        <v>1887000</v>
      </c>
      <c r="O39" s="49">
        <f t="shared" si="8"/>
        <v>1.0175178065616148</v>
      </c>
      <c r="P39" s="9"/>
    </row>
    <row r="40" spans="1:16" ht="15">
      <c r="A40" s="12"/>
      <c r="B40" s="25">
        <v>335.12</v>
      </c>
      <c r="C40" s="20" t="s">
        <v>195</v>
      </c>
      <c r="D40" s="48">
        <v>29424000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7"/>
        <v>29424000</v>
      </c>
      <c r="O40" s="49">
        <f t="shared" si="8"/>
        <v>15.866160010741364</v>
      </c>
      <c r="P40" s="9"/>
    </row>
    <row r="41" spans="1:16" ht="15">
      <c r="A41" s="12"/>
      <c r="B41" s="25">
        <v>335.13</v>
      </c>
      <c r="C41" s="20" t="s">
        <v>196</v>
      </c>
      <c r="D41" s="48">
        <v>0</v>
      </c>
      <c r="E41" s="48">
        <v>461000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7"/>
        <v>461000</v>
      </c>
      <c r="O41" s="49">
        <f t="shared" si="8"/>
        <v>0.2485827815712265</v>
      </c>
      <c r="P41" s="9"/>
    </row>
    <row r="42" spans="1:16" ht="15">
      <c r="A42" s="12"/>
      <c r="B42" s="25">
        <v>335.14</v>
      </c>
      <c r="C42" s="20" t="s">
        <v>197</v>
      </c>
      <c r="D42" s="48">
        <v>11000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7"/>
        <v>11000</v>
      </c>
      <c r="O42" s="49">
        <f t="shared" si="8"/>
        <v>0.00593147634985573</v>
      </c>
      <c r="P42" s="9"/>
    </row>
    <row r="43" spans="1:16" ht="15">
      <c r="A43" s="12"/>
      <c r="B43" s="25">
        <v>335.15</v>
      </c>
      <c r="C43" s="20" t="s">
        <v>198</v>
      </c>
      <c r="D43" s="48">
        <v>635000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7"/>
        <v>635000</v>
      </c>
      <c r="O43" s="49">
        <f t="shared" si="8"/>
        <v>0.3424079529234899</v>
      </c>
      <c r="P43" s="9"/>
    </row>
    <row r="44" spans="1:16" ht="15">
      <c r="A44" s="12"/>
      <c r="B44" s="25">
        <v>335.17</v>
      </c>
      <c r="C44" s="20" t="s">
        <v>199</v>
      </c>
      <c r="D44" s="48">
        <v>156000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7"/>
        <v>156000</v>
      </c>
      <c r="O44" s="49">
        <f t="shared" si="8"/>
        <v>0.08411911914340854</v>
      </c>
      <c r="P44" s="9"/>
    </row>
    <row r="45" spans="1:16" ht="15">
      <c r="A45" s="12"/>
      <c r="B45" s="25">
        <v>335.18</v>
      </c>
      <c r="C45" s="20" t="s">
        <v>200</v>
      </c>
      <c r="D45" s="48">
        <v>63847000</v>
      </c>
      <c r="E45" s="48">
        <v>15853000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7"/>
        <v>79700000</v>
      </c>
      <c r="O45" s="49">
        <f t="shared" si="8"/>
        <v>42.97624228031834</v>
      </c>
      <c r="P45" s="9"/>
    </row>
    <row r="46" spans="1:16" ht="15">
      <c r="A46" s="12"/>
      <c r="B46" s="25">
        <v>335.22</v>
      </c>
      <c r="C46" s="20" t="s">
        <v>54</v>
      </c>
      <c r="D46" s="48">
        <v>8683000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7"/>
        <v>8683000</v>
      </c>
      <c r="O46" s="49">
        <f t="shared" si="8"/>
        <v>4.682091740527028</v>
      </c>
      <c r="P46" s="9"/>
    </row>
    <row r="47" spans="1:16" ht="15">
      <c r="A47" s="12"/>
      <c r="B47" s="25">
        <v>335.49</v>
      </c>
      <c r="C47" s="20" t="s">
        <v>56</v>
      </c>
      <c r="D47" s="48">
        <v>0</v>
      </c>
      <c r="E47" s="48">
        <v>24100000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7"/>
        <v>24100000</v>
      </c>
      <c r="O47" s="49">
        <f t="shared" si="8"/>
        <v>12.995325457411191</v>
      </c>
      <c r="P47" s="9"/>
    </row>
    <row r="48" spans="1:16" ht="15">
      <c r="A48" s="12"/>
      <c r="B48" s="25">
        <v>335.7</v>
      </c>
      <c r="C48" s="20" t="s">
        <v>59</v>
      </c>
      <c r="D48" s="48">
        <v>0</v>
      </c>
      <c r="E48" s="48">
        <v>2000000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7"/>
        <v>2000000</v>
      </c>
      <c r="O48" s="49">
        <f t="shared" si="8"/>
        <v>1.0784502454283147</v>
      </c>
      <c r="P48" s="9"/>
    </row>
    <row r="49" spans="1:16" ht="15">
      <c r="A49" s="12"/>
      <c r="B49" s="25">
        <v>335.9</v>
      </c>
      <c r="C49" s="20" t="s">
        <v>60</v>
      </c>
      <c r="D49" s="48">
        <v>0</v>
      </c>
      <c r="E49" s="48">
        <v>0</v>
      </c>
      <c r="F49" s="48">
        <v>0</v>
      </c>
      <c r="G49" s="48">
        <v>488000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305000</v>
      </c>
      <c r="N49" s="48">
        <f t="shared" si="7"/>
        <v>793000</v>
      </c>
      <c r="O49" s="49">
        <f t="shared" si="8"/>
        <v>0.42760552231232674</v>
      </c>
      <c r="P49" s="9"/>
    </row>
    <row r="50" spans="1:16" ht="15">
      <c r="A50" s="12"/>
      <c r="B50" s="25">
        <v>337.1</v>
      </c>
      <c r="C50" s="20" t="s">
        <v>61</v>
      </c>
      <c r="D50" s="48">
        <v>394000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aca="true" t="shared" si="9" ref="N50:N55">SUM(D50:M50)</f>
        <v>394000</v>
      </c>
      <c r="O50" s="49">
        <f t="shared" si="8"/>
        <v>0.21245469834937797</v>
      </c>
      <c r="P50" s="9"/>
    </row>
    <row r="51" spans="1:16" ht="15">
      <c r="A51" s="12"/>
      <c r="B51" s="25">
        <v>337.3</v>
      </c>
      <c r="C51" s="20" t="s">
        <v>202</v>
      </c>
      <c r="D51" s="48">
        <v>100000</v>
      </c>
      <c r="E51" s="48">
        <v>2000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9"/>
        <v>102000</v>
      </c>
      <c r="O51" s="49">
        <f t="shared" si="8"/>
        <v>0.05500096251684405</v>
      </c>
      <c r="P51" s="9"/>
    </row>
    <row r="52" spans="1:16" ht="15">
      <c r="A52" s="12"/>
      <c r="B52" s="25">
        <v>337.6</v>
      </c>
      <c r="C52" s="20" t="s">
        <v>62</v>
      </c>
      <c r="D52" s="48">
        <v>225000</v>
      </c>
      <c r="E52" s="48">
        <v>557000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9"/>
        <v>782000</v>
      </c>
      <c r="O52" s="49">
        <f t="shared" si="8"/>
        <v>0.421674045962471</v>
      </c>
      <c r="P52" s="9"/>
    </row>
    <row r="53" spans="1:16" ht="15">
      <c r="A53" s="12"/>
      <c r="B53" s="25">
        <v>337.7</v>
      </c>
      <c r="C53" s="20" t="s">
        <v>276</v>
      </c>
      <c r="D53" s="48">
        <v>421000</v>
      </c>
      <c r="E53" s="48">
        <v>613000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9"/>
        <v>1034000</v>
      </c>
      <c r="O53" s="49">
        <f t="shared" si="8"/>
        <v>0.5575587768864386</v>
      </c>
      <c r="P53" s="9"/>
    </row>
    <row r="54" spans="1:16" ht="15.75">
      <c r="A54" s="29" t="s">
        <v>68</v>
      </c>
      <c r="B54" s="30"/>
      <c r="C54" s="31"/>
      <c r="D54" s="32">
        <f aca="true" t="shared" si="10" ref="D54:M54">SUM(D55:D102)</f>
        <v>130191000</v>
      </c>
      <c r="E54" s="32">
        <f t="shared" si="10"/>
        <v>309940000</v>
      </c>
      <c r="F54" s="32">
        <f t="shared" si="10"/>
        <v>0</v>
      </c>
      <c r="G54" s="32">
        <f t="shared" si="10"/>
        <v>482000</v>
      </c>
      <c r="H54" s="32">
        <f t="shared" si="10"/>
        <v>0</v>
      </c>
      <c r="I54" s="32">
        <f t="shared" si="10"/>
        <v>537846000</v>
      </c>
      <c r="J54" s="32">
        <f t="shared" si="10"/>
        <v>112737000</v>
      </c>
      <c r="K54" s="32">
        <f t="shared" si="10"/>
        <v>0</v>
      </c>
      <c r="L54" s="32">
        <f t="shared" si="10"/>
        <v>0</v>
      </c>
      <c r="M54" s="32">
        <f t="shared" si="10"/>
        <v>40923000</v>
      </c>
      <c r="N54" s="32">
        <f t="shared" si="9"/>
        <v>1132119000</v>
      </c>
      <c r="O54" s="46">
        <f t="shared" si="8"/>
        <v>610.467006702029</v>
      </c>
      <c r="P54" s="10"/>
    </row>
    <row r="55" spans="1:16" ht="15">
      <c r="A55" s="12"/>
      <c r="B55" s="25">
        <v>341.1</v>
      </c>
      <c r="C55" s="20" t="s">
        <v>203</v>
      </c>
      <c r="D55" s="48">
        <v>7118000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3111000</v>
      </c>
      <c r="N55" s="48">
        <f t="shared" si="9"/>
        <v>10229000</v>
      </c>
      <c r="O55" s="49">
        <f t="shared" si="8"/>
        <v>5.5157337802431154</v>
      </c>
      <c r="P55" s="9"/>
    </row>
    <row r="56" spans="1:16" ht="15">
      <c r="A56" s="12"/>
      <c r="B56" s="25">
        <v>341.15</v>
      </c>
      <c r="C56" s="20" t="s">
        <v>204</v>
      </c>
      <c r="D56" s="48">
        <v>740000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aca="true" t="shared" si="11" ref="N56:N102">SUM(D56:M56)</f>
        <v>740000</v>
      </c>
      <c r="O56" s="49">
        <f t="shared" si="8"/>
        <v>0.3990265908084764</v>
      </c>
      <c r="P56" s="9"/>
    </row>
    <row r="57" spans="1:16" ht="15">
      <c r="A57" s="12"/>
      <c r="B57" s="25">
        <v>341.16</v>
      </c>
      <c r="C57" s="20" t="s">
        <v>205</v>
      </c>
      <c r="D57" s="48">
        <v>3041000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 t="shared" si="11"/>
        <v>3041000</v>
      </c>
      <c r="O57" s="49">
        <f t="shared" si="8"/>
        <v>1.6397835981737523</v>
      </c>
      <c r="P57" s="9"/>
    </row>
    <row r="58" spans="1:16" ht="15">
      <c r="A58" s="12"/>
      <c r="B58" s="25">
        <v>341.2</v>
      </c>
      <c r="C58" s="20" t="s">
        <v>206</v>
      </c>
      <c r="D58" s="48">
        <v>3394000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112737000</v>
      </c>
      <c r="K58" s="48">
        <v>0</v>
      </c>
      <c r="L58" s="48">
        <v>0</v>
      </c>
      <c r="M58" s="48">
        <v>0</v>
      </c>
      <c r="N58" s="48">
        <f t="shared" si="11"/>
        <v>116131000</v>
      </c>
      <c r="O58" s="49">
        <f t="shared" si="8"/>
        <v>62.620752725917804</v>
      </c>
      <c r="P58" s="9"/>
    </row>
    <row r="59" spans="1:16" ht="15">
      <c r="A59" s="12"/>
      <c r="B59" s="25">
        <v>341.3</v>
      </c>
      <c r="C59" s="20" t="s">
        <v>207</v>
      </c>
      <c r="D59" s="48">
        <v>1515000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 t="shared" si="11"/>
        <v>1515000</v>
      </c>
      <c r="O59" s="49">
        <f t="shared" si="8"/>
        <v>0.8169260609119483</v>
      </c>
      <c r="P59" s="9"/>
    </row>
    <row r="60" spans="1:16" ht="15">
      <c r="A60" s="12"/>
      <c r="B60" s="25">
        <v>341.51</v>
      </c>
      <c r="C60" s="20" t="s">
        <v>208</v>
      </c>
      <c r="D60" s="48">
        <v>19505000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f t="shared" si="11"/>
        <v>19505000</v>
      </c>
      <c r="O60" s="49">
        <f t="shared" si="8"/>
        <v>10.517586018539639</v>
      </c>
      <c r="P60" s="9"/>
    </row>
    <row r="61" spans="1:16" ht="15">
      <c r="A61" s="12"/>
      <c r="B61" s="25">
        <v>341.52</v>
      </c>
      <c r="C61" s="20" t="s">
        <v>209</v>
      </c>
      <c r="D61" s="48">
        <v>2542000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f t="shared" si="11"/>
        <v>2542000</v>
      </c>
      <c r="O61" s="49">
        <f t="shared" si="8"/>
        <v>1.3707102619393878</v>
      </c>
      <c r="P61" s="9"/>
    </row>
    <row r="62" spans="1:16" ht="15">
      <c r="A62" s="12"/>
      <c r="B62" s="25">
        <v>341.54</v>
      </c>
      <c r="C62" s="20" t="s">
        <v>211</v>
      </c>
      <c r="D62" s="48">
        <v>1231000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f t="shared" si="11"/>
        <v>1231000</v>
      </c>
      <c r="O62" s="49">
        <f t="shared" si="8"/>
        <v>0.6637861260611276</v>
      </c>
      <c r="P62" s="9"/>
    </row>
    <row r="63" spans="1:16" ht="15">
      <c r="A63" s="12"/>
      <c r="B63" s="25">
        <v>341.9</v>
      </c>
      <c r="C63" s="20" t="s">
        <v>212</v>
      </c>
      <c r="D63" s="48">
        <v>318000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12740000</v>
      </c>
      <c r="N63" s="48">
        <f t="shared" si="11"/>
        <v>13058000</v>
      </c>
      <c r="O63" s="49">
        <f t="shared" si="8"/>
        <v>7.041201652401466</v>
      </c>
      <c r="P63" s="9"/>
    </row>
    <row r="64" spans="1:16" ht="15">
      <c r="A64" s="12"/>
      <c r="B64" s="25">
        <v>342.1</v>
      </c>
      <c r="C64" s="20" t="s">
        <v>79</v>
      </c>
      <c r="D64" s="48">
        <v>4373000</v>
      </c>
      <c r="E64" s="48">
        <v>199877000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t="shared" si="11"/>
        <v>204250000</v>
      </c>
      <c r="O64" s="49">
        <f t="shared" si="8"/>
        <v>110.13673131436663</v>
      </c>
      <c r="P64" s="9"/>
    </row>
    <row r="65" spans="1:16" ht="15">
      <c r="A65" s="12"/>
      <c r="B65" s="25">
        <v>342.2</v>
      </c>
      <c r="C65" s="20" t="s">
        <v>80</v>
      </c>
      <c r="D65" s="48">
        <v>622000</v>
      </c>
      <c r="E65" s="48">
        <v>96013000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si="11"/>
        <v>96635000</v>
      </c>
      <c r="O65" s="49">
        <f t="shared" si="8"/>
        <v>52.10801973348259</v>
      </c>
      <c r="P65" s="9"/>
    </row>
    <row r="66" spans="1:16" ht="15">
      <c r="A66" s="12"/>
      <c r="B66" s="25">
        <v>342.5</v>
      </c>
      <c r="C66" s="20" t="s">
        <v>81</v>
      </c>
      <c r="D66" s="48">
        <v>41000</v>
      </c>
      <c r="E66" s="48">
        <v>494000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f t="shared" si="11"/>
        <v>535000</v>
      </c>
      <c r="O66" s="49">
        <f t="shared" si="8"/>
        <v>0.28848544065207415</v>
      </c>
      <c r="P66" s="9"/>
    </row>
    <row r="67" spans="1:16" ht="15">
      <c r="A67" s="12"/>
      <c r="B67" s="25">
        <v>342.6</v>
      </c>
      <c r="C67" s="20" t="s">
        <v>82</v>
      </c>
      <c r="D67" s="48">
        <v>369000</v>
      </c>
      <c r="E67" s="48">
        <v>1014000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1"/>
        <v>1383000</v>
      </c>
      <c r="O67" s="49">
        <f t="shared" si="8"/>
        <v>0.7457483447136796</v>
      </c>
      <c r="P67" s="9"/>
    </row>
    <row r="68" spans="1:16" ht="15">
      <c r="A68" s="12"/>
      <c r="B68" s="25">
        <v>342.9</v>
      </c>
      <c r="C68" s="20" t="s">
        <v>83</v>
      </c>
      <c r="D68" s="48">
        <v>473000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1"/>
        <v>473000</v>
      </c>
      <c r="O68" s="49">
        <f t="shared" si="8"/>
        <v>0.2550534830437964</v>
      </c>
      <c r="P68" s="9"/>
    </row>
    <row r="69" spans="1:16" ht="15">
      <c r="A69" s="12"/>
      <c r="B69" s="25">
        <v>343.4</v>
      </c>
      <c r="C69" s="20" t="s">
        <v>84</v>
      </c>
      <c r="D69" s="48">
        <v>507000</v>
      </c>
      <c r="E69" s="48">
        <v>30000</v>
      </c>
      <c r="F69" s="48">
        <v>0</v>
      </c>
      <c r="G69" s="48">
        <v>0</v>
      </c>
      <c r="H69" s="48">
        <v>0</v>
      </c>
      <c r="I69" s="48">
        <v>10396000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1"/>
        <v>10933000</v>
      </c>
      <c r="O69" s="49">
        <f aca="true" t="shared" si="12" ref="O69:O100">(N69/O$127)</f>
        <v>5.8953482666338815</v>
      </c>
      <c r="P69" s="9"/>
    </row>
    <row r="70" spans="1:16" ht="15">
      <c r="A70" s="12"/>
      <c r="B70" s="25">
        <v>343.5</v>
      </c>
      <c r="C70" s="20" t="s">
        <v>85</v>
      </c>
      <c r="D70" s="48">
        <v>1231000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1"/>
        <v>1231000</v>
      </c>
      <c r="O70" s="49">
        <f t="shared" si="12"/>
        <v>0.6637861260611276</v>
      </c>
      <c r="P70" s="9"/>
    </row>
    <row r="71" spans="1:16" ht="15">
      <c r="A71" s="12"/>
      <c r="B71" s="25">
        <v>343.6</v>
      </c>
      <c r="C71" s="20" t="s">
        <v>86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132777000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1"/>
        <v>132777000</v>
      </c>
      <c r="O71" s="49">
        <f t="shared" si="12"/>
        <v>71.59669411861766</v>
      </c>
      <c r="P71" s="9"/>
    </row>
    <row r="72" spans="1:16" ht="15">
      <c r="A72" s="12"/>
      <c r="B72" s="25">
        <v>343.7</v>
      </c>
      <c r="C72" s="20" t="s">
        <v>87</v>
      </c>
      <c r="D72" s="48">
        <v>0</v>
      </c>
      <c r="E72" s="48">
        <v>1379000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f t="shared" si="11"/>
        <v>1379000</v>
      </c>
      <c r="O72" s="49">
        <f t="shared" si="12"/>
        <v>0.743591444222823</v>
      </c>
      <c r="P72" s="9"/>
    </row>
    <row r="73" spans="1:16" ht="15">
      <c r="A73" s="12"/>
      <c r="B73" s="25">
        <v>343.9</v>
      </c>
      <c r="C73" s="20" t="s">
        <v>88</v>
      </c>
      <c r="D73" s="48">
        <v>110000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1"/>
        <v>110000</v>
      </c>
      <c r="O73" s="49">
        <f t="shared" si="12"/>
        <v>0.059314763498557306</v>
      </c>
      <c r="P73" s="9"/>
    </row>
    <row r="74" spans="1:16" ht="15">
      <c r="A74" s="12"/>
      <c r="B74" s="25">
        <v>344.1</v>
      </c>
      <c r="C74" s="20" t="s">
        <v>213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232076000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1"/>
        <v>232076000</v>
      </c>
      <c r="O74" s="49">
        <f t="shared" si="12"/>
        <v>125.14120957901078</v>
      </c>
      <c r="P74" s="9"/>
    </row>
    <row r="75" spans="1:16" ht="15">
      <c r="A75" s="12"/>
      <c r="B75" s="25">
        <v>344.2</v>
      </c>
      <c r="C75" s="20" t="s">
        <v>214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162597000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1"/>
        <v>162597000</v>
      </c>
      <c r="O75" s="49">
        <f t="shared" si="12"/>
        <v>87.67638727795384</v>
      </c>
      <c r="P75" s="9"/>
    </row>
    <row r="76" spans="1:16" ht="15">
      <c r="A76" s="12"/>
      <c r="B76" s="25">
        <v>344.3</v>
      </c>
      <c r="C76" s="20" t="s">
        <v>215</v>
      </c>
      <c r="D76" s="48">
        <v>33030000</v>
      </c>
      <c r="E76" s="48">
        <v>311000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1"/>
        <v>33341000</v>
      </c>
      <c r="O76" s="49">
        <f t="shared" si="12"/>
        <v>17.97830481641272</v>
      </c>
      <c r="P76" s="9"/>
    </row>
    <row r="77" spans="1:16" ht="15">
      <c r="A77" s="12"/>
      <c r="B77" s="25">
        <v>344.5</v>
      </c>
      <c r="C77" s="20" t="s">
        <v>216</v>
      </c>
      <c r="D77" s="48">
        <v>1623000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1"/>
        <v>1623000</v>
      </c>
      <c r="O77" s="49">
        <f t="shared" si="12"/>
        <v>0.8751623741650773</v>
      </c>
      <c r="P77" s="9"/>
    </row>
    <row r="78" spans="1:16" ht="15">
      <c r="A78" s="12"/>
      <c r="B78" s="25">
        <v>344.9</v>
      </c>
      <c r="C78" s="20" t="s">
        <v>217</v>
      </c>
      <c r="D78" s="48">
        <v>0</v>
      </c>
      <c r="E78" s="48">
        <v>2297000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1"/>
        <v>2297000</v>
      </c>
      <c r="O78" s="49">
        <f t="shared" si="12"/>
        <v>1.2386001068744192</v>
      </c>
      <c r="P78" s="9"/>
    </row>
    <row r="79" spans="1:16" ht="15">
      <c r="A79" s="12"/>
      <c r="B79" s="25">
        <v>345.1</v>
      </c>
      <c r="C79" s="20" t="s">
        <v>94</v>
      </c>
      <c r="D79" s="48">
        <v>0</v>
      </c>
      <c r="E79" s="48">
        <v>68000</v>
      </c>
      <c r="F79" s="48">
        <v>0</v>
      </c>
      <c r="G79" s="48">
        <v>136000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994000</v>
      </c>
      <c r="N79" s="48">
        <f t="shared" si="11"/>
        <v>1198000</v>
      </c>
      <c r="O79" s="49">
        <f t="shared" si="12"/>
        <v>0.6459916970115605</v>
      </c>
      <c r="P79" s="9"/>
    </row>
    <row r="80" spans="1:16" ht="15">
      <c r="A80" s="12"/>
      <c r="B80" s="25">
        <v>346.1</v>
      </c>
      <c r="C80" s="20" t="s">
        <v>254</v>
      </c>
      <c r="D80" s="48">
        <v>87000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1"/>
        <v>87000</v>
      </c>
      <c r="O80" s="49">
        <f t="shared" si="12"/>
        <v>0.046912585676131685</v>
      </c>
      <c r="P80" s="9"/>
    </row>
    <row r="81" spans="1:16" ht="15">
      <c r="A81" s="12"/>
      <c r="B81" s="25">
        <v>346.3</v>
      </c>
      <c r="C81" s="20" t="s">
        <v>96</v>
      </c>
      <c r="D81" s="48">
        <v>38000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1"/>
        <v>38000</v>
      </c>
      <c r="O81" s="49">
        <f t="shared" si="12"/>
        <v>0.020490554663137976</v>
      </c>
      <c r="P81" s="9"/>
    </row>
    <row r="82" spans="1:16" ht="15">
      <c r="A82" s="12"/>
      <c r="B82" s="25">
        <v>346.4</v>
      </c>
      <c r="C82" s="20" t="s">
        <v>97</v>
      </c>
      <c r="D82" s="48">
        <v>3316000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1"/>
        <v>3316000</v>
      </c>
      <c r="O82" s="49">
        <f t="shared" si="12"/>
        <v>1.7880705069201457</v>
      </c>
      <c r="P82" s="9"/>
    </row>
    <row r="83" spans="1:16" ht="15">
      <c r="A83" s="12"/>
      <c r="B83" s="25">
        <v>346.9</v>
      </c>
      <c r="C83" s="20" t="s">
        <v>98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34000</v>
      </c>
      <c r="N83" s="48">
        <f t="shared" si="11"/>
        <v>34000</v>
      </c>
      <c r="O83" s="49">
        <f t="shared" si="12"/>
        <v>0.018333654172281347</v>
      </c>
      <c r="P83" s="9"/>
    </row>
    <row r="84" spans="1:16" ht="15">
      <c r="A84" s="12"/>
      <c r="B84" s="25">
        <v>347.1</v>
      </c>
      <c r="C84" s="20" t="s">
        <v>99</v>
      </c>
      <c r="D84" s="48">
        <v>458000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1"/>
        <v>458000</v>
      </c>
      <c r="O84" s="49">
        <f t="shared" si="12"/>
        <v>0.24696510620308404</v>
      </c>
      <c r="P84" s="9"/>
    </row>
    <row r="85" spans="1:16" ht="15">
      <c r="A85" s="12"/>
      <c r="B85" s="25">
        <v>347.2</v>
      </c>
      <c r="C85" s="20" t="s">
        <v>100</v>
      </c>
      <c r="D85" s="48">
        <v>15018000</v>
      </c>
      <c r="E85" s="48">
        <v>0</v>
      </c>
      <c r="F85" s="48">
        <v>0</v>
      </c>
      <c r="G85" s="48">
        <v>346000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1"/>
        <v>15364000</v>
      </c>
      <c r="O85" s="49">
        <f t="shared" si="12"/>
        <v>8.284654785380313</v>
      </c>
      <c r="P85" s="9"/>
    </row>
    <row r="86" spans="1:16" ht="15">
      <c r="A86" s="12"/>
      <c r="B86" s="25">
        <v>348.13</v>
      </c>
      <c r="C86" s="20" t="s">
        <v>218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4013000</v>
      </c>
      <c r="N86" s="48">
        <f aca="true" t="shared" si="13" ref="N86:N93">SUM(D86:M86)</f>
        <v>4013000</v>
      </c>
      <c r="O86" s="49">
        <f t="shared" si="12"/>
        <v>2.163910417451913</v>
      </c>
      <c r="P86" s="9"/>
    </row>
    <row r="87" spans="1:16" ht="15">
      <c r="A87" s="12"/>
      <c r="B87" s="25">
        <v>348.23</v>
      </c>
      <c r="C87" s="20" t="s">
        <v>219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666000</v>
      </c>
      <c r="N87" s="48">
        <f t="shared" si="13"/>
        <v>666000</v>
      </c>
      <c r="O87" s="49">
        <f t="shared" si="12"/>
        <v>0.35912393172762874</v>
      </c>
      <c r="P87" s="9"/>
    </row>
    <row r="88" spans="1:16" ht="15">
      <c r="A88" s="12"/>
      <c r="B88" s="25">
        <v>348.31</v>
      </c>
      <c r="C88" s="20" t="s">
        <v>220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10468000</v>
      </c>
      <c r="N88" s="48">
        <f t="shared" si="13"/>
        <v>10468000</v>
      </c>
      <c r="O88" s="49">
        <f t="shared" si="12"/>
        <v>5.644608584571799</v>
      </c>
      <c r="P88" s="9"/>
    </row>
    <row r="89" spans="1:16" ht="15">
      <c r="A89" s="12"/>
      <c r="B89" s="25">
        <v>348.33</v>
      </c>
      <c r="C89" s="20" t="s">
        <v>221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1407000</v>
      </c>
      <c r="N89" s="48">
        <f t="shared" si="13"/>
        <v>1407000</v>
      </c>
      <c r="O89" s="49">
        <f t="shared" si="12"/>
        <v>0.7586897476588194</v>
      </c>
      <c r="P89" s="9"/>
    </row>
    <row r="90" spans="1:16" ht="15">
      <c r="A90" s="12"/>
      <c r="B90" s="25">
        <v>348.41</v>
      </c>
      <c r="C90" s="20" t="s">
        <v>222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3797000</v>
      </c>
      <c r="N90" s="48">
        <f t="shared" si="13"/>
        <v>3797000</v>
      </c>
      <c r="O90" s="49">
        <f t="shared" si="12"/>
        <v>2.047437790945655</v>
      </c>
      <c r="P90" s="9"/>
    </row>
    <row r="91" spans="1:16" ht="15">
      <c r="A91" s="12"/>
      <c r="B91" s="25">
        <v>348.43</v>
      </c>
      <c r="C91" s="20" t="s">
        <v>223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2428000</v>
      </c>
      <c r="N91" s="48">
        <f t="shared" si="13"/>
        <v>2428000</v>
      </c>
      <c r="O91" s="49">
        <f t="shared" si="12"/>
        <v>1.3092385979499739</v>
      </c>
      <c r="P91" s="9"/>
    </row>
    <row r="92" spans="1:16" ht="15">
      <c r="A92" s="12"/>
      <c r="B92" s="25">
        <v>348.52</v>
      </c>
      <c r="C92" s="20" t="s">
        <v>224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208000</v>
      </c>
      <c r="N92" s="48">
        <f t="shared" si="13"/>
        <v>208000</v>
      </c>
      <c r="O92" s="49">
        <f t="shared" si="12"/>
        <v>0.11215882552454472</v>
      </c>
      <c r="P92" s="9"/>
    </row>
    <row r="93" spans="1:16" ht="15">
      <c r="A93" s="12"/>
      <c r="B93" s="25">
        <v>348.53</v>
      </c>
      <c r="C93" s="20" t="s">
        <v>225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1057000</v>
      </c>
      <c r="N93" s="48">
        <f t="shared" si="13"/>
        <v>1057000</v>
      </c>
      <c r="O93" s="49">
        <f t="shared" si="12"/>
        <v>0.5699609547088643</v>
      </c>
      <c r="P93" s="9"/>
    </row>
    <row r="94" spans="1:16" ht="15">
      <c r="A94" s="12"/>
      <c r="B94" s="25">
        <v>348.88</v>
      </c>
      <c r="C94" s="20" t="s">
        <v>226</v>
      </c>
      <c r="D94" s="48">
        <v>2846000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f t="shared" si="11"/>
        <v>2846000</v>
      </c>
      <c r="O94" s="49">
        <f t="shared" si="12"/>
        <v>1.5346346992444917</v>
      </c>
      <c r="P94" s="9"/>
    </row>
    <row r="95" spans="1:16" ht="15">
      <c r="A95" s="12"/>
      <c r="B95" s="25">
        <v>348.921</v>
      </c>
      <c r="C95" s="20" t="s">
        <v>227</v>
      </c>
      <c r="D95" s="48">
        <v>353000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f t="shared" si="11"/>
        <v>353000</v>
      </c>
      <c r="O95" s="49">
        <f t="shared" si="12"/>
        <v>0.19034646831809754</v>
      </c>
      <c r="P95" s="9"/>
    </row>
    <row r="96" spans="1:16" ht="15">
      <c r="A96" s="12"/>
      <c r="B96" s="25">
        <v>348.922</v>
      </c>
      <c r="C96" s="20" t="s">
        <v>228</v>
      </c>
      <c r="D96" s="48">
        <v>353000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f t="shared" si="11"/>
        <v>353000</v>
      </c>
      <c r="O96" s="49">
        <f t="shared" si="12"/>
        <v>0.19034646831809754</v>
      </c>
      <c r="P96" s="9"/>
    </row>
    <row r="97" spans="1:16" ht="15">
      <c r="A97" s="12"/>
      <c r="B97" s="25">
        <v>348.923</v>
      </c>
      <c r="C97" s="20" t="s">
        <v>229</v>
      </c>
      <c r="D97" s="48">
        <v>353000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f t="shared" si="11"/>
        <v>353000</v>
      </c>
      <c r="O97" s="49">
        <f t="shared" si="12"/>
        <v>0.19034646831809754</v>
      </c>
      <c r="P97" s="9"/>
    </row>
    <row r="98" spans="1:16" ht="15">
      <c r="A98" s="12"/>
      <c r="B98" s="25">
        <v>348.924</v>
      </c>
      <c r="C98" s="20" t="s">
        <v>230</v>
      </c>
      <c r="D98" s="48">
        <v>353000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f t="shared" si="11"/>
        <v>353000</v>
      </c>
      <c r="O98" s="49">
        <f t="shared" si="12"/>
        <v>0.19034646831809754</v>
      </c>
      <c r="P98" s="9"/>
    </row>
    <row r="99" spans="1:16" ht="15">
      <c r="A99" s="12"/>
      <c r="B99" s="25">
        <v>348.93</v>
      </c>
      <c r="C99" s="20" t="s">
        <v>231</v>
      </c>
      <c r="D99" s="48">
        <v>4990000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f t="shared" si="11"/>
        <v>4990000</v>
      </c>
      <c r="O99" s="49">
        <f t="shared" si="12"/>
        <v>2.690733362343645</v>
      </c>
      <c r="P99" s="9"/>
    </row>
    <row r="100" spans="1:16" ht="15">
      <c r="A100" s="12"/>
      <c r="B100" s="25">
        <v>348.933</v>
      </c>
      <c r="C100" s="20" t="s">
        <v>233</v>
      </c>
      <c r="D100" s="48">
        <v>75000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f t="shared" si="11"/>
        <v>75000</v>
      </c>
      <c r="O100" s="49">
        <f t="shared" si="12"/>
        <v>0.0404418842035618</v>
      </c>
      <c r="P100" s="9"/>
    </row>
    <row r="101" spans="1:16" ht="15">
      <c r="A101" s="12"/>
      <c r="B101" s="25">
        <v>348.99</v>
      </c>
      <c r="C101" s="20" t="s">
        <v>234</v>
      </c>
      <c r="D101" s="48">
        <v>902000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f t="shared" si="11"/>
        <v>902000</v>
      </c>
      <c r="O101" s="49">
        <f aca="true" t="shared" si="14" ref="O101:O125">(N101/O$127)</f>
        <v>0.4863810606881699</v>
      </c>
      <c r="P101" s="9"/>
    </row>
    <row r="102" spans="1:16" ht="15">
      <c r="A102" s="12"/>
      <c r="B102" s="25">
        <v>349</v>
      </c>
      <c r="C102" s="20" t="s">
        <v>1</v>
      </c>
      <c r="D102" s="48">
        <v>19266000</v>
      </c>
      <c r="E102" s="48">
        <v>8457000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f t="shared" si="11"/>
        <v>27723000</v>
      </c>
      <c r="O102" s="49">
        <f t="shared" si="14"/>
        <v>14.948938077004582</v>
      </c>
      <c r="P102" s="9"/>
    </row>
    <row r="103" spans="1:16" ht="15.75">
      <c r="A103" s="29" t="s">
        <v>69</v>
      </c>
      <c r="B103" s="30"/>
      <c r="C103" s="31"/>
      <c r="D103" s="32">
        <f aca="true" t="shared" si="15" ref="D103:M103">SUM(D104:D109)</f>
        <v>3249000</v>
      </c>
      <c r="E103" s="32">
        <f t="shared" si="15"/>
        <v>17662000</v>
      </c>
      <c r="F103" s="32">
        <f t="shared" si="15"/>
        <v>0</v>
      </c>
      <c r="G103" s="32">
        <f t="shared" si="15"/>
        <v>0</v>
      </c>
      <c r="H103" s="32">
        <f t="shared" si="15"/>
        <v>0</v>
      </c>
      <c r="I103" s="32">
        <f t="shared" si="15"/>
        <v>0</v>
      </c>
      <c r="J103" s="32">
        <f t="shared" si="15"/>
        <v>0</v>
      </c>
      <c r="K103" s="32">
        <f t="shared" si="15"/>
        <v>0</v>
      </c>
      <c r="L103" s="32">
        <f t="shared" si="15"/>
        <v>0</v>
      </c>
      <c r="M103" s="32">
        <f t="shared" si="15"/>
        <v>3078000</v>
      </c>
      <c r="N103" s="32">
        <f aca="true" t="shared" si="16" ref="N103:N118">SUM(D103:M103)</f>
        <v>23989000</v>
      </c>
      <c r="O103" s="46">
        <f t="shared" si="14"/>
        <v>12.93547146878992</v>
      </c>
      <c r="P103" s="10"/>
    </row>
    <row r="104" spans="1:16" ht="15">
      <c r="A104" s="13"/>
      <c r="B104" s="40">
        <v>351.1</v>
      </c>
      <c r="C104" s="21" t="s">
        <v>118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1857000</v>
      </c>
      <c r="N104" s="48">
        <f t="shared" si="16"/>
        <v>1857000</v>
      </c>
      <c r="O104" s="49">
        <f t="shared" si="14"/>
        <v>1.00134105288019</v>
      </c>
      <c r="P104" s="9"/>
    </row>
    <row r="105" spans="1:16" ht="15">
      <c r="A105" s="13"/>
      <c r="B105" s="40">
        <v>351.5</v>
      </c>
      <c r="C105" s="21" t="s">
        <v>175</v>
      </c>
      <c r="D105" s="48">
        <v>1361000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f t="shared" si="16"/>
        <v>1361000</v>
      </c>
      <c r="O105" s="49">
        <f t="shared" si="14"/>
        <v>0.7338853920139681</v>
      </c>
      <c r="P105" s="9"/>
    </row>
    <row r="106" spans="1:16" ht="15">
      <c r="A106" s="13"/>
      <c r="B106" s="40">
        <v>351.8</v>
      </c>
      <c r="C106" s="21" t="s">
        <v>236</v>
      </c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815000</v>
      </c>
      <c r="N106" s="48">
        <f t="shared" si="16"/>
        <v>815000</v>
      </c>
      <c r="O106" s="49">
        <f t="shared" si="14"/>
        <v>0.4394684750120382</v>
      </c>
      <c r="P106" s="9"/>
    </row>
    <row r="107" spans="1:16" ht="15">
      <c r="A107" s="13"/>
      <c r="B107" s="40">
        <v>354</v>
      </c>
      <c r="C107" s="21" t="s">
        <v>121</v>
      </c>
      <c r="D107" s="48">
        <v>162000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f t="shared" si="16"/>
        <v>162000</v>
      </c>
      <c r="O107" s="49">
        <f t="shared" si="14"/>
        <v>0.08735446987969349</v>
      </c>
      <c r="P107" s="9"/>
    </row>
    <row r="108" spans="1:16" ht="15">
      <c r="A108" s="13"/>
      <c r="B108" s="40">
        <v>358.2</v>
      </c>
      <c r="C108" s="21" t="s">
        <v>237</v>
      </c>
      <c r="D108" s="48">
        <v>0</v>
      </c>
      <c r="E108" s="48">
        <v>6161000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f t="shared" si="16"/>
        <v>6161000</v>
      </c>
      <c r="O108" s="49">
        <f t="shared" si="14"/>
        <v>3.3221659810419233</v>
      </c>
      <c r="P108" s="9"/>
    </row>
    <row r="109" spans="1:16" ht="15">
      <c r="A109" s="13"/>
      <c r="B109" s="40">
        <v>359</v>
      </c>
      <c r="C109" s="21" t="s">
        <v>122</v>
      </c>
      <c r="D109" s="48">
        <v>1726000</v>
      </c>
      <c r="E109" s="48">
        <v>11501000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406000</v>
      </c>
      <c r="N109" s="48">
        <f t="shared" si="16"/>
        <v>13633000</v>
      </c>
      <c r="O109" s="49">
        <f t="shared" si="14"/>
        <v>7.351256097962106</v>
      </c>
      <c r="P109" s="9"/>
    </row>
    <row r="110" spans="1:16" ht="15.75">
      <c r="A110" s="29" t="s">
        <v>4</v>
      </c>
      <c r="B110" s="30"/>
      <c r="C110" s="31"/>
      <c r="D110" s="32">
        <f aca="true" t="shared" si="17" ref="D110:M110">SUM(D111:D116)</f>
        <v>22581000</v>
      </c>
      <c r="E110" s="32">
        <f t="shared" si="17"/>
        <v>8748000</v>
      </c>
      <c r="F110" s="32">
        <f t="shared" si="17"/>
        <v>4729000</v>
      </c>
      <c r="G110" s="32">
        <f t="shared" si="17"/>
        <v>13676000</v>
      </c>
      <c r="H110" s="32">
        <f t="shared" si="17"/>
        <v>0</v>
      </c>
      <c r="I110" s="32">
        <f t="shared" si="17"/>
        <v>-904000</v>
      </c>
      <c r="J110" s="32">
        <f t="shared" si="17"/>
        <v>83000</v>
      </c>
      <c r="K110" s="32">
        <f t="shared" si="17"/>
        <v>0</v>
      </c>
      <c r="L110" s="32">
        <f t="shared" si="17"/>
        <v>0</v>
      </c>
      <c r="M110" s="32">
        <f t="shared" si="17"/>
        <v>191000</v>
      </c>
      <c r="N110" s="32">
        <f t="shared" si="16"/>
        <v>49104000</v>
      </c>
      <c r="O110" s="46">
        <f t="shared" si="14"/>
        <v>26.47811042575598</v>
      </c>
      <c r="P110" s="10"/>
    </row>
    <row r="111" spans="1:16" ht="15">
      <c r="A111" s="12"/>
      <c r="B111" s="25">
        <v>361.1</v>
      </c>
      <c r="C111" s="20" t="s">
        <v>124</v>
      </c>
      <c r="D111" s="48">
        <v>4991000</v>
      </c>
      <c r="E111" s="48">
        <v>606000</v>
      </c>
      <c r="F111" s="48">
        <v>114000</v>
      </c>
      <c r="G111" s="48">
        <v>5669000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191000</v>
      </c>
      <c r="N111" s="48">
        <f t="shared" si="16"/>
        <v>11571000</v>
      </c>
      <c r="O111" s="49">
        <f t="shared" si="14"/>
        <v>6.239373894925514</v>
      </c>
      <c r="P111" s="9"/>
    </row>
    <row r="112" spans="1:16" ht="15">
      <c r="A112" s="12"/>
      <c r="B112" s="25">
        <v>361.3</v>
      </c>
      <c r="C112" s="20" t="s">
        <v>189</v>
      </c>
      <c r="D112" s="48">
        <v>-243000</v>
      </c>
      <c r="E112" s="48">
        <v>-141000</v>
      </c>
      <c r="F112" s="48">
        <v>-3000</v>
      </c>
      <c r="G112" s="48">
        <v>-635000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f t="shared" si="16"/>
        <v>-1022000</v>
      </c>
      <c r="O112" s="49">
        <f t="shared" si="14"/>
        <v>-0.5510880754138687</v>
      </c>
      <c r="P112" s="9"/>
    </row>
    <row r="113" spans="1:16" ht="15">
      <c r="A113" s="12"/>
      <c r="B113" s="25">
        <v>364</v>
      </c>
      <c r="C113" s="20" t="s">
        <v>238</v>
      </c>
      <c r="D113" s="48">
        <v>138000</v>
      </c>
      <c r="E113" s="48">
        <v>717000</v>
      </c>
      <c r="F113" s="48">
        <v>0</v>
      </c>
      <c r="G113" s="48">
        <v>166000</v>
      </c>
      <c r="H113" s="48">
        <v>0</v>
      </c>
      <c r="I113" s="48">
        <v>-904000</v>
      </c>
      <c r="J113" s="48">
        <v>83000</v>
      </c>
      <c r="K113" s="48">
        <v>0</v>
      </c>
      <c r="L113" s="48">
        <v>0</v>
      </c>
      <c r="M113" s="48">
        <v>0</v>
      </c>
      <c r="N113" s="48">
        <f t="shared" si="16"/>
        <v>200000</v>
      </c>
      <c r="O113" s="49">
        <f t="shared" si="14"/>
        <v>0.10784502454283146</v>
      </c>
      <c r="P113" s="9"/>
    </row>
    <row r="114" spans="1:16" ht="15">
      <c r="A114" s="12"/>
      <c r="B114" s="25">
        <v>369.3</v>
      </c>
      <c r="C114" s="20" t="s">
        <v>239</v>
      </c>
      <c r="D114" s="48">
        <v>61000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f t="shared" si="16"/>
        <v>61000</v>
      </c>
      <c r="O114" s="49">
        <f t="shared" si="14"/>
        <v>0.0328927324855636</v>
      </c>
      <c r="P114" s="9"/>
    </row>
    <row r="115" spans="1:16" ht="15">
      <c r="A115" s="12"/>
      <c r="B115" s="25">
        <v>369.4</v>
      </c>
      <c r="C115" s="20" t="s">
        <v>128</v>
      </c>
      <c r="D115" s="48">
        <v>4744000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f t="shared" si="16"/>
        <v>4744000</v>
      </c>
      <c r="O115" s="49">
        <f t="shared" si="14"/>
        <v>2.558083982155962</v>
      </c>
      <c r="P115" s="9"/>
    </row>
    <row r="116" spans="1:16" ht="15">
      <c r="A116" s="12"/>
      <c r="B116" s="25">
        <v>369.9</v>
      </c>
      <c r="C116" s="20" t="s">
        <v>129</v>
      </c>
      <c r="D116" s="48">
        <v>12890000</v>
      </c>
      <c r="E116" s="48">
        <v>7566000</v>
      </c>
      <c r="F116" s="48">
        <v>4618000</v>
      </c>
      <c r="G116" s="48">
        <v>8476000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f t="shared" si="16"/>
        <v>33550000</v>
      </c>
      <c r="O116" s="49">
        <f t="shared" si="14"/>
        <v>18.091002867059977</v>
      </c>
      <c r="P116" s="9"/>
    </row>
    <row r="117" spans="1:16" ht="15.75">
      <c r="A117" s="29" t="s">
        <v>70</v>
      </c>
      <c r="B117" s="30"/>
      <c r="C117" s="31"/>
      <c r="D117" s="32">
        <f aca="true" t="shared" si="18" ref="D117:M117">SUM(D118:D124)</f>
        <v>78851000</v>
      </c>
      <c r="E117" s="32">
        <f t="shared" si="18"/>
        <v>24225000</v>
      </c>
      <c r="F117" s="32">
        <f t="shared" si="18"/>
        <v>45059000</v>
      </c>
      <c r="G117" s="32">
        <f t="shared" si="18"/>
        <v>124595000</v>
      </c>
      <c r="H117" s="32">
        <f t="shared" si="18"/>
        <v>0</v>
      </c>
      <c r="I117" s="32">
        <f t="shared" si="18"/>
        <v>182525000</v>
      </c>
      <c r="J117" s="32">
        <f t="shared" si="18"/>
        <v>3365000</v>
      </c>
      <c r="K117" s="32">
        <f t="shared" si="18"/>
        <v>0</v>
      </c>
      <c r="L117" s="32">
        <f t="shared" si="18"/>
        <v>0</v>
      </c>
      <c r="M117" s="32">
        <f t="shared" si="18"/>
        <v>0</v>
      </c>
      <c r="N117" s="32">
        <f t="shared" si="16"/>
        <v>458620000</v>
      </c>
      <c r="O117" s="46">
        <f t="shared" si="14"/>
        <v>247.29942577916682</v>
      </c>
      <c r="P117" s="9"/>
    </row>
    <row r="118" spans="1:16" ht="15">
      <c r="A118" s="12"/>
      <c r="B118" s="25">
        <v>381</v>
      </c>
      <c r="C118" s="20" t="s">
        <v>130</v>
      </c>
      <c r="D118" s="48">
        <v>78851000</v>
      </c>
      <c r="E118" s="48">
        <v>24225000</v>
      </c>
      <c r="F118" s="48">
        <v>45059000</v>
      </c>
      <c r="G118" s="48">
        <v>124595000</v>
      </c>
      <c r="H118" s="48">
        <v>0</v>
      </c>
      <c r="I118" s="48">
        <v>1544000</v>
      </c>
      <c r="J118" s="48">
        <v>275000</v>
      </c>
      <c r="K118" s="48">
        <v>0</v>
      </c>
      <c r="L118" s="48">
        <v>0</v>
      </c>
      <c r="M118" s="48">
        <v>0</v>
      </c>
      <c r="N118" s="48">
        <f t="shared" si="16"/>
        <v>274549000</v>
      </c>
      <c r="O118" s="49">
        <f t="shared" si="14"/>
        <v>148.04371821604917</v>
      </c>
      <c r="P118" s="9"/>
    </row>
    <row r="119" spans="1:16" ht="15">
      <c r="A119" s="12"/>
      <c r="B119" s="25">
        <v>389.1</v>
      </c>
      <c r="C119" s="20" t="s">
        <v>240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9377000</v>
      </c>
      <c r="J119" s="48">
        <v>1278000</v>
      </c>
      <c r="K119" s="48">
        <v>0</v>
      </c>
      <c r="L119" s="48">
        <v>0</v>
      </c>
      <c r="M119" s="48">
        <v>0</v>
      </c>
      <c r="N119" s="48">
        <f aca="true" t="shared" si="19" ref="N119:N124">SUM(D119:M119)</f>
        <v>10655000</v>
      </c>
      <c r="O119" s="49">
        <f t="shared" si="14"/>
        <v>5.745443682519346</v>
      </c>
      <c r="P119" s="9"/>
    </row>
    <row r="120" spans="1:16" ht="15">
      <c r="A120" s="12"/>
      <c r="B120" s="25">
        <v>389.5</v>
      </c>
      <c r="C120" s="20" t="s">
        <v>242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91372000</v>
      </c>
      <c r="J120" s="48">
        <v>0</v>
      </c>
      <c r="K120" s="48">
        <v>0</v>
      </c>
      <c r="L120" s="48">
        <v>0</v>
      </c>
      <c r="M120" s="48">
        <v>0</v>
      </c>
      <c r="N120" s="48">
        <f t="shared" si="19"/>
        <v>91372000</v>
      </c>
      <c r="O120" s="49">
        <f t="shared" si="14"/>
        <v>49.27007791263798</v>
      </c>
      <c r="P120" s="9"/>
    </row>
    <row r="121" spans="1:16" ht="15">
      <c r="A121" s="12"/>
      <c r="B121" s="25">
        <v>389.6</v>
      </c>
      <c r="C121" s="20" t="s">
        <v>243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9767000</v>
      </c>
      <c r="J121" s="48">
        <v>0</v>
      </c>
      <c r="K121" s="48">
        <v>0</v>
      </c>
      <c r="L121" s="48">
        <v>0</v>
      </c>
      <c r="M121" s="48">
        <v>0</v>
      </c>
      <c r="N121" s="48">
        <f t="shared" si="19"/>
        <v>9767000</v>
      </c>
      <c r="O121" s="49">
        <f t="shared" si="14"/>
        <v>5.266611773549174</v>
      </c>
      <c r="P121" s="9"/>
    </row>
    <row r="122" spans="1:16" ht="15">
      <c r="A122" s="12"/>
      <c r="B122" s="25">
        <v>389.7</v>
      </c>
      <c r="C122" s="20" t="s">
        <v>244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5209000</v>
      </c>
      <c r="J122" s="48">
        <v>0</v>
      </c>
      <c r="K122" s="48">
        <v>0</v>
      </c>
      <c r="L122" s="48">
        <v>0</v>
      </c>
      <c r="M122" s="48">
        <v>0</v>
      </c>
      <c r="N122" s="48">
        <f t="shared" si="19"/>
        <v>5209000</v>
      </c>
      <c r="O122" s="49">
        <f t="shared" si="14"/>
        <v>2.8088236642180453</v>
      </c>
      <c r="P122" s="9"/>
    </row>
    <row r="123" spans="1:16" ht="15">
      <c r="A123" s="12"/>
      <c r="B123" s="25">
        <v>389.8</v>
      </c>
      <c r="C123" s="20" t="s">
        <v>245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3360000</v>
      </c>
      <c r="J123" s="48">
        <v>0</v>
      </c>
      <c r="K123" s="48">
        <v>0</v>
      </c>
      <c r="L123" s="48">
        <v>0</v>
      </c>
      <c r="M123" s="48">
        <v>0</v>
      </c>
      <c r="N123" s="48">
        <f t="shared" si="19"/>
        <v>3360000</v>
      </c>
      <c r="O123" s="49">
        <f t="shared" si="14"/>
        <v>1.8117964123195685</v>
      </c>
      <c r="P123" s="9"/>
    </row>
    <row r="124" spans="1:16" ht="15.75" thickBot="1">
      <c r="A124" s="12"/>
      <c r="B124" s="25">
        <v>389.9</v>
      </c>
      <c r="C124" s="20" t="s">
        <v>246</v>
      </c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8">
        <v>61896000</v>
      </c>
      <c r="J124" s="48">
        <v>1812000</v>
      </c>
      <c r="K124" s="48">
        <v>0</v>
      </c>
      <c r="L124" s="48">
        <v>0</v>
      </c>
      <c r="M124" s="48">
        <v>0</v>
      </c>
      <c r="N124" s="48">
        <f t="shared" si="19"/>
        <v>63708000</v>
      </c>
      <c r="O124" s="49">
        <f t="shared" si="14"/>
        <v>34.35295411787353</v>
      </c>
      <c r="P124" s="9"/>
    </row>
    <row r="125" spans="1:119" ht="16.5" thickBot="1">
      <c r="A125" s="14" t="s">
        <v>103</v>
      </c>
      <c r="B125" s="23"/>
      <c r="C125" s="22"/>
      <c r="D125" s="15">
        <f aca="true" t="shared" si="20" ref="D125:M125">SUM(D5,D15,D24,D54,D103,D110,D117)</f>
        <v>1157705000</v>
      </c>
      <c r="E125" s="15">
        <f t="shared" si="20"/>
        <v>628670000</v>
      </c>
      <c r="F125" s="15">
        <f t="shared" si="20"/>
        <v>88578000</v>
      </c>
      <c r="G125" s="15">
        <f t="shared" si="20"/>
        <v>197581000</v>
      </c>
      <c r="H125" s="15">
        <f t="shared" si="20"/>
        <v>0</v>
      </c>
      <c r="I125" s="15">
        <f t="shared" si="20"/>
        <v>719467000</v>
      </c>
      <c r="J125" s="15">
        <f t="shared" si="20"/>
        <v>116185000</v>
      </c>
      <c r="K125" s="15">
        <f t="shared" si="20"/>
        <v>0</v>
      </c>
      <c r="L125" s="15">
        <f t="shared" si="20"/>
        <v>0</v>
      </c>
      <c r="M125" s="15">
        <f t="shared" si="20"/>
        <v>45106000</v>
      </c>
      <c r="N125" s="15">
        <f>SUM(D125:M125)</f>
        <v>2953292000</v>
      </c>
      <c r="O125" s="38">
        <f t="shared" si="14"/>
        <v>1592.4892411107392</v>
      </c>
      <c r="P125" s="6"/>
      <c r="Q125" s="2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</row>
    <row r="126" spans="1:15" ht="15">
      <c r="A126" s="16"/>
      <c r="B126" s="18"/>
      <c r="C126" s="18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9"/>
    </row>
    <row r="127" spans="1:15" ht="15">
      <c r="A127" s="41"/>
      <c r="B127" s="42"/>
      <c r="C127" s="42"/>
      <c r="D127" s="43"/>
      <c r="E127" s="43"/>
      <c r="F127" s="43"/>
      <c r="G127" s="43"/>
      <c r="H127" s="43"/>
      <c r="I127" s="43"/>
      <c r="J127" s="43"/>
      <c r="K127" s="43"/>
      <c r="L127" s="51" t="s">
        <v>277</v>
      </c>
      <c r="M127" s="51"/>
      <c r="N127" s="51"/>
      <c r="O127" s="44">
        <v>1854513</v>
      </c>
    </row>
    <row r="128" spans="1:15" ht="15">
      <c r="A128" s="52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4"/>
    </row>
    <row r="129" spans="1:15" ht="15.75" customHeight="1" thickBot="1">
      <c r="A129" s="55" t="s">
        <v>168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7"/>
    </row>
  </sheetData>
  <sheetProtection/>
  <mergeCells count="10">
    <mergeCell ref="L127:N127"/>
    <mergeCell ref="A128:O128"/>
    <mergeCell ref="A129:O1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253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722747000</v>
      </c>
      <c r="E5" s="27">
        <f t="shared" si="0"/>
        <v>124316000</v>
      </c>
      <c r="F5" s="27">
        <f t="shared" si="0"/>
        <v>35551000</v>
      </c>
      <c r="G5" s="27">
        <f t="shared" si="0"/>
        <v>15336000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897950000</v>
      </c>
      <c r="O5" s="33">
        <f aca="true" t="shared" si="1" ref="O5:O36">(N5/O$141)</f>
        <v>491.3900710694677</v>
      </c>
      <c r="P5" s="6"/>
    </row>
    <row r="6" spans="1:16" ht="15">
      <c r="A6" s="12"/>
      <c r="B6" s="25">
        <v>311</v>
      </c>
      <c r="C6" s="20" t="s">
        <v>3</v>
      </c>
      <c r="D6" s="48">
        <v>719421000</v>
      </c>
      <c r="E6" s="48">
        <v>1280000</v>
      </c>
      <c r="F6" s="48">
        <v>35551000</v>
      </c>
      <c r="G6" s="48">
        <v>15336000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771588000</v>
      </c>
      <c r="O6" s="49">
        <f t="shared" si="1"/>
        <v>422.2403053136015</v>
      </c>
      <c r="P6" s="9"/>
    </row>
    <row r="7" spans="1:16" ht="15">
      <c r="A7" s="12"/>
      <c r="B7" s="25">
        <v>312.1</v>
      </c>
      <c r="C7" s="20" t="s">
        <v>11</v>
      </c>
      <c r="D7" s="48">
        <v>0</v>
      </c>
      <c r="E7" s="48">
        <v>58250000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aca="true" t="shared" si="2" ref="N7:N14">SUM(D7:M7)</f>
        <v>58250000</v>
      </c>
      <c r="O7" s="49">
        <f t="shared" si="1"/>
        <v>31.87646488089147</v>
      </c>
      <c r="P7" s="9"/>
    </row>
    <row r="8" spans="1:16" ht="15">
      <c r="A8" s="12"/>
      <c r="B8" s="25">
        <v>312.3</v>
      </c>
      <c r="C8" s="20" t="s">
        <v>12</v>
      </c>
      <c r="D8" s="48">
        <v>0</v>
      </c>
      <c r="E8" s="48">
        <v>8828000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8828000</v>
      </c>
      <c r="O8" s="49">
        <f t="shared" si="1"/>
        <v>4.830994540231929</v>
      </c>
      <c r="P8" s="9"/>
    </row>
    <row r="9" spans="1:16" ht="15">
      <c r="A9" s="12"/>
      <c r="B9" s="25">
        <v>312.41</v>
      </c>
      <c r="C9" s="20" t="s">
        <v>14</v>
      </c>
      <c r="D9" s="48">
        <v>0</v>
      </c>
      <c r="E9" s="48">
        <v>30654000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30654000</v>
      </c>
      <c r="O9" s="49">
        <f t="shared" si="1"/>
        <v>16.774955441353598</v>
      </c>
      <c r="P9" s="9"/>
    </row>
    <row r="10" spans="1:16" ht="15">
      <c r="A10" s="12"/>
      <c r="B10" s="25">
        <v>312.42</v>
      </c>
      <c r="C10" s="20" t="s">
        <v>13</v>
      </c>
      <c r="D10" s="48">
        <v>0</v>
      </c>
      <c r="E10" s="48">
        <v>23562000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23562000</v>
      </c>
      <c r="O10" s="49">
        <f t="shared" si="1"/>
        <v>12.893961639889524</v>
      </c>
      <c r="P10" s="9"/>
    </row>
    <row r="11" spans="1:16" ht="15">
      <c r="A11" s="12"/>
      <c r="B11" s="25">
        <v>314.1</v>
      </c>
      <c r="C11" s="20" t="s">
        <v>15</v>
      </c>
      <c r="D11" s="48">
        <v>957000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957000</v>
      </c>
      <c r="O11" s="49">
        <f t="shared" si="1"/>
        <v>0.5237043243092384</v>
      </c>
      <c r="P11" s="9"/>
    </row>
    <row r="12" spans="1:16" ht="15">
      <c r="A12" s="12"/>
      <c r="B12" s="25">
        <v>315</v>
      </c>
      <c r="C12" s="20" t="s">
        <v>193</v>
      </c>
      <c r="D12" s="48">
        <v>1652000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1652000</v>
      </c>
      <c r="O12" s="49">
        <f t="shared" si="1"/>
        <v>0.90403296108554</v>
      </c>
      <c r="P12" s="9"/>
    </row>
    <row r="13" spans="1:16" ht="15">
      <c r="A13" s="12"/>
      <c r="B13" s="25">
        <v>316</v>
      </c>
      <c r="C13" s="20" t="s">
        <v>194</v>
      </c>
      <c r="D13" s="48">
        <v>717000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717000</v>
      </c>
      <c r="O13" s="49">
        <f t="shared" si="1"/>
        <v>0.39236781664547954</v>
      </c>
      <c r="P13" s="9"/>
    </row>
    <row r="14" spans="1:16" ht="15">
      <c r="A14" s="12"/>
      <c r="B14" s="25">
        <v>319</v>
      </c>
      <c r="C14" s="20" t="s">
        <v>18</v>
      </c>
      <c r="D14" s="48">
        <v>0</v>
      </c>
      <c r="E14" s="48">
        <v>1742000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1742000</v>
      </c>
      <c r="O14" s="49">
        <f t="shared" si="1"/>
        <v>0.9532841514594496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SUM(D16:D23)</f>
        <v>19887000</v>
      </c>
      <c r="E15" s="32">
        <f t="shared" si="3"/>
        <v>11762000</v>
      </c>
      <c r="F15" s="32">
        <f t="shared" si="3"/>
        <v>0</v>
      </c>
      <c r="G15" s="32">
        <f t="shared" si="3"/>
        <v>1903000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aca="true" t="shared" si="4" ref="N15:N26">SUM(D15:M15)</f>
        <v>33552000</v>
      </c>
      <c r="O15" s="46">
        <f t="shared" si="1"/>
        <v>18.360843771393487</v>
      </c>
      <c r="P15" s="10"/>
    </row>
    <row r="16" spans="1:16" ht="15">
      <c r="A16" s="12"/>
      <c r="B16" s="25">
        <v>322</v>
      </c>
      <c r="C16" s="20" t="s">
        <v>0</v>
      </c>
      <c r="D16" s="48">
        <v>3514000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 t="shared" si="4"/>
        <v>3514000</v>
      </c>
      <c r="O16" s="49">
        <f t="shared" si="1"/>
        <v>1.922985366376869</v>
      </c>
      <c r="P16" s="9"/>
    </row>
    <row r="17" spans="1:16" ht="15">
      <c r="A17" s="12"/>
      <c r="B17" s="25">
        <v>323.1</v>
      </c>
      <c r="C17" s="20" t="s">
        <v>20</v>
      </c>
      <c r="D17" s="48">
        <v>864000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si="4"/>
        <v>864000</v>
      </c>
      <c r="O17" s="49">
        <f t="shared" si="1"/>
        <v>0.4728114275895318</v>
      </c>
      <c r="P17" s="9"/>
    </row>
    <row r="18" spans="1:16" ht="15">
      <c r="A18" s="12"/>
      <c r="B18" s="25">
        <v>324.31</v>
      </c>
      <c r="C18" s="20" t="s">
        <v>21</v>
      </c>
      <c r="D18" s="48">
        <v>0</v>
      </c>
      <c r="E18" s="48">
        <v>3359000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3359000</v>
      </c>
      <c r="O18" s="49">
        <f t="shared" si="1"/>
        <v>1.8381638718440247</v>
      </c>
      <c r="P18" s="9"/>
    </row>
    <row r="19" spans="1:16" ht="15">
      <c r="A19" s="12"/>
      <c r="B19" s="25">
        <v>324.32</v>
      </c>
      <c r="C19" s="20" t="s">
        <v>22</v>
      </c>
      <c r="D19" s="48">
        <v>0</v>
      </c>
      <c r="E19" s="48">
        <v>6491000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6491000</v>
      </c>
      <c r="O19" s="49">
        <f t="shared" si="1"/>
        <v>3.5521052968560776</v>
      </c>
      <c r="P19" s="9"/>
    </row>
    <row r="20" spans="1:16" ht="15">
      <c r="A20" s="12"/>
      <c r="B20" s="25">
        <v>324.61</v>
      </c>
      <c r="C20" s="20" t="s">
        <v>187</v>
      </c>
      <c r="D20" s="48">
        <v>0</v>
      </c>
      <c r="E20" s="48">
        <v>0</v>
      </c>
      <c r="F20" s="48">
        <v>0</v>
      </c>
      <c r="G20" s="48">
        <v>1437000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1437000</v>
      </c>
      <c r="O20" s="49">
        <f t="shared" si="1"/>
        <v>0.786377339636756</v>
      </c>
      <c r="P20" s="9"/>
    </row>
    <row r="21" spans="1:16" ht="15">
      <c r="A21" s="12"/>
      <c r="B21" s="25">
        <v>325.2</v>
      </c>
      <c r="C21" s="20" t="s">
        <v>24</v>
      </c>
      <c r="D21" s="48">
        <v>6000</v>
      </c>
      <c r="E21" s="48">
        <v>1078000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1084000</v>
      </c>
      <c r="O21" s="49">
        <f t="shared" si="1"/>
        <v>0.5932032262813107</v>
      </c>
      <c r="P21" s="9"/>
    </row>
    <row r="22" spans="1:16" ht="15">
      <c r="A22" s="12"/>
      <c r="B22" s="25">
        <v>329</v>
      </c>
      <c r="C22" s="20" t="s">
        <v>25</v>
      </c>
      <c r="D22" s="48">
        <v>81000</v>
      </c>
      <c r="E22" s="48">
        <v>834000</v>
      </c>
      <c r="F22" s="48">
        <v>0</v>
      </c>
      <c r="G22" s="48">
        <v>466000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 t="shared" si="4"/>
        <v>1381000</v>
      </c>
      <c r="O22" s="49">
        <f t="shared" si="1"/>
        <v>0.7557321545152124</v>
      </c>
      <c r="P22" s="9"/>
    </row>
    <row r="23" spans="1:16" ht="15">
      <c r="A23" s="12"/>
      <c r="B23" s="25">
        <v>367</v>
      </c>
      <c r="C23" s="20" t="s">
        <v>127</v>
      </c>
      <c r="D23" s="48">
        <v>15422000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15422000</v>
      </c>
      <c r="O23" s="49">
        <f t="shared" si="1"/>
        <v>8.439465088293703</v>
      </c>
      <c r="P23" s="9"/>
    </row>
    <row r="24" spans="1:16" ht="15.75">
      <c r="A24" s="29" t="s">
        <v>28</v>
      </c>
      <c r="B24" s="30"/>
      <c r="C24" s="31"/>
      <c r="D24" s="32">
        <f aca="true" t="shared" si="5" ref="D24:M24">SUM(D25:D55)</f>
        <v>114938000</v>
      </c>
      <c r="E24" s="32">
        <f t="shared" si="5"/>
        <v>166836000</v>
      </c>
      <c r="F24" s="32">
        <f t="shared" si="5"/>
        <v>2697000</v>
      </c>
      <c r="G24" s="32">
        <f t="shared" si="5"/>
        <v>38958000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989000</v>
      </c>
      <c r="N24" s="45">
        <f t="shared" si="4"/>
        <v>324418000</v>
      </c>
      <c r="O24" s="46">
        <f t="shared" si="1"/>
        <v>177.53302976358881</v>
      </c>
      <c r="P24" s="10"/>
    </row>
    <row r="25" spans="1:16" ht="15">
      <c r="A25" s="12"/>
      <c r="B25" s="25">
        <v>331.1</v>
      </c>
      <c r="C25" s="20" t="s">
        <v>26</v>
      </c>
      <c r="D25" s="48">
        <v>253000</v>
      </c>
      <c r="E25" s="48">
        <v>297000</v>
      </c>
      <c r="F25" s="48">
        <v>2697000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 t="shared" si="4"/>
        <v>3247000</v>
      </c>
      <c r="O25" s="49">
        <f t="shared" si="1"/>
        <v>1.7768735016009374</v>
      </c>
      <c r="P25" s="9"/>
    </row>
    <row r="26" spans="1:16" ht="15">
      <c r="A26" s="12"/>
      <c r="B26" s="25">
        <v>331.2</v>
      </c>
      <c r="C26" s="20" t="s">
        <v>27</v>
      </c>
      <c r="D26" s="48">
        <v>0</v>
      </c>
      <c r="E26" s="48">
        <v>19799000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44000</v>
      </c>
      <c r="N26" s="48">
        <f t="shared" si="4"/>
        <v>19843000</v>
      </c>
      <c r="O26" s="49">
        <f t="shared" si="1"/>
        <v>10.858793006549861</v>
      </c>
      <c r="P26" s="9"/>
    </row>
    <row r="27" spans="1:16" ht="15">
      <c r="A27" s="12"/>
      <c r="B27" s="25">
        <v>331.39</v>
      </c>
      <c r="C27" s="20" t="s">
        <v>34</v>
      </c>
      <c r="D27" s="48">
        <v>0</v>
      </c>
      <c r="E27" s="48">
        <v>1142000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aca="true" t="shared" si="6" ref="N27:N35">SUM(D27:M27)</f>
        <v>1142000</v>
      </c>
      <c r="O27" s="49">
        <f t="shared" si="1"/>
        <v>0.6249428823000525</v>
      </c>
      <c r="P27" s="9"/>
    </row>
    <row r="28" spans="1:16" ht="15">
      <c r="A28" s="12"/>
      <c r="B28" s="25">
        <v>331.42</v>
      </c>
      <c r="C28" s="20" t="s">
        <v>36</v>
      </c>
      <c r="D28" s="48">
        <v>0</v>
      </c>
      <c r="E28" s="48">
        <v>29552000</v>
      </c>
      <c r="F28" s="48">
        <v>0</v>
      </c>
      <c r="G28" s="48">
        <v>32456000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62008000</v>
      </c>
      <c r="O28" s="49">
        <f t="shared" si="1"/>
        <v>33.932975696726494</v>
      </c>
      <c r="P28" s="9"/>
    </row>
    <row r="29" spans="1:16" ht="15">
      <c r="A29" s="12"/>
      <c r="B29" s="25">
        <v>331.49</v>
      </c>
      <c r="C29" s="20" t="s">
        <v>181</v>
      </c>
      <c r="D29" s="48">
        <v>0</v>
      </c>
      <c r="E29" s="48">
        <v>1166000</v>
      </c>
      <c r="F29" s="48">
        <v>0</v>
      </c>
      <c r="G29" s="48">
        <v>282000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1448000</v>
      </c>
      <c r="O29" s="49">
        <f t="shared" si="1"/>
        <v>0.792396929571345</v>
      </c>
      <c r="P29" s="9"/>
    </row>
    <row r="30" spans="1:16" ht="15">
      <c r="A30" s="12"/>
      <c r="B30" s="25">
        <v>331.5</v>
      </c>
      <c r="C30" s="20" t="s">
        <v>29</v>
      </c>
      <c r="D30" s="48">
        <v>0</v>
      </c>
      <c r="E30" s="48">
        <v>12614000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12614000</v>
      </c>
      <c r="O30" s="49">
        <f t="shared" si="1"/>
        <v>6.902827948627725</v>
      </c>
      <c r="P30" s="9"/>
    </row>
    <row r="31" spans="1:16" ht="15">
      <c r="A31" s="12"/>
      <c r="B31" s="25">
        <v>331.61</v>
      </c>
      <c r="C31" s="20" t="s">
        <v>37</v>
      </c>
      <c r="D31" s="48">
        <v>0</v>
      </c>
      <c r="E31" s="48">
        <v>18251000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18251000</v>
      </c>
      <c r="O31" s="49">
        <f t="shared" si="1"/>
        <v>9.98759417238026</v>
      </c>
      <c r="P31" s="9"/>
    </row>
    <row r="32" spans="1:16" ht="15">
      <c r="A32" s="12"/>
      <c r="B32" s="25">
        <v>331.62</v>
      </c>
      <c r="C32" s="20" t="s">
        <v>38</v>
      </c>
      <c r="D32" s="48">
        <v>0</v>
      </c>
      <c r="E32" s="48">
        <v>13896000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f t="shared" si="6"/>
        <v>13896000</v>
      </c>
      <c r="O32" s="49">
        <f t="shared" si="1"/>
        <v>7.604383793731637</v>
      </c>
      <c r="P32" s="9"/>
    </row>
    <row r="33" spans="1:16" ht="15">
      <c r="A33" s="12"/>
      <c r="B33" s="25">
        <v>331.69</v>
      </c>
      <c r="C33" s="20" t="s">
        <v>40</v>
      </c>
      <c r="D33" s="48">
        <v>0</v>
      </c>
      <c r="E33" s="48">
        <v>435000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620000</v>
      </c>
      <c r="N33" s="48">
        <f t="shared" si="6"/>
        <v>1055000</v>
      </c>
      <c r="O33" s="49">
        <f t="shared" si="1"/>
        <v>0.5773333982719399</v>
      </c>
      <c r="P33" s="9"/>
    </row>
    <row r="34" spans="1:16" ht="15">
      <c r="A34" s="12"/>
      <c r="B34" s="25">
        <v>331.9</v>
      </c>
      <c r="C34" s="20" t="s">
        <v>31</v>
      </c>
      <c r="D34" s="48">
        <v>0</v>
      </c>
      <c r="E34" s="48">
        <v>3805000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f t="shared" si="6"/>
        <v>3805000</v>
      </c>
      <c r="O34" s="49">
        <f t="shared" si="1"/>
        <v>2.082230881919177</v>
      </c>
      <c r="P34" s="9"/>
    </row>
    <row r="35" spans="1:16" ht="15">
      <c r="A35" s="12"/>
      <c r="B35" s="25">
        <v>334.2</v>
      </c>
      <c r="C35" s="20" t="s">
        <v>33</v>
      </c>
      <c r="D35" s="48">
        <v>227000</v>
      </c>
      <c r="E35" s="48">
        <v>6525000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6"/>
        <v>6752000</v>
      </c>
      <c r="O35" s="49">
        <f t="shared" si="1"/>
        <v>3.6949337489404153</v>
      </c>
      <c r="P35" s="9"/>
    </row>
    <row r="36" spans="1:16" ht="15">
      <c r="A36" s="12"/>
      <c r="B36" s="25">
        <v>334.39</v>
      </c>
      <c r="C36" s="20" t="s">
        <v>41</v>
      </c>
      <c r="D36" s="48">
        <v>0</v>
      </c>
      <c r="E36" s="48">
        <v>765000</v>
      </c>
      <c r="F36" s="48">
        <v>0</v>
      </c>
      <c r="G36" s="48">
        <v>213000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aca="true" t="shared" si="7" ref="N36:N53">SUM(D36:M36)</f>
        <v>978000</v>
      </c>
      <c r="O36" s="49">
        <f t="shared" si="1"/>
        <v>0.5351962687298173</v>
      </c>
      <c r="P36" s="9"/>
    </row>
    <row r="37" spans="1:16" ht="15">
      <c r="A37" s="12"/>
      <c r="B37" s="25">
        <v>334.42</v>
      </c>
      <c r="C37" s="20" t="s">
        <v>42</v>
      </c>
      <c r="D37" s="48">
        <v>11000000</v>
      </c>
      <c r="E37" s="48">
        <v>6879000</v>
      </c>
      <c r="F37" s="48">
        <v>0</v>
      </c>
      <c r="G37" s="48">
        <v>1117000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7"/>
        <v>18996000</v>
      </c>
      <c r="O37" s="49">
        <f aca="true" t="shared" si="8" ref="O37:O68">(N37/O$141)</f>
        <v>10.395284581586512</v>
      </c>
      <c r="P37" s="9"/>
    </row>
    <row r="38" spans="1:16" ht="15">
      <c r="A38" s="12"/>
      <c r="B38" s="25">
        <v>334.49</v>
      </c>
      <c r="C38" s="20" t="s">
        <v>43</v>
      </c>
      <c r="D38" s="48">
        <v>0</v>
      </c>
      <c r="E38" s="48">
        <v>0</v>
      </c>
      <c r="F38" s="48">
        <v>0</v>
      </c>
      <c r="G38" s="48">
        <v>4890000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si="7"/>
        <v>4890000</v>
      </c>
      <c r="O38" s="49">
        <f t="shared" si="8"/>
        <v>2.6759813436490862</v>
      </c>
      <c r="P38" s="9"/>
    </row>
    <row r="39" spans="1:16" ht="15">
      <c r="A39" s="12"/>
      <c r="B39" s="25">
        <v>334.5</v>
      </c>
      <c r="C39" s="20" t="s">
        <v>249</v>
      </c>
      <c r="D39" s="48">
        <v>0</v>
      </c>
      <c r="E39" s="48">
        <v>309000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7"/>
        <v>309000</v>
      </c>
      <c r="O39" s="49">
        <f t="shared" si="8"/>
        <v>0.1690957536170895</v>
      </c>
      <c r="P39" s="9"/>
    </row>
    <row r="40" spans="1:16" ht="15">
      <c r="A40" s="12"/>
      <c r="B40" s="25">
        <v>334.61</v>
      </c>
      <c r="C40" s="20" t="s">
        <v>44</v>
      </c>
      <c r="D40" s="48">
        <v>0</v>
      </c>
      <c r="E40" s="48">
        <v>5476000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7"/>
        <v>5476000</v>
      </c>
      <c r="O40" s="49">
        <f t="shared" si="8"/>
        <v>2.9966613165280975</v>
      </c>
      <c r="P40" s="9"/>
    </row>
    <row r="41" spans="1:16" ht="15">
      <c r="A41" s="12"/>
      <c r="B41" s="25">
        <v>334.62</v>
      </c>
      <c r="C41" s="20" t="s">
        <v>45</v>
      </c>
      <c r="D41" s="48">
        <v>0</v>
      </c>
      <c r="E41" s="48">
        <v>4485000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7"/>
        <v>4485000</v>
      </c>
      <c r="O41" s="49">
        <f t="shared" si="8"/>
        <v>2.4543509869664932</v>
      </c>
      <c r="P41" s="9"/>
    </row>
    <row r="42" spans="1:16" ht="15">
      <c r="A42" s="12"/>
      <c r="B42" s="25">
        <v>334.69</v>
      </c>
      <c r="C42" s="20" t="s">
        <v>46</v>
      </c>
      <c r="D42" s="48">
        <v>47000</v>
      </c>
      <c r="E42" s="48">
        <v>140000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7"/>
        <v>187000</v>
      </c>
      <c r="O42" s="49">
        <f t="shared" si="8"/>
        <v>0.1023330288880121</v>
      </c>
      <c r="P42" s="9"/>
    </row>
    <row r="43" spans="1:16" ht="15">
      <c r="A43" s="12"/>
      <c r="B43" s="25">
        <v>334.7</v>
      </c>
      <c r="C43" s="20" t="s">
        <v>47</v>
      </c>
      <c r="D43" s="48">
        <v>2214000</v>
      </c>
      <c r="E43" s="48">
        <v>181000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7"/>
        <v>2395000</v>
      </c>
      <c r="O43" s="49">
        <f t="shared" si="8"/>
        <v>1.3106288993945934</v>
      </c>
      <c r="P43" s="9"/>
    </row>
    <row r="44" spans="1:16" ht="15">
      <c r="A44" s="12"/>
      <c r="B44" s="25">
        <v>335.12</v>
      </c>
      <c r="C44" s="20" t="s">
        <v>195</v>
      </c>
      <c r="D44" s="48">
        <v>28569000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7"/>
        <v>28569000</v>
      </c>
      <c r="O44" s="49">
        <f t="shared" si="8"/>
        <v>15.633969531024693</v>
      </c>
      <c r="P44" s="9"/>
    </row>
    <row r="45" spans="1:16" ht="15">
      <c r="A45" s="12"/>
      <c r="B45" s="25">
        <v>335.13</v>
      </c>
      <c r="C45" s="20" t="s">
        <v>196</v>
      </c>
      <c r="D45" s="48">
        <v>0</v>
      </c>
      <c r="E45" s="48">
        <v>451000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7"/>
        <v>451000</v>
      </c>
      <c r="O45" s="49">
        <f t="shared" si="8"/>
        <v>0.24680318731814682</v>
      </c>
      <c r="P45" s="9"/>
    </row>
    <row r="46" spans="1:16" ht="15">
      <c r="A46" s="12"/>
      <c r="B46" s="25">
        <v>335.14</v>
      </c>
      <c r="C46" s="20" t="s">
        <v>197</v>
      </c>
      <c r="D46" s="48">
        <v>12000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7"/>
        <v>12000</v>
      </c>
      <c r="O46" s="49">
        <f t="shared" si="8"/>
        <v>0.006566825383187942</v>
      </c>
      <c r="P46" s="9"/>
    </row>
    <row r="47" spans="1:16" ht="15">
      <c r="A47" s="12"/>
      <c r="B47" s="25">
        <v>335.15</v>
      </c>
      <c r="C47" s="20" t="s">
        <v>198</v>
      </c>
      <c r="D47" s="48">
        <v>644000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7"/>
        <v>644000</v>
      </c>
      <c r="O47" s="49">
        <f t="shared" si="8"/>
        <v>0.3524196288977529</v>
      </c>
      <c r="P47" s="9"/>
    </row>
    <row r="48" spans="1:16" ht="15">
      <c r="A48" s="12"/>
      <c r="B48" s="25">
        <v>335.17</v>
      </c>
      <c r="C48" s="20" t="s">
        <v>199</v>
      </c>
      <c r="D48" s="48">
        <v>162000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7"/>
        <v>162000</v>
      </c>
      <c r="O48" s="49">
        <f t="shared" si="8"/>
        <v>0.08865214267303721</v>
      </c>
      <c r="P48" s="9"/>
    </row>
    <row r="49" spans="1:16" ht="15">
      <c r="A49" s="12"/>
      <c r="B49" s="25">
        <v>335.18</v>
      </c>
      <c r="C49" s="20" t="s">
        <v>200</v>
      </c>
      <c r="D49" s="48">
        <v>62163000</v>
      </c>
      <c r="E49" s="48">
        <v>14972000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7"/>
        <v>77135000</v>
      </c>
      <c r="O49" s="49">
        <f t="shared" si="8"/>
        <v>42.21100632768349</v>
      </c>
      <c r="P49" s="9"/>
    </row>
    <row r="50" spans="1:16" ht="15">
      <c r="A50" s="12"/>
      <c r="B50" s="25">
        <v>335.22</v>
      </c>
      <c r="C50" s="20" t="s">
        <v>54</v>
      </c>
      <c r="D50" s="48">
        <v>8956000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7"/>
        <v>8956000</v>
      </c>
      <c r="O50" s="49">
        <f t="shared" si="8"/>
        <v>4.901040677652601</v>
      </c>
      <c r="P50" s="9"/>
    </row>
    <row r="51" spans="1:16" ht="15">
      <c r="A51" s="12"/>
      <c r="B51" s="25">
        <v>335.49</v>
      </c>
      <c r="C51" s="20" t="s">
        <v>56</v>
      </c>
      <c r="D51" s="48">
        <v>0</v>
      </c>
      <c r="E51" s="48">
        <v>23327000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7"/>
        <v>23327000</v>
      </c>
      <c r="O51" s="49">
        <f t="shared" si="8"/>
        <v>12.76536130946876</v>
      </c>
      <c r="P51" s="9"/>
    </row>
    <row r="52" spans="1:16" ht="15">
      <c r="A52" s="12"/>
      <c r="B52" s="25">
        <v>335.7</v>
      </c>
      <c r="C52" s="20" t="s">
        <v>59</v>
      </c>
      <c r="D52" s="48">
        <v>0</v>
      </c>
      <c r="E52" s="48">
        <v>2000000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7"/>
        <v>2000000</v>
      </c>
      <c r="O52" s="49">
        <f t="shared" si="8"/>
        <v>1.0944708971979904</v>
      </c>
      <c r="P52" s="9"/>
    </row>
    <row r="53" spans="1:16" ht="15">
      <c r="A53" s="12"/>
      <c r="B53" s="25">
        <v>335.9</v>
      </c>
      <c r="C53" s="20" t="s">
        <v>60</v>
      </c>
      <c r="D53" s="48">
        <v>371000</v>
      </c>
      <c r="E53" s="48">
        <v>369000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325000</v>
      </c>
      <c r="N53" s="48">
        <f t="shared" si="7"/>
        <v>1065000</v>
      </c>
      <c r="O53" s="49">
        <f t="shared" si="8"/>
        <v>0.5828057527579299</v>
      </c>
      <c r="P53" s="9"/>
    </row>
    <row r="54" spans="1:16" ht="15">
      <c r="A54" s="12"/>
      <c r="B54" s="25">
        <v>337.6</v>
      </c>
      <c r="C54" s="20" t="s">
        <v>62</v>
      </c>
      <c r="D54" s="48">
        <v>112000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>SUM(D54:M54)</f>
        <v>112000</v>
      </c>
      <c r="O54" s="49">
        <f t="shared" si="8"/>
        <v>0.06129037024308746</v>
      </c>
      <c r="P54" s="9"/>
    </row>
    <row r="55" spans="1:16" ht="15">
      <c r="A55" s="12"/>
      <c r="B55" s="25">
        <v>337.9</v>
      </c>
      <c r="C55" s="20" t="s">
        <v>63</v>
      </c>
      <c r="D55" s="48">
        <v>208000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>SUM(D55:M55)</f>
        <v>208000</v>
      </c>
      <c r="O55" s="49">
        <f t="shared" si="8"/>
        <v>0.113824973308591</v>
      </c>
      <c r="P55" s="9"/>
    </row>
    <row r="56" spans="1:16" ht="15.75">
      <c r="A56" s="29" t="s">
        <v>68</v>
      </c>
      <c r="B56" s="30"/>
      <c r="C56" s="31"/>
      <c r="D56" s="32">
        <f aca="true" t="shared" si="9" ref="D56:M56">SUM(D57:D109)</f>
        <v>128725000</v>
      </c>
      <c r="E56" s="32">
        <f t="shared" si="9"/>
        <v>299505000</v>
      </c>
      <c r="F56" s="32">
        <f t="shared" si="9"/>
        <v>0</v>
      </c>
      <c r="G56" s="32">
        <f t="shared" si="9"/>
        <v>371000</v>
      </c>
      <c r="H56" s="32">
        <f t="shared" si="9"/>
        <v>0</v>
      </c>
      <c r="I56" s="32">
        <f t="shared" si="9"/>
        <v>509091000</v>
      </c>
      <c r="J56" s="32">
        <f t="shared" si="9"/>
        <v>118256000</v>
      </c>
      <c r="K56" s="32">
        <f t="shared" si="9"/>
        <v>0</v>
      </c>
      <c r="L56" s="32">
        <f t="shared" si="9"/>
        <v>0</v>
      </c>
      <c r="M56" s="32">
        <f t="shared" si="9"/>
        <v>43376000</v>
      </c>
      <c r="N56" s="32">
        <f>SUM(D56:M56)</f>
        <v>1099324000</v>
      </c>
      <c r="O56" s="46">
        <f t="shared" si="8"/>
        <v>601.5890622956417</v>
      </c>
      <c r="P56" s="10"/>
    </row>
    <row r="57" spans="1:16" ht="15">
      <c r="A57" s="12"/>
      <c r="B57" s="25">
        <v>341.1</v>
      </c>
      <c r="C57" s="20" t="s">
        <v>203</v>
      </c>
      <c r="D57" s="48">
        <v>6164000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2928000</v>
      </c>
      <c r="N57" s="48">
        <f>SUM(D57:M57)</f>
        <v>9092000</v>
      </c>
      <c r="O57" s="49">
        <f t="shared" si="8"/>
        <v>4.975464698662064</v>
      </c>
      <c r="P57" s="9"/>
    </row>
    <row r="58" spans="1:16" ht="15">
      <c r="A58" s="12"/>
      <c r="B58" s="25">
        <v>341.15</v>
      </c>
      <c r="C58" s="20" t="s">
        <v>204</v>
      </c>
      <c r="D58" s="48">
        <v>701000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 aca="true" t="shared" si="10" ref="N58:N109">SUM(D58:M58)</f>
        <v>701000</v>
      </c>
      <c r="O58" s="49">
        <f t="shared" si="8"/>
        <v>0.3836120494678956</v>
      </c>
      <c r="P58" s="9"/>
    </row>
    <row r="59" spans="1:16" ht="15">
      <c r="A59" s="12"/>
      <c r="B59" s="25">
        <v>341.16</v>
      </c>
      <c r="C59" s="20" t="s">
        <v>205</v>
      </c>
      <c r="D59" s="48">
        <v>2839000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 t="shared" si="10"/>
        <v>2839000</v>
      </c>
      <c r="O59" s="49">
        <f t="shared" si="8"/>
        <v>1.5536014385725472</v>
      </c>
      <c r="P59" s="9"/>
    </row>
    <row r="60" spans="1:16" ht="15">
      <c r="A60" s="12"/>
      <c r="B60" s="25">
        <v>341.2</v>
      </c>
      <c r="C60" s="20" t="s">
        <v>206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118256000</v>
      </c>
      <c r="K60" s="48">
        <v>0</v>
      </c>
      <c r="L60" s="48">
        <v>0</v>
      </c>
      <c r="M60" s="48">
        <v>0</v>
      </c>
      <c r="N60" s="48">
        <f t="shared" si="10"/>
        <v>118256000</v>
      </c>
      <c r="O60" s="49">
        <f t="shared" si="8"/>
        <v>64.71387520952277</v>
      </c>
      <c r="P60" s="9"/>
    </row>
    <row r="61" spans="1:16" ht="15">
      <c r="A61" s="12"/>
      <c r="B61" s="25">
        <v>341.3</v>
      </c>
      <c r="C61" s="20" t="s">
        <v>207</v>
      </c>
      <c r="D61" s="48">
        <v>216000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f t="shared" si="10"/>
        <v>216000</v>
      </c>
      <c r="O61" s="49">
        <f t="shared" si="8"/>
        <v>0.11820285689738295</v>
      </c>
      <c r="P61" s="9"/>
    </row>
    <row r="62" spans="1:16" ht="15">
      <c r="A62" s="12"/>
      <c r="B62" s="25">
        <v>341.51</v>
      </c>
      <c r="C62" s="20" t="s">
        <v>208</v>
      </c>
      <c r="D62" s="48">
        <v>19225000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f t="shared" si="10"/>
        <v>19225000</v>
      </c>
      <c r="O62" s="49">
        <f t="shared" si="8"/>
        <v>10.520601499315681</v>
      </c>
      <c r="P62" s="9"/>
    </row>
    <row r="63" spans="1:16" ht="15">
      <c r="A63" s="12"/>
      <c r="B63" s="25">
        <v>341.52</v>
      </c>
      <c r="C63" s="20" t="s">
        <v>209</v>
      </c>
      <c r="D63" s="48">
        <v>2494000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f t="shared" si="10"/>
        <v>2494000</v>
      </c>
      <c r="O63" s="49">
        <f t="shared" si="8"/>
        <v>1.364805208805894</v>
      </c>
      <c r="P63" s="9"/>
    </row>
    <row r="64" spans="1:16" ht="15">
      <c r="A64" s="12"/>
      <c r="B64" s="25">
        <v>341.53</v>
      </c>
      <c r="C64" s="20" t="s">
        <v>210</v>
      </c>
      <c r="D64" s="48">
        <v>3000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t="shared" si="10"/>
        <v>3000</v>
      </c>
      <c r="O64" s="49">
        <f t="shared" si="8"/>
        <v>0.0016417063457969856</v>
      </c>
      <c r="P64" s="9"/>
    </row>
    <row r="65" spans="1:16" ht="15">
      <c r="A65" s="12"/>
      <c r="B65" s="25">
        <v>341.54</v>
      </c>
      <c r="C65" s="20" t="s">
        <v>211</v>
      </c>
      <c r="D65" s="48">
        <v>1368000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si="10"/>
        <v>1368000</v>
      </c>
      <c r="O65" s="49">
        <f t="shared" si="8"/>
        <v>0.7486180936834254</v>
      </c>
      <c r="P65" s="9"/>
    </row>
    <row r="66" spans="1:16" ht="15">
      <c r="A66" s="12"/>
      <c r="B66" s="25">
        <v>341.9</v>
      </c>
      <c r="C66" s="20" t="s">
        <v>212</v>
      </c>
      <c r="D66" s="48">
        <v>20521000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f t="shared" si="10"/>
        <v>20521000</v>
      </c>
      <c r="O66" s="49">
        <f t="shared" si="8"/>
        <v>11.22981864069998</v>
      </c>
      <c r="P66" s="9"/>
    </row>
    <row r="67" spans="1:16" ht="15">
      <c r="A67" s="12"/>
      <c r="B67" s="25">
        <v>342.1</v>
      </c>
      <c r="C67" s="20" t="s">
        <v>79</v>
      </c>
      <c r="D67" s="48">
        <v>4490000</v>
      </c>
      <c r="E67" s="48">
        <v>193356000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15210000</v>
      </c>
      <c r="N67" s="48">
        <f t="shared" si="10"/>
        <v>213056000</v>
      </c>
      <c r="O67" s="49">
        <f t="shared" si="8"/>
        <v>116.59179573670751</v>
      </c>
      <c r="P67" s="9"/>
    </row>
    <row r="68" spans="1:16" ht="15">
      <c r="A68" s="12"/>
      <c r="B68" s="25">
        <v>342.2</v>
      </c>
      <c r="C68" s="20" t="s">
        <v>80</v>
      </c>
      <c r="D68" s="48">
        <v>633000</v>
      </c>
      <c r="E68" s="48">
        <v>90988000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0"/>
        <v>91621000</v>
      </c>
      <c r="O68" s="49">
        <f t="shared" si="8"/>
        <v>50.138259036088535</v>
      </c>
      <c r="P68" s="9"/>
    </row>
    <row r="69" spans="1:16" ht="15">
      <c r="A69" s="12"/>
      <c r="B69" s="25">
        <v>342.5</v>
      </c>
      <c r="C69" s="20" t="s">
        <v>81</v>
      </c>
      <c r="D69" s="48">
        <v>84000</v>
      </c>
      <c r="E69" s="48">
        <v>207000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0"/>
        <v>291000</v>
      </c>
      <c r="O69" s="49">
        <f aca="true" t="shared" si="11" ref="O69:O100">(N69/O$141)</f>
        <v>0.1592455155423076</v>
      </c>
      <c r="P69" s="9"/>
    </row>
    <row r="70" spans="1:16" ht="15">
      <c r="A70" s="12"/>
      <c r="B70" s="25">
        <v>342.6</v>
      </c>
      <c r="C70" s="20" t="s">
        <v>82</v>
      </c>
      <c r="D70" s="48">
        <v>338000</v>
      </c>
      <c r="E70" s="48">
        <v>773000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0"/>
        <v>1111000</v>
      </c>
      <c r="O70" s="49">
        <f t="shared" si="11"/>
        <v>0.6079785833934837</v>
      </c>
      <c r="P70" s="9"/>
    </row>
    <row r="71" spans="1:16" ht="15">
      <c r="A71" s="12"/>
      <c r="B71" s="25">
        <v>342.9</v>
      </c>
      <c r="C71" s="20" t="s">
        <v>83</v>
      </c>
      <c r="D71" s="48">
        <v>1281000</v>
      </c>
      <c r="E71" s="48">
        <v>80000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0"/>
        <v>1361000</v>
      </c>
      <c r="O71" s="49">
        <f t="shared" si="11"/>
        <v>0.7447874455432324</v>
      </c>
      <c r="P71" s="9"/>
    </row>
    <row r="72" spans="1:16" ht="15">
      <c r="A72" s="12"/>
      <c r="B72" s="25">
        <v>343.4</v>
      </c>
      <c r="C72" s="20" t="s">
        <v>84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9583000</v>
      </c>
      <c r="J72" s="48">
        <v>0</v>
      </c>
      <c r="K72" s="48">
        <v>0</v>
      </c>
      <c r="L72" s="48">
        <v>0</v>
      </c>
      <c r="M72" s="48">
        <v>0</v>
      </c>
      <c r="N72" s="48">
        <f t="shared" si="10"/>
        <v>9583000</v>
      </c>
      <c r="O72" s="49">
        <f t="shared" si="11"/>
        <v>5.244157303924171</v>
      </c>
      <c r="P72" s="9"/>
    </row>
    <row r="73" spans="1:16" ht="15">
      <c r="A73" s="12"/>
      <c r="B73" s="25">
        <v>343.5</v>
      </c>
      <c r="C73" s="20" t="s">
        <v>85</v>
      </c>
      <c r="D73" s="48">
        <v>1259000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0"/>
        <v>1259000</v>
      </c>
      <c r="O73" s="49">
        <f t="shared" si="11"/>
        <v>0.688969429786135</v>
      </c>
      <c r="P73" s="9"/>
    </row>
    <row r="74" spans="1:16" ht="15">
      <c r="A74" s="12"/>
      <c r="B74" s="25">
        <v>343.6</v>
      </c>
      <c r="C74" s="20" t="s">
        <v>86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132244000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0"/>
        <v>132244000</v>
      </c>
      <c r="O74" s="49">
        <f t="shared" si="11"/>
        <v>72.36860466452552</v>
      </c>
      <c r="P74" s="9"/>
    </row>
    <row r="75" spans="1:16" ht="15">
      <c r="A75" s="12"/>
      <c r="B75" s="25">
        <v>343.7</v>
      </c>
      <c r="C75" s="20" t="s">
        <v>87</v>
      </c>
      <c r="D75" s="48">
        <v>0</v>
      </c>
      <c r="E75" s="48">
        <v>1380000</v>
      </c>
      <c r="F75" s="48">
        <v>0</v>
      </c>
      <c r="G75" s="48">
        <v>54000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0"/>
        <v>1434000</v>
      </c>
      <c r="O75" s="49">
        <f t="shared" si="11"/>
        <v>0.7847356332909591</v>
      </c>
      <c r="P75" s="9"/>
    </row>
    <row r="76" spans="1:16" ht="15">
      <c r="A76" s="12"/>
      <c r="B76" s="25">
        <v>343.9</v>
      </c>
      <c r="C76" s="20" t="s">
        <v>88</v>
      </c>
      <c r="D76" s="48">
        <v>734000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0"/>
        <v>734000</v>
      </c>
      <c r="O76" s="49">
        <f t="shared" si="11"/>
        <v>0.4016708192716624</v>
      </c>
      <c r="P76" s="9"/>
    </row>
    <row r="77" spans="1:16" ht="15">
      <c r="A77" s="12"/>
      <c r="B77" s="25">
        <v>344.1</v>
      </c>
      <c r="C77" s="20" t="s">
        <v>213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213940000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0"/>
        <v>213940000</v>
      </c>
      <c r="O77" s="49">
        <f t="shared" si="11"/>
        <v>117.07555187326902</v>
      </c>
      <c r="P77" s="9"/>
    </row>
    <row r="78" spans="1:16" ht="15">
      <c r="A78" s="12"/>
      <c r="B78" s="25">
        <v>344.2</v>
      </c>
      <c r="C78" s="20" t="s">
        <v>214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153324000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0"/>
        <v>153324000</v>
      </c>
      <c r="O78" s="49">
        <f t="shared" si="11"/>
        <v>83.90432792099233</v>
      </c>
      <c r="P78" s="9"/>
    </row>
    <row r="79" spans="1:16" ht="15">
      <c r="A79" s="12"/>
      <c r="B79" s="25">
        <v>344.3</v>
      </c>
      <c r="C79" s="20" t="s">
        <v>215</v>
      </c>
      <c r="D79" s="48">
        <v>32535000</v>
      </c>
      <c r="E79" s="48">
        <v>2199000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0"/>
        <v>34734000</v>
      </c>
      <c r="O79" s="49">
        <f t="shared" si="11"/>
        <v>19.007676071637498</v>
      </c>
      <c r="P79" s="9"/>
    </row>
    <row r="80" spans="1:16" ht="15">
      <c r="A80" s="12"/>
      <c r="B80" s="25">
        <v>344.5</v>
      </c>
      <c r="C80" s="20" t="s">
        <v>216</v>
      </c>
      <c r="D80" s="48">
        <v>1599000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0"/>
        <v>1599000</v>
      </c>
      <c r="O80" s="49">
        <f t="shared" si="11"/>
        <v>0.8750294823097933</v>
      </c>
      <c r="P80" s="9"/>
    </row>
    <row r="81" spans="1:16" ht="15">
      <c r="A81" s="12"/>
      <c r="B81" s="25">
        <v>344.9</v>
      </c>
      <c r="C81" s="20" t="s">
        <v>217</v>
      </c>
      <c r="D81" s="48">
        <v>0</v>
      </c>
      <c r="E81" s="48">
        <v>2153000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0"/>
        <v>2153000</v>
      </c>
      <c r="O81" s="49">
        <f t="shared" si="11"/>
        <v>1.1781979208336366</v>
      </c>
      <c r="P81" s="9"/>
    </row>
    <row r="82" spans="1:16" ht="15">
      <c r="A82" s="12"/>
      <c r="B82" s="25">
        <v>345.1</v>
      </c>
      <c r="C82" s="20" t="s">
        <v>94</v>
      </c>
      <c r="D82" s="48">
        <v>0</v>
      </c>
      <c r="E82" s="48">
        <v>2286000</v>
      </c>
      <c r="F82" s="48">
        <v>0</v>
      </c>
      <c r="G82" s="48">
        <v>65000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980000</v>
      </c>
      <c r="N82" s="48">
        <f t="shared" si="10"/>
        <v>3331000</v>
      </c>
      <c r="O82" s="49">
        <f t="shared" si="11"/>
        <v>1.822841279283253</v>
      </c>
      <c r="P82" s="9"/>
    </row>
    <row r="83" spans="1:16" ht="15">
      <c r="A83" s="12"/>
      <c r="B83" s="25">
        <v>346.1</v>
      </c>
      <c r="C83" s="20" t="s">
        <v>254</v>
      </c>
      <c r="D83" s="48">
        <v>0</v>
      </c>
      <c r="E83" s="48">
        <v>364000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0"/>
        <v>364000</v>
      </c>
      <c r="O83" s="49">
        <f t="shared" si="11"/>
        <v>0.19919370329003425</v>
      </c>
      <c r="P83" s="9"/>
    </row>
    <row r="84" spans="1:16" ht="15">
      <c r="A84" s="12"/>
      <c r="B84" s="25">
        <v>346.3</v>
      </c>
      <c r="C84" s="20" t="s">
        <v>96</v>
      </c>
      <c r="D84" s="48">
        <v>47000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0"/>
        <v>47000</v>
      </c>
      <c r="O84" s="49">
        <f t="shared" si="11"/>
        <v>0.02572006608415277</v>
      </c>
      <c r="P84" s="9"/>
    </row>
    <row r="85" spans="1:16" ht="15">
      <c r="A85" s="12"/>
      <c r="B85" s="25">
        <v>346.4</v>
      </c>
      <c r="C85" s="20" t="s">
        <v>97</v>
      </c>
      <c r="D85" s="48">
        <v>2744000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0"/>
        <v>2744000</v>
      </c>
      <c r="O85" s="49">
        <f t="shared" si="11"/>
        <v>1.5016140709556427</v>
      </c>
      <c r="P85" s="9"/>
    </row>
    <row r="86" spans="1:16" ht="15">
      <c r="A86" s="12"/>
      <c r="B86" s="25">
        <v>346.9</v>
      </c>
      <c r="C86" s="20" t="s">
        <v>98</v>
      </c>
      <c r="D86" s="48">
        <v>513000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37000</v>
      </c>
      <c r="N86" s="48">
        <f t="shared" si="10"/>
        <v>550000</v>
      </c>
      <c r="O86" s="49">
        <f t="shared" si="11"/>
        <v>0.30097949672944735</v>
      </c>
      <c r="P86" s="9"/>
    </row>
    <row r="87" spans="1:16" ht="15">
      <c r="A87" s="12"/>
      <c r="B87" s="25">
        <v>347.1</v>
      </c>
      <c r="C87" s="20" t="s">
        <v>99</v>
      </c>
      <c r="D87" s="48">
        <v>520000</v>
      </c>
      <c r="E87" s="48">
        <v>1000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0"/>
        <v>521000</v>
      </c>
      <c r="O87" s="49">
        <f t="shared" si="11"/>
        <v>0.2851096687200765</v>
      </c>
      <c r="P87" s="9"/>
    </row>
    <row r="88" spans="1:16" ht="15">
      <c r="A88" s="12"/>
      <c r="B88" s="25">
        <v>347.2</v>
      </c>
      <c r="C88" s="20" t="s">
        <v>100</v>
      </c>
      <c r="D88" s="48">
        <v>14822000</v>
      </c>
      <c r="E88" s="48">
        <v>0</v>
      </c>
      <c r="F88" s="48">
        <v>0</v>
      </c>
      <c r="G88" s="48">
        <v>252000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f t="shared" si="10"/>
        <v>15074000</v>
      </c>
      <c r="O88" s="49">
        <f t="shared" si="11"/>
        <v>8.249027152181252</v>
      </c>
      <c r="P88" s="9"/>
    </row>
    <row r="89" spans="1:16" ht="15">
      <c r="A89" s="12"/>
      <c r="B89" s="25">
        <v>347.3</v>
      </c>
      <c r="C89" s="20" t="s">
        <v>172</v>
      </c>
      <c r="D89" s="48">
        <v>1000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f t="shared" si="10"/>
        <v>1000</v>
      </c>
      <c r="O89" s="49">
        <f t="shared" si="11"/>
        <v>0.0005472354485989952</v>
      </c>
      <c r="P89" s="9"/>
    </row>
    <row r="90" spans="1:16" ht="15">
      <c r="A90" s="12"/>
      <c r="B90" s="25">
        <v>347.4</v>
      </c>
      <c r="C90" s="20" t="s">
        <v>152</v>
      </c>
      <c r="D90" s="48">
        <v>1132000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0"/>
        <v>1132000</v>
      </c>
      <c r="O90" s="49">
        <f t="shared" si="11"/>
        <v>0.6194705278140625</v>
      </c>
      <c r="P90" s="9"/>
    </row>
    <row r="91" spans="1:16" ht="15">
      <c r="A91" s="12"/>
      <c r="B91" s="25">
        <v>347.5</v>
      </c>
      <c r="C91" s="20" t="s">
        <v>101</v>
      </c>
      <c r="D91" s="48">
        <v>153000</v>
      </c>
      <c r="E91" s="48">
        <v>5718000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0"/>
        <v>5871000</v>
      </c>
      <c r="O91" s="49">
        <f t="shared" si="11"/>
        <v>3.2128193187247005</v>
      </c>
      <c r="P91" s="9"/>
    </row>
    <row r="92" spans="1:16" ht="15">
      <c r="A92" s="12"/>
      <c r="B92" s="25">
        <v>348.13</v>
      </c>
      <c r="C92" s="20" t="s">
        <v>218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4642000</v>
      </c>
      <c r="N92" s="48">
        <f aca="true" t="shared" si="12" ref="N92:N99">SUM(D92:M92)</f>
        <v>4642000</v>
      </c>
      <c r="O92" s="49">
        <f t="shared" si="11"/>
        <v>2.5402669523965358</v>
      </c>
      <c r="P92" s="9"/>
    </row>
    <row r="93" spans="1:16" ht="15">
      <c r="A93" s="12"/>
      <c r="B93" s="25">
        <v>348.23</v>
      </c>
      <c r="C93" s="20" t="s">
        <v>219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658000</v>
      </c>
      <c r="N93" s="48">
        <f t="shared" si="12"/>
        <v>658000</v>
      </c>
      <c r="O93" s="49">
        <f t="shared" si="11"/>
        <v>0.36008092517813883</v>
      </c>
      <c r="P93" s="9"/>
    </row>
    <row r="94" spans="1:16" ht="15">
      <c r="A94" s="12"/>
      <c r="B94" s="25">
        <v>348.32</v>
      </c>
      <c r="C94" s="20" t="s">
        <v>255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10167000</v>
      </c>
      <c r="N94" s="48">
        <f t="shared" si="12"/>
        <v>10167000</v>
      </c>
      <c r="O94" s="49">
        <f t="shared" si="11"/>
        <v>5.563742805905984</v>
      </c>
      <c r="P94" s="9"/>
    </row>
    <row r="95" spans="1:16" ht="15">
      <c r="A95" s="12"/>
      <c r="B95" s="25">
        <v>348.33</v>
      </c>
      <c r="C95" s="20" t="s">
        <v>221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1299000</v>
      </c>
      <c r="N95" s="48">
        <f t="shared" si="12"/>
        <v>1299000</v>
      </c>
      <c r="O95" s="49">
        <f t="shared" si="11"/>
        <v>0.7108588477300947</v>
      </c>
      <c r="P95" s="9"/>
    </row>
    <row r="96" spans="1:16" ht="15">
      <c r="A96" s="12"/>
      <c r="B96" s="25">
        <v>348.41</v>
      </c>
      <c r="C96" s="20" t="s">
        <v>222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3820000</v>
      </c>
      <c r="N96" s="48">
        <f t="shared" si="12"/>
        <v>3820000</v>
      </c>
      <c r="O96" s="49">
        <f t="shared" si="11"/>
        <v>2.0904394136481614</v>
      </c>
      <c r="P96" s="9"/>
    </row>
    <row r="97" spans="1:16" ht="15">
      <c r="A97" s="12"/>
      <c r="B97" s="25">
        <v>348.43</v>
      </c>
      <c r="C97" s="20" t="s">
        <v>223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2328000</v>
      </c>
      <c r="N97" s="48">
        <f t="shared" si="12"/>
        <v>2328000</v>
      </c>
      <c r="O97" s="49">
        <f t="shared" si="11"/>
        <v>1.2739641243384607</v>
      </c>
      <c r="P97" s="9"/>
    </row>
    <row r="98" spans="1:16" ht="15">
      <c r="A98" s="12"/>
      <c r="B98" s="25">
        <v>348.52</v>
      </c>
      <c r="C98" s="20" t="s">
        <v>224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211000</v>
      </c>
      <c r="N98" s="48">
        <f t="shared" si="12"/>
        <v>211000</v>
      </c>
      <c r="O98" s="49">
        <f t="shared" si="11"/>
        <v>0.11546667965438798</v>
      </c>
      <c r="P98" s="9"/>
    </row>
    <row r="99" spans="1:16" ht="15">
      <c r="A99" s="12"/>
      <c r="B99" s="25">
        <v>348.53</v>
      </c>
      <c r="C99" s="20" t="s">
        <v>225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1096000</v>
      </c>
      <c r="N99" s="48">
        <f t="shared" si="12"/>
        <v>1096000</v>
      </c>
      <c r="O99" s="49">
        <f t="shared" si="11"/>
        <v>0.5997700516644987</v>
      </c>
      <c r="P99" s="9"/>
    </row>
    <row r="100" spans="1:16" ht="15">
      <c r="A100" s="12"/>
      <c r="B100" s="25">
        <v>348.88</v>
      </c>
      <c r="C100" s="20" t="s">
        <v>226</v>
      </c>
      <c r="D100" s="48">
        <v>2558000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f t="shared" si="10"/>
        <v>2558000</v>
      </c>
      <c r="O100" s="49">
        <f t="shared" si="11"/>
        <v>1.3998282775162296</v>
      </c>
      <c r="P100" s="9"/>
    </row>
    <row r="101" spans="1:16" ht="15">
      <c r="A101" s="12"/>
      <c r="B101" s="25">
        <v>348.921</v>
      </c>
      <c r="C101" s="20" t="s">
        <v>227</v>
      </c>
      <c r="D101" s="48">
        <v>395000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f t="shared" si="10"/>
        <v>395000</v>
      </c>
      <c r="O101" s="49">
        <f aca="true" t="shared" si="13" ref="O101:O132">(N101/O$141)</f>
        <v>0.21615800219660308</v>
      </c>
      <c r="P101" s="9"/>
    </row>
    <row r="102" spans="1:16" ht="15">
      <c r="A102" s="12"/>
      <c r="B102" s="25">
        <v>348.922</v>
      </c>
      <c r="C102" s="20" t="s">
        <v>228</v>
      </c>
      <c r="D102" s="48">
        <v>395000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f t="shared" si="10"/>
        <v>395000</v>
      </c>
      <c r="O102" s="49">
        <f t="shared" si="13"/>
        <v>0.21615800219660308</v>
      </c>
      <c r="P102" s="9"/>
    </row>
    <row r="103" spans="1:16" ht="15">
      <c r="A103" s="12"/>
      <c r="B103" s="25">
        <v>348.923</v>
      </c>
      <c r="C103" s="20" t="s">
        <v>229</v>
      </c>
      <c r="D103" s="48">
        <v>395000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f t="shared" si="10"/>
        <v>395000</v>
      </c>
      <c r="O103" s="49">
        <f t="shared" si="13"/>
        <v>0.21615800219660308</v>
      </c>
      <c r="P103" s="9"/>
    </row>
    <row r="104" spans="1:16" ht="15">
      <c r="A104" s="12"/>
      <c r="B104" s="25">
        <v>348.924</v>
      </c>
      <c r="C104" s="20" t="s">
        <v>230</v>
      </c>
      <c r="D104" s="48">
        <v>395000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f t="shared" si="10"/>
        <v>395000</v>
      </c>
      <c r="O104" s="49">
        <f t="shared" si="13"/>
        <v>0.21615800219660308</v>
      </c>
      <c r="P104" s="9"/>
    </row>
    <row r="105" spans="1:16" ht="15">
      <c r="A105" s="12"/>
      <c r="B105" s="25">
        <v>348.93</v>
      </c>
      <c r="C105" s="20" t="s">
        <v>231</v>
      </c>
      <c r="D105" s="48">
        <v>5945000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f t="shared" si="10"/>
        <v>5945000</v>
      </c>
      <c r="O105" s="49">
        <f t="shared" si="13"/>
        <v>3.2533147419210264</v>
      </c>
      <c r="P105" s="9"/>
    </row>
    <row r="106" spans="1:16" ht="15">
      <c r="A106" s="12"/>
      <c r="B106" s="25">
        <v>348.932</v>
      </c>
      <c r="C106" s="20" t="s">
        <v>232</v>
      </c>
      <c r="D106" s="48">
        <v>36000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0"/>
        <v>36000</v>
      </c>
      <c r="O106" s="49">
        <f t="shared" si="13"/>
        <v>0.019700476149563825</v>
      </c>
      <c r="P106" s="9"/>
    </row>
    <row r="107" spans="1:16" ht="15">
      <c r="A107" s="12"/>
      <c r="B107" s="25">
        <v>348.933</v>
      </c>
      <c r="C107" s="20" t="s">
        <v>233</v>
      </c>
      <c r="D107" s="48">
        <v>28000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f t="shared" si="10"/>
        <v>28000</v>
      </c>
      <c r="O107" s="49">
        <f t="shared" si="13"/>
        <v>0.015322592560771864</v>
      </c>
      <c r="P107" s="9"/>
    </row>
    <row r="108" spans="1:16" ht="15">
      <c r="A108" s="12"/>
      <c r="B108" s="25">
        <v>348.99</v>
      </c>
      <c r="C108" s="20" t="s">
        <v>234</v>
      </c>
      <c r="D108" s="48">
        <v>1746000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f t="shared" si="10"/>
        <v>1746000</v>
      </c>
      <c r="O108" s="49">
        <f t="shared" si="13"/>
        <v>0.9554730932538456</v>
      </c>
      <c r="P108" s="9"/>
    </row>
    <row r="109" spans="1:16" ht="15">
      <c r="A109" s="12"/>
      <c r="B109" s="25">
        <v>349</v>
      </c>
      <c r="C109" s="20" t="s">
        <v>1</v>
      </c>
      <c r="D109" s="48">
        <v>416000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0"/>
        <v>416000</v>
      </c>
      <c r="O109" s="49">
        <f t="shared" si="13"/>
        <v>0.227649946617182</v>
      </c>
      <c r="P109" s="9"/>
    </row>
    <row r="110" spans="1:16" ht="15.75">
      <c r="A110" s="29" t="s">
        <v>69</v>
      </c>
      <c r="B110" s="30"/>
      <c r="C110" s="31"/>
      <c r="D110" s="32">
        <f aca="true" t="shared" si="14" ref="D110:M110">SUM(D111:D119)</f>
        <v>2747000</v>
      </c>
      <c r="E110" s="32">
        <f t="shared" si="14"/>
        <v>12114000</v>
      </c>
      <c r="F110" s="32">
        <f t="shared" si="14"/>
        <v>0</v>
      </c>
      <c r="G110" s="32">
        <f t="shared" si="14"/>
        <v>0</v>
      </c>
      <c r="H110" s="32">
        <f t="shared" si="14"/>
        <v>0</v>
      </c>
      <c r="I110" s="32">
        <f t="shared" si="14"/>
        <v>0</v>
      </c>
      <c r="J110" s="32">
        <f t="shared" si="14"/>
        <v>0</v>
      </c>
      <c r="K110" s="32">
        <f t="shared" si="14"/>
        <v>0</v>
      </c>
      <c r="L110" s="32">
        <f t="shared" si="14"/>
        <v>0</v>
      </c>
      <c r="M110" s="32">
        <f t="shared" si="14"/>
        <v>3400000</v>
      </c>
      <c r="N110" s="32">
        <f>SUM(D110:M110)</f>
        <v>18261000</v>
      </c>
      <c r="O110" s="46">
        <f t="shared" si="13"/>
        <v>9.99306652686625</v>
      </c>
      <c r="P110" s="10"/>
    </row>
    <row r="111" spans="1:16" ht="15">
      <c r="A111" s="13"/>
      <c r="B111" s="40">
        <v>351.1</v>
      </c>
      <c r="C111" s="21" t="s">
        <v>118</v>
      </c>
      <c r="D111" s="48">
        <v>3000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2013000</v>
      </c>
      <c r="N111" s="48">
        <f>SUM(D111:M111)</f>
        <v>2016000</v>
      </c>
      <c r="O111" s="49">
        <f t="shared" si="13"/>
        <v>1.1032266643755742</v>
      </c>
      <c r="P111" s="9"/>
    </row>
    <row r="112" spans="1:16" ht="15">
      <c r="A112" s="13"/>
      <c r="B112" s="40">
        <v>351.5</v>
      </c>
      <c r="C112" s="21" t="s">
        <v>175</v>
      </c>
      <c r="D112" s="48">
        <v>975000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f aca="true" t="shared" si="15" ref="N112:N119">SUM(D112:M112)</f>
        <v>975000</v>
      </c>
      <c r="O112" s="49">
        <f t="shared" si="13"/>
        <v>0.5335545623840203</v>
      </c>
      <c r="P112" s="9"/>
    </row>
    <row r="113" spans="1:16" ht="15">
      <c r="A113" s="13"/>
      <c r="B113" s="40">
        <v>351.7</v>
      </c>
      <c r="C113" s="21" t="s">
        <v>235</v>
      </c>
      <c r="D113" s="48">
        <v>582000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f t="shared" si="15"/>
        <v>582000</v>
      </c>
      <c r="O113" s="49">
        <f t="shared" si="13"/>
        <v>0.3184910310846152</v>
      </c>
      <c r="P113" s="9"/>
    </row>
    <row r="114" spans="1:16" ht="15">
      <c r="A114" s="13"/>
      <c r="B114" s="40">
        <v>351.8</v>
      </c>
      <c r="C114" s="21" t="s">
        <v>236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943000</v>
      </c>
      <c r="N114" s="48">
        <f t="shared" si="15"/>
        <v>943000</v>
      </c>
      <c r="O114" s="49">
        <f t="shared" si="13"/>
        <v>0.5160430280288525</v>
      </c>
      <c r="P114" s="9"/>
    </row>
    <row r="115" spans="1:16" ht="15">
      <c r="A115" s="13"/>
      <c r="B115" s="40">
        <v>352</v>
      </c>
      <c r="C115" s="21" t="s">
        <v>119</v>
      </c>
      <c r="D115" s="48">
        <v>656000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f t="shared" si="15"/>
        <v>656000</v>
      </c>
      <c r="O115" s="49">
        <f t="shared" si="13"/>
        <v>0.35898645428094084</v>
      </c>
      <c r="P115" s="9"/>
    </row>
    <row r="116" spans="1:16" ht="15">
      <c r="A116" s="13"/>
      <c r="B116" s="40">
        <v>353</v>
      </c>
      <c r="C116" s="21" t="s">
        <v>120</v>
      </c>
      <c r="D116" s="48">
        <v>234000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f t="shared" si="15"/>
        <v>234000</v>
      </c>
      <c r="O116" s="49">
        <f t="shared" si="13"/>
        <v>0.12805309497216488</v>
      </c>
      <c r="P116" s="9"/>
    </row>
    <row r="117" spans="1:16" ht="15">
      <c r="A117" s="13"/>
      <c r="B117" s="40">
        <v>354</v>
      </c>
      <c r="C117" s="21" t="s">
        <v>121</v>
      </c>
      <c r="D117" s="48">
        <v>297000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f t="shared" si="15"/>
        <v>297000</v>
      </c>
      <c r="O117" s="49">
        <f t="shared" si="13"/>
        <v>0.16252892823390155</v>
      </c>
      <c r="P117" s="9"/>
    </row>
    <row r="118" spans="1:16" ht="15">
      <c r="A118" s="13"/>
      <c r="B118" s="40">
        <v>358.2</v>
      </c>
      <c r="C118" s="21" t="s">
        <v>237</v>
      </c>
      <c r="D118" s="48">
        <v>0</v>
      </c>
      <c r="E118" s="48">
        <v>5270000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f t="shared" si="15"/>
        <v>5270000</v>
      </c>
      <c r="O118" s="49">
        <f t="shared" si="13"/>
        <v>2.8839308141167046</v>
      </c>
      <c r="P118" s="9"/>
    </row>
    <row r="119" spans="1:16" ht="15">
      <c r="A119" s="13"/>
      <c r="B119" s="40">
        <v>359</v>
      </c>
      <c r="C119" s="21" t="s">
        <v>122</v>
      </c>
      <c r="D119" s="48">
        <v>0</v>
      </c>
      <c r="E119" s="48">
        <v>6844000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444000</v>
      </c>
      <c r="N119" s="48">
        <f t="shared" si="15"/>
        <v>7288000</v>
      </c>
      <c r="O119" s="49">
        <f t="shared" si="13"/>
        <v>3.988251949389477</v>
      </c>
      <c r="P119" s="9"/>
    </row>
    <row r="120" spans="1:16" ht="15.75">
      <c r="A120" s="29" t="s">
        <v>4</v>
      </c>
      <c r="B120" s="30"/>
      <c r="C120" s="31"/>
      <c r="D120" s="32">
        <f aca="true" t="shared" si="16" ref="D120:M120">SUM(D121:D128)</f>
        <v>24041000</v>
      </c>
      <c r="E120" s="32">
        <f t="shared" si="16"/>
        <v>11717000</v>
      </c>
      <c r="F120" s="32">
        <f t="shared" si="16"/>
        <v>4825000</v>
      </c>
      <c r="G120" s="32">
        <f t="shared" si="16"/>
        <v>8924000</v>
      </c>
      <c r="H120" s="32">
        <f t="shared" si="16"/>
        <v>0</v>
      </c>
      <c r="I120" s="32">
        <f t="shared" si="16"/>
        <v>146000</v>
      </c>
      <c r="J120" s="32">
        <f t="shared" si="16"/>
        <v>137000</v>
      </c>
      <c r="K120" s="32">
        <f t="shared" si="16"/>
        <v>0</v>
      </c>
      <c r="L120" s="32">
        <f t="shared" si="16"/>
        <v>0</v>
      </c>
      <c r="M120" s="32">
        <f t="shared" si="16"/>
        <v>132000</v>
      </c>
      <c r="N120" s="32">
        <f>SUM(D120:M120)</f>
        <v>49922000</v>
      </c>
      <c r="O120" s="46">
        <f t="shared" si="13"/>
        <v>27.319088064959036</v>
      </c>
      <c r="P120" s="10"/>
    </row>
    <row r="121" spans="1:16" ht="15">
      <c r="A121" s="12"/>
      <c r="B121" s="25">
        <v>361.1</v>
      </c>
      <c r="C121" s="20" t="s">
        <v>124</v>
      </c>
      <c r="D121" s="48">
        <v>3951000</v>
      </c>
      <c r="E121" s="48">
        <v>311000</v>
      </c>
      <c r="F121" s="48">
        <v>82000</v>
      </c>
      <c r="G121" s="48">
        <v>4409000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132000</v>
      </c>
      <c r="N121" s="48">
        <f>SUM(D121:M121)</f>
        <v>8885000</v>
      </c>
      <c r="O121" s="49">
        <f t="shared" si="13"/>
        <v>4.862186960802072</v>
      </c>
      <c r="P121" s="9"/>
    </row>
    <row r="122" spans="1:16" ht="15">
      <c r="A122" s="12"/>
      <c r="B122" s="25">
        <v>361.3</v>
      </c>
      <c r="C122" s="20" t="s">
        <v>189</v>
      </c>
      <c r="D122" s="48">
        <v>1015000</v>
      </c>
      <c r="E122" s="48">
        <v>305000</v>
      </c>
      <c r="F122" s="48">
        <v>0</v>
      </c>
      <c r="G122" s="48">
        <v>2205000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f aca="true" t="shared" si="17" ref="N122:N128">SUM(D122:M122)</f>
        <v>3525000</v>
      </c>
      <c r="O122" s="49">
        <f t="shared" si="13"/>
        <v>1.929004956311458</v>
      </c>
      <c r="P122" s="9"/>
    </row>
    <row r="123" spans="1:16" ht="15">
      <c r="A123" s="12"/>
      <c r="B123" s="25">
        <v>362</v>
      </c>
      <c r="C123" s="20" t="s">
        <v>125</v>
      </c>
      <c r="D123" s="48">
        <v>2495000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f t="shared" si="17"/>
        <v>2495000</v>
      </c>
      <c r="O123" s="49">
        <f t="shared" si="13"/>
        <v>1.3653524442544929</v>
      </c>
      <c r="P123" s="9"/>
    </row>
    <row r="124" spans="1:16" ht="15">
      <c r="A124" s="12"/>
      <c r="B124" s="25">
        <v>364</v>
      </c>
      <c r="C124" s="20" t="s">
        <v>238</v>
      </c>
      <c r="D124" s="48">
        <v>400000</v>
      </c>
      <c r="E124" s="48">
        <v>0</v>
      </c>
      <c r="F124" s="48">
        <v>0</v>
      </c>
      <c r="G124" s="48">
        <v>33000</v>
      </c>
      <c r="H124" s="48">
        <v>0</v>
      </c>
      <c r="I124" s="48">
        <v>146000</v>
      </c>
      <c r="J124" s="48">
        <v>137000</v>
      </c>
      <c r="K124" s="48">
        <v>0</v>
      </c>
      <c r="L124" s="48">
        <v>0</v>
      </c>
      <c r="M124" s="48">
        <v>0</v>
      </c>
      <c r="N124" s="48">
        <f t="shared" si="17"/>
        <v>716000</v>
      </c>
      <c r="O124" s="49">
        <f t="shared" si="13"/>
        <v>0.3918205811968805</v>
      </c>
      <c r="P124" s="9"/>
    </row>
    <row r="125" spans="1:16" ht="15">
      <c r="A125" s="12"/>
      <c r="B125" s="25">
        <v>366</v>
      </c>
      <c r="C125" s="20" t="s">
        <v>176</v>
      </c>
      <c r="D125" s="48">
        <v>8000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f t="shared" si="17"/>
        <v>8000</v>
      </c>
      <c r="O125" s="49">
        <f t="shared" si="13"/>
        <v>0.004377883588791961</v>
      </c>
      <c r="P125" s="9"/>
    </row>
    <row r="126" spans="1:16" ht="15">
      <c r="A126" s="12"/>
      <c r="B126" s="25">
        <v>369.3</v>
      </c>
      <c r="C126" s="20" t="s">
        <v>239</v>
      </c>
      <c r="D126" s="48">
        <v>0</v>
      </c>
      <c r="E126" s="48">
        <v>56000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f t="shared" si="17"/>
        <v>56000</v>
      </c>
      <c r="O126" s="49">
        <f t="shared" si="13"/>
        <v>0.03064518512154373</v>
      </c>
      <c r="P126" s="9"/>
    </row>
    <row r="127" spans="1:16" ht="15">
      <c r="A127" s="12"/>
      <c r="B127" s="25">
        <v>369.4</v>
      </c>
      <c r="C127" s="20" t="s">
        <v>128</v>
      </c>
      <c r="D127" s="48">
        <v>3691000</v>
      </c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si="17"/>
        <v>3691000</v>
      </c>
      <c r="O127" s="49">
        <f t="shared" si="13"/>
        <v>2.019846040778891</v>
      </c>
      <c r="P127" s="9"/>
    </row>
    <row r="128" spans="1:16" ht="15">
      <c r="A128" s="12"/>
      <c r="B128" s="25">
        <v>369.9</v>
      </c>
      <c r="C128" s="20" t="s">
        <v>129</v>
      </c>
      <c r="D128" s="48">
        <v>12481000</v>
      </c>
      <c r="E128" s="48">
        <v>11045000</v>
      </c>
      <c r="F128" s="48">
        <v>4743000</v>
      </c>
      <c r="G128" s="48">
        <v>2277000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f t="shared" si="17"/>
        <v>30546000</v>
      </c>
      <c r="O128" s="49">
        <f t="shared" si="13"/>
        <v>16.715854012904906</v>
      </c>
      <c r="P128" s="9"/>
    </row>
    <row r="129" spans="1:16" ht="15.75">
      <c r="A129" s="29" t="s">
        <v>70</v>
      </c>
      <c r="B129" s="30"/>
      <c r="C129" s="31"/>
      <c r="D129" s="32">
        <f aca="true" t="shared" si="18" ref="D129:M129">SUM(D130:D138)</f>
        <v>76479000</v>
      </c>
      <c r="E129" s="32">
        <f t="shared" si="18"/>
        <v>78430000</v>
      </c>
      <c r="F129" s="32">
        <f t="shared" si="18"/>
        <v>40639000</v>
      </c>
      <c r="G129" s="32">
        <f t="shared" si="18"/>
        <v>104326000</v>
      </c>
      <c r="H129" s="32">
        <f t="shared" si="18"/>
        <v>0</v>
      </c>
      <c r="I129" s="32">
        <f t="shared" si="18"/>
        <v>205348000</v>
      </c>
      <c r="J129" s="32">
        <f t="shared" si="18"/>
        <v>4565000</v>
      </c>
      <c r="K129" s="32">
        <f t="shared" si="18"/>
        <v>0</v>
      </c>
      <c r="L129" s="32">
        <f t="shared" si="18"/>
        <v>0</v>
      </c>
      <c r="M129" s="32">
        <f t="shared" si="18"/>
        <v>0</v>
      </c>
      <c r="N129" s="32">
        <f>SUM(D129:M129)</f>
        <v>509787000</v>
      </c>
      <c r="O129" s="46">
        <f t="shared" si="13"/>
        <v>278.97351763493594</v>
      </c>
      <c r="P129" s="9"/>
    </row>
    <row r="130" spans="1:16" ht="15">
      <c r="A130" s="12"/>
      <c r="B130" s="25">
        <v>381</v>
      </c>
      <c r="C130" s="20" t="s">
        <v>130</v>
      </c>
      <c r="D130" s="48">
        <v>76479000</v>
      </c>
      <c r="E130" s="48">
        <v>64930000</v>
      </c>
      <c r="F130" s="48">
        <v>40639000</v>
      </c>
      <c r="G130" s="48">
        <v>104326000</v>
      </c>
      <c r="H130" s="48">
        <v>0</v>
      </c>
      <c r="I130" s="48">
        <v>51558000</v>
      </c>
      <c r="J130" s="48">
        <v>44000</v>
      </c>
      <c r="K130" s="48">
        <v>0</v>
      </c>
      <c r="L130" s="48">
        <v>0</v>
      </c>
      <c r="M130" s="48">
        <v>0</v>
      </c>
      <c r="N130" s="48">
        <f>SUM(D130:M130)</f>
        <v>337976000</v>
      </c>
      <c r="O130" s="49">
        <f t="shared" si="13"/>
        <v>184.95244797569399</v>
      </c>
      <c r="P130" s="9"/>
    </row>
    <row r="131" spans="1:16" ht="15">
      <c r="A131" s="12"/>
      <c r="B131" s="25">
        <v>383</v>
      </c>
      <c r="C131" s="20" t="s">
        <v>251</v>
      </c>
      <c r="D131" s="48">
        <v>0</v>
      </c>
      <c r="E131" s="48">
        <v>13500000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f aca="true" t="shared" si="19" ref="N131:N138">SUM(D131:M131)</f>
        <v>13500000</v>
      </c>
      <c r="O131" s="49">
        <f t="shared" si="13"/>
        <v>7.387678556086435</v>
      </c>
      <c r="P131" s="9"/>
    </row>
    <row r="132" spans="1:16" ht="15">
      <c r="A132" s="12"/>
      <c r="B132" s="25">
        <v>389.1</v>
      </c>
      <c r="C132" s="20" t="s">
        <v>240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8870000</v>
      </c>
      <c r="J132" s="48">
        <v>1460000</v>
      </c>
      <c r="K132" s="48">
        <v>0</v>
      </c>
      <c r="L132" s="48">
        <v>0</v>
      </c>
      <c r="M132" s="48">
        <v>0</v>
      </c>
      <c r="N132" s="48">
        <f t="shared" si="19"/>
        <v>10330000</v>
      </c>
      <c r="O132" s="49">
        <f t="shared" si="13"/>
        <v>5.65294218402762</v>
      </c>
      <c r="P132" s="9"/>
    </row>
    <row r="133" spans="1:16" ht="15">
      <c r="A133" s="12"/>
      <c r="B133" s="25">
        <v>389.4</v>
      </c>
      <c r="C133" s="20" t="s">
        <v>241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18000</v>
      </c>
      <c r="J133" s="48">
        <v>0</v>
      </c>
      <c r="K133" s="48">
        <v>0</v>
      </c>
      <c r="L133" s="48">
        <v>0</v>
      </c>
      <c r="M133" s="48">
        <v>0</v>
      </c>
      <c r="N133" s="48">
        <f t="shared" si="19"/>
        <v>18000</v>
      </c>
      <c r="O133" s="49">
        <f aca="true" t="shared" si="20" ref="O133:O139">(N133/O$141)</f>
        <v>0.009850238074781912</v>
      </c>
      <c r="P133" s="9"/>
    </row>
    <row r="134" spans="1:16" ht="15">
      <c r="A134" s="12"/>
      <c r="B134" s="25">
        <v>389.5</v>
      </c>
      <c r="C134" s="20" t="s">
        <v>242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48963000</v>
      </c>
      <c r="J134" s="48">
        <v>0</v>
      </c>
      <c r="K134" s="48">
        <v>0</v>
      </c>
      <c r="L134" s="48">
        <v>0</v>
      </c>
      <c r="M134" s="48">
        <v>0</v>
      </c>
      <c r="N134" s="48">
        <f t="shared" si="19"/>
        <v>48963000</v>
      </c>
      <c r="O134" s="49">
        <f t="shared" si="20"/>
        <v>26.7942892697526</v>
      </c>
      <c r="P134" s="9"/>
    </row>
    <row r="135" spans="1:16" ht="15">
      <c r="A135" s="12"/>
      <c r="B135" s="25">
        <v>389.6</v>
      </c>
      <c r="C135" s="20" t="s">
        <v>243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28555000</v>
      </c>
      <c r="J135" s="48">
        <v>0</v>
      </c>
      <c r="K135" s="48">
        <v>0</v>
      </c>
      <c r="L135" s="48">
        <v>0</v>
      </c>
      <c r="M135" s="48">
        <v>0</v>
      </c>
      <c r="N135" s="48">
        <f t="shared" si="19"/>
        <v>28555000</v>
      </c>
      <c r="O135" s="49">
        <f t="shared" si="20"/>
        <v>15.626308234744307</v>
      </c>
      <c r="P135" s="9"/>
    </row>
    <row r="136" spans="1:16" ht="15">
      <c r="A136" s="12"/>
      <c r="B136" s="25">
        <v>389.7</v>
      </c>
      <c r="C136" s="20" t="s">
        <v>244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5481000</v>
      </c>
      <c r="J136" s="48">
        <v>0</v>
      </c>
      <c r="K136" s="48">
        <v>0</v>
      </c>
      <c r="L136" s="48">
        <v>0</v>
      </c>
      <c r="M136" s="48">
        <v>0</v>
      </c>
      <c r="N136" s="48">
        <f t="shared" si="19"/>
        <v>5481000</v>
      </c>
      <c r="O136" s="49">
        <f t="shared" si="20"/>
        <v>2.9993974937710925</v>
      </c>
      <c r="P136" s="9"/>
    </row>
    <row r="137" spans="1:16" ht="15">
      <c r="A137" s="12"/>
      <c r="B137" s="25">
        <v>389.8</v>
      </c>
      <c r="C137" s="20" t="s">
        <v>245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2565000</v>
      </c>
      <c r="J137" s="48">
        <v>0</v>
      </c>
      <c r="K137" s="48">
        <v>0</v>
      </c>
      <c r="L137" s="48">
        <v>0</v>
      </c>
      <c r="M137" s="48">
        <v>0</v>
      </c>
      <c r="N137" s="48">
        <f t="shared" si="19"/>
        <v>2565000</v>
      </c>
      <c r="O137" s="49">
        <f t="shared" si="20"/>
        <v>1.4036589256564227</v>
      </c>
      <c r="P137" s="9"/>
    </row>
    <row r="138" spans="1:16" ht="15.75" thickBot="1">
      <c r="A138" s="12"/>
      <c r="B138" s="25">
        <v>389.9</v>
      </c>
      <c r="C138" s="20" t="s">
        <v>246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59338000</v>
      </c>
      <c r="J138" s="48">
        <v>3061000</v>
      </c>
      <c r="K138" s="48">
        <v>0</v>
      </c>
      <c r="L138" s="48">
        <v>0</v>
      </c>
      <c r="M138" s="48">
        <v>0</v>
      </c>
      <c r="N138" s="48">
        <f t="shared" si="19"/>
        <v>62399000</v>
      </c>
      <c r="O138" s="49">
        <f t="shared" si="20"/>
        <v>34.1469447571287</v>
      </c>
      <c r="P138" s="9"/>
    </row>
    <row r="139" spans="1:119" ht="16.5" thickBot="1">
      <c r="A139" s="14" t="s">
        <v>103</v>
      </c>
      <c r="B139" s="23"/>
      <c r="C139" s="22"/>
      <c r="D139" s="15">
        <f aca="true" t="shared" si="21" ref="D139:M139">SUM(D5,D15,D24,D56,D110,D120,D129)</f>
        <v>1089564000</v>
      </c>
      <c r="E139" s="15">
        <f t="shared" si="21"/>
        <v>704680000</v>
      </c>
      <c r="F139" s="15">
        <f t="shared" si="21"/>
        <v>83712000</v>
      </c>
      <c r="G139" s="15">
        <f t="shared" si="21"/>
        <v>169818000</v>
      </c>
      <c r="H139" s="15">
        <f t="shared" si="21"/>
        <v>0</v>
      </c>
      <c r="I139" s="15">
        <f t="shared" si="21"/>
        <v>714585000</v>
      </c>
      <c r="J139" s="15">
        <f t="shared" si="21"/>
        <v>122958000</v>
      </c>
      <c r="K139" s="15">
        <f t="shared" si="21"/>
        <v>0</v>
      </c>
      <c r="L139" s="15">
        <f t="shared" si="21"/>
        <v>0</v>
      </c>
      <c r="M139" s="15">
        <f t="shared" si="21"/>
        <v>47897000</v>
      </c>
      <c r="N139" s="15">
        <f>SUM(D139:M139)</f>
        <v>2933214000</v>
      </c>
      <c r="O139" s="38">
        <f t="shared" si="20"/>
        <v>1605.158679126853</v>
      </c>
      <c r="P139" s="6"/>
      <c r="Q139" s="2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1:15" ht="15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9"/>
    </row>
    <row r="141" spans="1:15" ht="15">
      <c r="A141" s="41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51" t="s">
        <v>256</v>
      </c>
      <c r="M141" s="51"/>
      <c r="N141" s="51"/>
      <c r="O141" s="44">
        <v>1827367</v>
      </c>
    </row>
    <row r="142" spans="1:15" ht="15">
      <c r="A142" s="52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4"/>
    </row>
    <row r="143" spans="1:15" ht="15.75" customHeight="1" thickBot="1">
      <c r="A143" s="55" t="s">
        <v>168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7"/>
    </row>
  </sheetData>
  <sheetProtection/>
  <mergeCells count="10">
    <mergeCell ref="L141:N141"/>
    <mergeCell ref="A142:O142"/>
    <mergeCell ref="A143:O1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248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734710000</v>
      </c>
      <c r="E5" s="27">
        <f t="shared" si="0"/>
        <v>2830000</v>
      </c>
      <c r="F5" s="27">
        <f t="shared" si="0"/>
        <v>35631000</v>
      </c>
      <c r="G5" s="27">
        <f t="shared" si="0"/>
        <v>70285000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843456000</v>
      </c>
      <c r="O5" s="33">
        <f aca="true" t="shared" si="1" ref="O5:O36">(N5/O$144)</f>
        <v>467.5728129505855</v>
      </c>
      <c r="P5" s="6"/>
    </row>
    <row r="6" spans="1:16" ht="15">
      <c r="A6" s="12"/>
      <c r="B6" s="25">
        <v>311</v>
      </c>
      <c r="C6" s="20" t="s">
        <v>3</v>
      </c>
      <c r="D6" s="48">
        <v>678144000</v>
      </c>
      <c r="E6" s="48">
        <v>1203000</v>
      </c>
      <c r="F6" s="48">
        <v>35631000</v>
      </c>
      <c r="G6" s="48">
        <v>9545000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724523000</v>
      </c>
      <c r="O6" s="49">
        <f t="shared" si="1"/>
        <v>401.6418842920046</v>
      </c>
      <c r="P6" s="9"/>
    </row>
    <row r="7" spans="1:16" ht="15">
      <c r="A7" s="12"/>
      <c r="B7" s="25">
        <v>312.1</v>
      </c>
      <c r="C7" s="20" t="s">
        <v>11</v>
      </c>
      <c r="D7" s="48">
        <v>52993000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aca="true" t="shared" si="2" ref="N7:N14">SUM(D7:M7)</f>
        <v>52993000</v>
      </c>
      <c r="O7" s="49">
        <f t="shared" si="1"/>
        <v>29.37685673786229</v>
      </c>
      <c r="P7" s="9"/>
    </row>
    <row r="8" spans="1:16" ht="15">
      <c r="A8" s="12"/>
      <c r="B8" s="25">
        <v>312.3</v>
      </c>
      <c r="C8" s="20" t="s">
        <v>12</v>
      </c>
      <c r="D8" s="48">
        <v>0</v>
      </c>
      <c r="E8" s="48">
        <v>0</v>
      </c>
      <c r="F8" s="48">
        <v>0</v>
      </c>
      <c r="G8" s="48">
        <v>8482000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8482000</v>
      </c>
      <c r="O8" s="49">
        <f t="shared" si="1"/>
        <v>4.702026661078783</v>
      </c>
      <c r="P8" s="9"/>
    </row>
    <row r="9" spans="1:16" ht="15">
      <c r="A9" s="12"/>
      <c r="B9" s="25">
        <v>312.41</v>
      </c>
      <c r="C9" s="20" t="s">
        <v>14</v>
      </c>
      <c r="D9" s="48">
        <v>0</v>
      </c>
      <c r="E9" s="48">
        <v>0</v>
      </c>
      <c r="F9" s="48">
        <v>0</v>
      </c>
      <c r="G9" s="48">
        <v>29427000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29427000</v>
      </c>
      <c r="O9" s="49">
        <f t="shared" si="1"/>
        <v>16.312961395374362</v>
      </c>
      <c r="P9" s="9"/>
    </row>
    <row r="10" spans="1:16" ht="15">
      <c r="A10" s="12"/>
      <c r="B10" s="25">
        <v>312.42</v>
      </c>
      <c r="C10" s="20" t="s">
        <v>13</v>
      </c>
      <c r="D10" s="48">
        <v>0</v>
      </c>
      <c r="E10" s="48">
        <v>0</v>
      </c>
      <c r="F10" s="48">
        <v>0</v>
      </c>
      <c r="G10" s="48">
        <v>22831000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22831000</v>
      </c>
      <c r="O10" s="49">
        <f t="shared" si="1"/>
        <v>12.656445496237879</v>
      </c>
      <c r="P10" s="9"/>
    </row>
    <row r="11" spans="1:16" ht="15">
      <c r="A11" s="12"/>
      <c r="B11" s="25">
        <v>314.1</v>
      </c>
      <c r="C11" s="20" t="s">
        <v>15</v>
      </c>
      <c r="D11" s="48">
        <v>941000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941000</v>
      </c>
      <c r="O11" s="49">
        <f t="shared" si="1"/>
        <v>0.5216466739065238</v>
      </c>
      <c r="P11" s="9"/>
    </row>
    <row r="12" spans="1:16" ht="15">
      <c r="A12" s="12"/>
      <c r="B12" s="25">
        <v>315</v>
      </c>
      <c r="C12" s="20" t="s">
        <v>193</v>
      </c>
      <c r="D12" s="48">
        <v>1448000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1448000</v>
      </c>
      <c r="O12" s="49">
        <f t="shared" si="1"/>
        <v>0.8027039147892099</v>
      </c>
      <c r="P12" s="9"/>
    </row>
    <row r="13" spans="1:16" ht="15">
      <c r="A13" s="12"/>
      <c r="B13" s="25">
        <v>316</v>
      </c>
      <c r="C13" s="20" t="s">
        <v>194</v>
      </c>
      <c r="D13" s="48">
        <v>1184000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1184000</v>
      </c>
      <c r="O13" s="49">
        <f t="shared" si="1"/>
        <v>0.6563545822585805</v>
      </c>
      <c r="P13" s="9"/>
    </row>
    <row r="14" spans="1:16" ht="15">
      <c r="A14" s="12"/>
      <c r="B14" s="25">
        <v>319</v>
      </c>
      <c r="C14" s="20" t="s">
        <v>18</v>
      </c>
      <c r="D14" s="48">
        <v>0</v>
      </c>
      <c r="E14" s="48">
        <v>1627000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1627000</v>
      </c>
      <c r="O14" s="49">
        <f t="shared" si="1"/>
        <v>0.901933197073235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SUM(D16:D23)</f>
        <v>19431000</v>
      </c>
      <c r="E15" s="32">
        <f t="shared" si="3"/>
        <v>1930000</v>
      </c>
      <c r="F15" s="32">
        <f t="shared" si="3"/>
        <v>0</v>
      </c>
      <c r="G15" s="32">
        <f t="shared" si="3"/>
        <v>8993000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aca="true" t="shared" si="4" ref="N15:N26">SUM(D15:M15)</f>
        <v>30354000</v>
      </c>
      <c r="O15" s="46">
        <f t="shared" si="1"/>
        <v>16.826847119828503</v>
      </c>
      <c r="P15" s="10"/>
    </row>
    <row r="16" spans="1:16" ht="15">
      <c r="A16" s="12"/>
      <c r="B16" s="25">
        <v>322</v>
      </c>
      <c r="C16" s="20" t="s">
        <v>0</v>
      </c>
      <c r="D16" s="48">
        <v>3872000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 t="shared" si="4"/>
        <v>3872000</v>
      </c>
      <c r="O16" s="49">
        <f t="shared" si="1"/>
        <v>2.1464568771158983</v>
      </c>
      <c r="P16" s="9"/>
    </row>
    <row r="17" spans="1:16" ht="15">
      <c r="A17" s="12"/>
      <c r="B17" s="25">
        <v>323.1</v>
      </c>
      <c r="C17" s="20" t="s">
        <v>20</v>
      </c>
      <c r="D17" s="48">
        <v>807000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si="4"/>
        <v>807000</v>
      </c>
      <c r="O17" s="49">
        <f t="shared" si="1"/>
        <v>0.44736330057658313</v>
      </c>
      <c r="P17" s="9"/>
    </row>
    <row r="18" spans="1:16" ht="15">
      <c r="A18" s="12"/>
      <c r="B18" s="25">
        <v>324.31</v>
      </c>
      <c r="C18" s="20" t="s">
        <v>21</v>
      </c>
      <c r="D18" s="48">
        <v>0</v>
      </c>
      <c r="E18" s="48">
        <v>0</v>
      </c>
      <c r="F18" s="48">
        <v>0</v>
      </c>
      <c r="G18" s="48">
        <v>2313000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2313000</v>
      </c>
      <c r="O18" s="49">
        <f t="shared" si="1"/>
        <v>1.2822197202399463</v>
      </c>
      <c r="P18" s="9"/>
    </row>
    <row r="19" spans="1:16" ht="15">
      <c r="A19" s="12"/>
      <c r="B19" s="25">
        <v>324.32</v>
      </c>
      <c r="C19" s="20" t="s">
        <v>22</v>
      </c>
      <c r="D19" s="48">
        <v>0</v>
      </c>
      <c r="E19" s="48">
        <v>0</v>
      </c>
      <c r="F19" s="48">
        <v>0</v>
      </c>
      <c r="G19" s="48">
        <v>5369000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5369000</v>
      </c>
      <c r="O19" s="49">
        <f t="shared" si="1"/>
        <v>2.9763241149884445</v>
      </c>
      <c r="P19" s="9"/>
    </row>
    <row r="20" spans="1:16" ht="15">
      <c r="A20" s="12"/>
      <c r="B20" s="25">
        <v>324.61</v>
      </c>
      <c r="C20" s="20" t="s">
        <v>187</v>
      </c>
      <c r="D20" s="48">
        <v>0</v>
      </c>
      <c r="E20" s="48">
        <v>0</v>
      </c>
      <c r="F20" s="48">
        <v>0</v>
      </c>
      <c r="G20" s="48">
        <v>840000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840000</v>
      </c>
      <c r="O20" s="49">
        <f t="shared" si="1"/>
        <v>0.46565696714291177</v>
      </c>
      <c r="P20" s="9"/>
    </row>
    <row r="21" spans="1:16" ht="15">
      <c r="A21" s="12"/>
      <c r="B21" s="25">
        <v>325.2</v>
      </c>
      <c r="C21" s="20" t="s">
        <v>24</v>
      </c>
      <c r="D21" s="48">
        <v>11000</v>
      </c>
      <c r="E21" s="48">
        <v>1139000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1150000</v>
      </c>
      <c r="O21" s="49">
        <f t="shared" si="1"/>
        <v>0.6375065621599387</v>
      </c>
      <c r="P21" s="9"/>
    </row>
    <row r="22" spans="1:16" ht="15">
      <c r="A22" s="12"/>
      <c r="B22" s="25">
        <v>329</v>
      </c>
      <c r="C22" s="20" t="s">
        <v>25</v>
      </c>
      <c r="D22" s="48">
        <v>31000</v>
      </c>
      <c r="E22" s="48">
        <v>791000</v>
      </c>
      <c r="F22" s="48">
        <v>0</v>
      </c>
      <c r="G22" s="48">
        <v>471000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 t="shared" si="4"/>
        <v>1293000</v>
      </c>
      <c r="O22" s="49">
        <f t="shared" si="1"/>
        <v>0.7167791172806963</v>
      </c>
      <c r="P22" s="9"/>
    </row>
    <row r="23" spans="1:16" ht="15">
      <c r="A23" s="12"/>
      <c r="B23" s="25">
        <v>367</v>
      </c>
      <c r="C23" s="20" t="s">
        <v>127</v>
      </c>
      <c r="D23" s="48">
        <v>14710000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14710000</v>
      </c>
      <c r="O23" s="49">
        <f t="shared" si="1"/>
        <v>8.154540460324085</v>
      </c>
      <c r="P23" s="9"/>
    </row>
    <row r="24" spans="1:16" ht="15.75">
      <c r="A24" s="29" t="s">
        <v>28</v>
      </c>
      <c r="B24" s="30"/>
      <c r="C24" s="31"/>
      <c r="D24" s="32">
        <f aca="true" t="shared" si="5" ref="D24:M24">SUM(D25:D58)</f>
        <v>112653000</v>
      </c>
      <c r="E24" s="32">
        <f t="shared" si="5"/>
        <v>98427000</v>
      </c>
      <c r="F24" s="32">
        <f t="shared" si="5"/>
        <v>2700000</v>
      </c>
      <c r="G24" s="32">
        <f t="shared" si="5"/>
        <v>81883000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667000</v>
      </c>
      <c r="N24" s="45">
        <f t="shared" si="4"/>
        <v>296330000</v>
      </c>
      <c r="O24" s="46">
        <f t="shared" si="1"/>
        <v>164.27158223030838</v>
      </c>
      <c r="P24" s="10"/>
    </row>
    <row r="25" spans="1:16" ht="15">
      <c r="A25" s="12"/>
      <c r="B25" s="25">
        <v>331.1</v>
      </c>
      <c r="C25" s="20" t="s">
        <v>26</v>
      </c>
      <c r="D25" s="48">
        <v>325000</v>
      </c>
      <c r="E25" s="48">
        <v>278000</v>
      </c>
      <c r="F25" s="48">
        <v>2700000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 t="shared" si="4"/>
        <v>3303000</v>
      </c>
      <c r="O25" s="49">
        <f t="shared" si="1"/>
        <v>1.8310297172298067</v>
      </c>
      <c r="P25" s="9"/>
    </row>
    <row r="26" spans="1:16" ht="15">
      <c r="A26" s="12"/>
      <c r="B26" s="25">
        <v>331.2</v>
      </c>
      <c r="C26" s="20" t="s">
        <v>27</v>
      </c>
      <c r="D26" s="48">
        <v>0</v>
      </c>
      <c r="E26" s="48">
        <v>21666000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85000</v>
      </c>
      <c r="N26" s="48">
        <f t="shared" si="4"/>
        <v>21751000</v>
      </c>
      <c r="O26" s="49">
        <f t="shared" si="1"/>
        <v>12.05774368133985</v>
      </c>
      <c r="P26" s="9"/>
    </row>
    <row r="27" spans="1:16" ht="15">
      <c r="A27" s="12"/>
      <c r="B27" s="25">
        <v>331.39</v>
      </c>
      <c r="C27" s="20" t="s">
        <v>34</v>
      </c>
      <c r="D27" s="48">
        <v>0</v>
      </c>
      <c r="E27" s="48">
        <v>1293000</v>
      </c>
      <c r="F27" s="48">
        <v>0</v>
      </c>
      <c r="G27" s="48">
        <v>18289000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aca="true" t="shared" si="6" ref="N27:N36">SUM(D27:M27)</f>
        <v>19582000</v>
      </c>
      <c r="O27" s="49">
        <f t="shared" si="1"/>
        <v>10.855350869752975</v>
      </c>
      <c r="P27" s="9"/>
    </row>
    <row r="28" spans="1:16" ht="15">
      <c r="A28" s="12"/>
      <c r="B28" s="25">
        <v>331.42</v>
      </c>
      <c r="C28" s="20" t="s">
        <v>36</v>
      </c>
      <c r="D28" s="48">
        <v>0</v>
      </c>
      <c r="E28" s="48">
        <v>9467000</v>
      </c>
      <c r="F28" s="48">
        <v>0</v>
      </c>
      <c r="G28" s="48">
        <v>23733000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33200000</v>
      </c>
      <c r="O28" s="49">
        <f t="shared" si="1"/>
        <v>18.404537272791277</v>
      </c>
      <c r="P28" s="9"/>
    </row>
    <row r="29" spans="1:16" ht="15">
      <c r="A29" s="12"/>
      <c r="B29" s="25">
        <v>331.5</v>
      </c>
      <c r="C29" s="20" t="s">
        <v>29</v>
      </c>
      <c r="D29" s="48">
        <v>0</v>
      </c>
      <c r="E29" s="48">
        <v>10414000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10414000</v>
      </c>
      <c r="O29" s="49">
        <f t="shared" si="1"/>
        <v>5.7730376855074805</v>
      </c>
      <c r="P29" s="9"/>
    </row>
    <row r="30" spans="1:16" ht="15">
      <c r="A30" s="12"/>
      <c r="B30" s="25">
        <v>331.61</v>
      </c>
      <c r="C30" s="20" t="s">
        <v>37</v>
      </c>
      <c r="D30" s="48">
        <v>0</v>
      </c>
      <c r="E30" s="48">
        <v>19760000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19760000</v>
      </c>
      <c r="O30" s="49">
        <f t="shared" si="1"/>
        <v>10.954025798504686</v>
      </c>
      <c r="P30" s="9"/>
    </row>
    <row r="31" spans="1:16" ht="15">
      <c r="A31" s="12"/>
      <c r="B31" s="25">
        <v>331.62</v>
      </c>
      <c r="C31" s="20" t="s">
        <v>38</v>
      </c>
      <c r="D31" s="48">
        <v>0</v>
      </c>
      <c r="E31" s="48">
        <v>14083000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14083000</v>
      </c>
      <c r="O31" s="49">
        <f t="shared" si="1"/>
        <v>7.806960795563842</v>
      </c>
      <c r="P31" s="9"/>
    </row>
    <row r="32" spans="1:16" ht="15">
      <c r="A32" s="12"/>
      <c r="B32" s="25">
        <v>331.69</v>
      </c>
      <c r="C32" s="20" t="s">
        <v>40</v>
      </c>
      <c r="D32" s="48">
        <v>0</v>
      </c>
      <c r="E32" s="48">
        <v>477000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582000</v>
      </c>
      <c r="N32" s="48">
        <f t="shared" si="6"/>
        <v>1059000</v>
      </c>
      <c r="O32" s="49">
        <f t="shared" si="1"/>
        <v>0.5870603907194566</v>
      </c>
      <c r="P32" s="9"/>
    </row>
    <row r="33" spans="1:16" ht="15">
      <c r="A33" s="12"/>
      <c r="B33" s="25">
        <v>331.7</v>
      </c>
      <c r="C33" s="20" t="s">
        <v>30</v>
      </c>
      <c r="D33" s="48">
        <v>0</v>
      </c>
      <c r="E33" s="48">
        <v>0</v>
      </c>
      <c r="F33" s="48">
        <v>0</v>
      </c>
      <c r="G33" s="48">
        <v>92000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92000</v>
      </c>
      <c r="O33" s="49">
        <f t="shared" si="1"/>
        <v>0.0510005249727951</v>
      </c>
      <c r="P33" s="9"/>
    </row>
    <row r="34" spans="1:16" ht="15">
      <c r="A34" s="12"/>
      <c r="B34" s="25">
        <v>331.9</v>
      </c>
      <c r="C34" s="20" t="s">
        <v>31</v>
      </c>
      <c r="D34" s="48">
        <v>0</v>
      </c>
      <c r="E34" s="48">
        <v>3638000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f t="shared" si="6"/>
        <v>3638000</v>
      </c>
      <c r="O34" s="49">
        <f t="shared" si="1"/>
        <v>2.016738150554658</v>
      </c>
      <c r="P34" s="9"/>
    </row>
    <row r="35" spans="1:16" ht="15">
      <c r="A35" s="12"/>
      <c r="B35" s="25">
        <v>334.1</v>
      </c>
      <c r="C35" s="20" t="s">
        <v>32</v>
      </c>
      <c r="D35" s="48">
        <v>0</v>
      </c>
      <c r="E35" s="48">
        <v>448000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6"/>
        <v>448000</v>
      </c>
      <c r="O35" s="49">
        <f t="shared" si="1"/>
        <v>0.24835038247621963</v>
      </c>
      <c r="P35" s="9"/>
    </row>
    <row r="36" spans="1:16" ht="15">
      <c r="A36" s="12"/>
      <c r="B36" s="25">
        <v>334.2</v>
      </c>
      <c r="C36" s="20" t="s">
        <v>33</v>
      </c>
      <c r="D36" s="48">
        <v>214000</v>
      </c>
      <c r="E36" s="48">
        <v>2136000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6"/>
        <v>2350000</v>
      </c>
      <c r="O36" s="49">
        <f t="shared" si="1"/>
        <v>1.302730800935527</v>
      </c>
      <c r="P36" s="9"/>
    </row>
    <row r="37" spans="1:16" ht="15">
      <c r="A37" s="12"/>
      <c r="B37" s="25">
        <v>334.39</v>
      </c>
      <c r="C37" s="20" t="s">
        <v>41</v>
      </c>
      <c r="D37" s="48">
        <v>0</v>
      </c>
      <c r="E37" s="48">
        <v>263000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aca="true" t="shared" si="7" ref="N37:N55">SUM(D37:M37)</f>
        <v>263000</v>
      </c>
      <c r="O37" s="49">
        <f aca="true" t="shared" si="8" ref="O37:O68">(N37/O$144)</f>
        <v>0.14579497899831642</v>
      </c>
      <c r="P37" s="9"/>
    </row>
    <row r="38" spans="1:16" ht="15">
      <c r="A38" s="12"/>
      <c r="B38" s="25">
        <v>334.42</v>
      </c>
      <c r="C38" s="20" t="s">
        <v>42</v>
      </c>
      <c r="D38" s="48">
        <v>11992000</v>
      </c>
      <c r="E38" s="48">
        <v>4533000</v>
      </c>
      <c r="F38" s="48">
        <v>0</v>
      </c>
      <c r="G38" s="48">
        <v>725000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si="7"/>
        <v>17250000</v>
      </c>
      <c r="O38" s="49">
        <f t="shared" si="8"/>
        <v>9.562598432399081</v>
      </c>
      <c r="P38" s="9"/>
    </row>
    <row r="39" spans="1:16" ht="15">
      <c r="A39" s="12"/>
      <c r="B39" s="25">
        <v>334.49</v>
      </c>
      <c r="C39" s="20" t="s">
        <v>43</v>
      </c>
      <c r="D39" s="48">
        <v>0</v>
      </c>
      <c r="E39" s="48">
        <v>0</v>
      </c>
      <c r="F39" s="48">
        <v>0</v>
      </c>
      <c r="G39" s="48">
        <v>2549000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7"/>
        <v>2549000</v>
      </c>
      <c r="O39" s="49">
        <f t="shared" si="8"/>
        <v>1.413047153865812</v>
      </c>
      <c r="P39" s="9"/>
    </row>
    <row r="40" spans="1:16" ht="15">
      <c r="A40" s="12"/>
      <c r="B40" s="25">
        <v>334.5</v>
      </c>
      <c r="C40" s="20" t="s">
        <v>249</v>
      </c>
      <c r="D40" s="48">
        <v>0</v>
      </c>
      <c r="E40" s="48">
        <v>415000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7"/>
        <v>415000</v>
      </c>
      <c r="O40" s="49">
        <f t="shared" si="8"/>
        <v>0.23005671590989094</v>
      </c>
      <c r="P40" s="9"/>
    </row>
    <row r="41" spans="1:16" ht="15">
      <c r="A41" s="12"/>
      <c r="B41" s="25">
        <v>334.61</v>
      </c>
      <c r="C41" s="20" t="s">
        <v>44</v>
      </c>
      <c r="D41" s="48">
        <v>0</v>
      </c>
      <c r="E41" s="48">
        <v>4469000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7"/>
        <v>4469000</v>
      </c>
      <c r="O41" s="49">
        <f t="shared" si="8"/>
        <v>2.4774059359067535</v>
      </c>
      <c r="P41" s="9"/>
    </row>
    <row r="42" spans="1:16" ht="15">
      <c r="A42" s="12"/>
      <c r="B42" s="25">
        <v>334.62</v>
      </c>
      <c r="C42" s="20" t="s">
        <v>45</v>
      </c>
      <c r="D42" s="48">
        <v>0</v>
      </c>
      <c r="E42" s="48">
        <v>3546000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7"/>
        <v>3546000</v>
      </c>
      <c r="O42" s="49">
        <f t="shared" si="8"/>
        <v>1.9657376255818633</v>
      </c>
      <c r="P42" s="9"/>
    </row>
    <row r="43" spans="1:16" ht="15">
      <c r="A43" s="12"/>
      <c r="B43" s="25">
        <v>334.69</v>
      </c>
      <c r="C43" s="20" t="s">
        <v>46</v>
      </c>
      <c r="D43" s="48">
        <v>45000</v>
      </c>
      <c r="E43" s="48">
        <v>120000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7"/>
        <v>165000</v>
      </c>
      <c r="O43" s="49">
        <f t="shared" si="8"/>
        <v>0.09146833283164339</v>
      </c>
      <c r="P43" s="9"/>
    </row>
    <row r="44" spans="1:16" ht="15">
      <c r="A44" s="12"/>
      <c r="B44" s="25">
        <v>334.7</v>
      </c>
      <c r="C44" s="20" t="s">
        <v>47</v>
      </c>
      <c r="D44" s="48">
        <v>1653000</v>
      </c>
      <c r="E44" s="48">
        <v>23000</v>
      </c>
      <c r="F44" s="48">
        <v>0</v>
      </c>
      <c r="G44" s="48">
        <v>550000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7"/>
        <v>2226000</v>
      </c>
      <c r="O44" s="49">
        <f t="shared" si="8"/>
        <v>1.2339909629287162</v>
      </c>
      <c r="P44" s="9"/>
    </row>
    <row r="45" spans="1:16" ht="15">
      <c r="A45" s="12"/>
      <c r="B45" s="25">
        <v>334.9</v>
      </c>
      <c r="C45" s="20" t="s">
        <v>171</v>
      </c>
      <c r="D45" s="48">
        <v>0</v>
      </c>
      <c r="E45" s="48">
        <v>187000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7"/>
        <v>187000</v>
      </c>
      <c r="O45" s="49">
        <f t="shared" si="8"/>
        <v>0.10366411054252918</v>
      </c>
      <c r="P45" s="9"/>
    </row>
    <row r="46" spans="1:16" ht="15">
      <c r="A46" s="12"/>
      <c r="B46" s="25">
        <v>335.12</v>
      </c>
      <c r="C46" s="20" t="s">
        <v>195</v>
      </c>
      <c r="D46" s="48">
        <v>26292000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7"/>
        <v>26292000</v>
      </c>
      <c r="O46" s="49">
        <f t="shared" si="8"/>
        <v>14.575063071573139</v>
      </c>
      <c r="P46" s="9"/>
    </row>
    <row r="47" spans="1:16" ht="15">
      <c r="A47" s="12"/>
      <c r="B47" s="25">
        <v>335.13</v>
      </c>
      <c r="C47" s="20" t="s">
        <v>196</v>
      </c>
      <c r="D47" s="48">
        <v>0</v>
      </c>
      <c r="E47" s="48">
        <v>0</v>
      </c>
      <c r="F47" s="48">
        <v>0</v>
      </c>
      <c r="G47" s="48">
        <v>431000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7"/>
        <v>431000</v>
      </c>
      <c r="O47" s="49">
        <f t="shared" si="8"/>
        <v>0.2389263724268988</v>
      </c>
      <c r="P47" s="9"/>
    </row>
    <row r="48" spans="1:16" ht="15">
      <c r="A48" s="12"/>
      <c r="B48" s="25">
        <v>335.14</v>
      </c>
      <c r="C48" s="20" t="s">
        <v>197</v>
      </c>
      <c r="D48" s="48">
        <v>16000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7"/>
        <v>16000</v>
      </c>
      <c r="O48" s="49">
        <f t="shared" si="8"/>
        <v>0.008869656517007843</v>
      </c>
      <c r="P48" s="9"/>
    </row>
    <row r="49" spans="1:16" ht="15">
      <c r="A49" s="12"/>
      <c r="B49" s="25">
        <v>335.15</v>
      </c>
      <c r="C49" s="20" t="s">
        <v>198</v>
      </c>
      <c r="D49" s="48">
        <v>595000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7"/>
        <v>595000</v>
      </c>
      <c r="O49" s="49">
        <f t="shared" si="8"/>
        <v>0.32984035172622916</v>
      </c>
      <c r="P49" s="9"/>
    </row>
    <row r="50" spans="1:16" ht="15">
      <c r="A50" s="12"/>
      <c r="B50" s="25">
        <v>335.17</v>
      </c>
      <c r="C50" s="20" t="s">
        <v>199</v>
      </c>
      <c r="D50" s="48">
        <v>161000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7"/>
        <v>161000</v>
      </c>
      <c r="O50" s="49">
        <f t="shared" si="8"/>
        <v>0.08925091870239142</v>
      </c>
      <c r="P50" s="9"/>
    </row>
    <row r="51" spans="1:16" ht="15">
      <c r="A51" s="12"/>
      <c r="B51" s="25">
        <v>335.18</v>
      </c>
      <c r="C51" s="20" t="s">
        <v>200</v>
      </c>
      <c r="D51" s="48">
        <v>59895000</v>
      </c>
      <c r="E51" s="48">
        <v>688000</v>
      </c>
      <c r="F51" s="48">
        <v>0</v>
      </c>
      <c r="G51" s="48">
        <v>12682000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7"/>
        <v>73265000</v>
      </c>
      <c r="O51" s="49">
        <f t="shared" si="8"/>
        <v>40.61471154491123</v>
      </c>
      <c r="P51" s="9"/>
    </row>
    <row r="52" spans="1:16" ht="15">
      <c r="A52" s="12"/>
      <c r="B52" s="25">
        <v>335.22</v>
      </c>
      <c r="C52" s="20" t="s">
        <v>54</v>
      </c>
      <c r="D52" s="48">
        <v>8702000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7"/>
        <v>8702000</v>
      </c>
      <c r="O52" s="49">
        <f t="shared" si="8"/>
        <v>4.823984438187641</v>
      </c>
      <c r="P52" s="9"/>
    </row>
    <row r="53" spans="1:16" ht="15">
      <c r="A53" s="12"/>
      <c r="B53" s="25">
        <v>335.49</v>
      </c>
      <c r="C53" s="20" t="s">
        <v>56</v>
      </c>
      <c r="D53" s="48">
        <v>0</v>
      </c>
      <c r="E53" s="48">
        <v>0</v>
      </c>
      <c r="F53" s="48">
        <v>0</v>
      </c>
      <c r="G53" s="48">
        <v>22427000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7"/>
        <v>22427000</v>
      </c>
      <c r="O53" s="49">
        <f t="shared" si="8"/>
        <v>12.432486669183431</v>
      </c>
      <c r="P53" s="9"/>
    </row>
    <row r="54" spans="1:16" ht="15">
      <c r="A54" s="12"/>
      <c r="B54" s="25">
        <v>335.7</v>
      </c>
      <c r="C54" s="20" t="s">
        <v>59</v>
      </c>
      <c r="D54" s="48">
        <v>2000000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7"/>
        <v>2000000</v>
      </c>
      <c r="O54" s="49">
        <f t="shared" si="8"/>
        <v>1.1087070646259805</v>
      </c>
      <c r="P54" s="9"/>
    </row>
    <row r="55" spans="1:16" ht="15">
      <c r="A55" s="12"/>
      <c r="B55" s="25">
        <v>335.9</v>
      </c>
      <c r="C55" s="20" t="s">
        <v>60</v>
      </c>
      <c r="D55" s="48">
        <v>341000</v>
      </c>
      <c r="E55" s="48">
        <v>0</v>
      </c>
      <c r="F55" s="48">
        <v>0</v>
      </c>
      <c r="G55" s="48">
        <v>405000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7"/>
        <v>746000</v>
      </c>
      <c r="O55" s="49">
        <f t="shared" si="8"/>
        <v>0.4135477351054907</v>
      </c>
      <c r="P55" s="9"/>
    </row>
    <row r="56" spans="1:16" ht="15">
      <c r="A56" s="12"/>
      <c r="B56" s="25">
        <v>337.3</v>
      </c>
      <c r="C56" s="20" t="s">
        <v>202</v>
      </c>
      <c r="D56" s="48">
        <v>0</v>
      </c>
      <c r="E56" s="48">
        <v>74000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>SUM(D56:M56)</f>
        <v>74000</v>
      </c>
      <c r="O56" s="49">
        <f t="shared" si="8"/>
        <v>0.04102216139116128</v>
      </c>
      <c r="P56" s="9"/>
    </row>
    <row r="57" spans="1:16" ht="15">
      <c r="A57" s="12"/>
      <c r="B57" s="25">
        <v>337.6</v>
      </c>
      <c r="C57" s="20" t="s">
        <v>62</v>
      </c>
      <c r="D57" s="48">
        <v>222000</v>
      </c>
      <c r="E57" s="48">
        <v>2000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>SUM(D57:M57)</f>
        <v>224000</v>
      </c>
      <c r="O57" s="49">
        <f t="shared" si="8"/>
        <v>0.12417519123810981</v>
      </c>
      <c r="P57" s="9"/>
    </row>
    <row r="58" spans="1:16" ht="15">
      <c r="A58" s="12"/>
      <c r="B58" s="25">
        <v>337.9</v>
      </c>
      <c r="C58" s="20" t="s">
        <v>63</v>
      </c>
      <c r="D58" s="48">
        <v>200000</v>
      </c>
      <c r="E58" s="48">
        <v>447000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>SUM(D58:M58)</f>
        <v>647000</v>
      </c>
      <c r="O58" s="49">
        <f t="shared" si="8"/>
        <v>0.3586667354065047</v>
      </c>
      <c r="P58" s="9"/>
    </row>
    <row r="59" spans="1:16" ht="15.75">
      <c r="A59" s="29" t="s">
        <v>68</v>
      </c>
      <c r="B59" s="30"/>
      <c r="C59" s="31"/>
      <c r="D59" s="32">
        <f aca="true" t="shared" si="9" ref="D59:M59">SUM(D60:D111)</f>
        <v>131759000</v>
      </c>
      <c r="E59" s="32">
        <f t="shared" si="9"/>
        <v>283923000</v>
      </c>
      <c r="F59" s="32">
        <f t="shared" si="9"/>
        <v>0</v>
      </c>
      <c r="G59" s="32">
        <f t="shared" si="9"/>
        <v>2280000</v>
      </c>
      <c r="H59" s="32">
        <f t="shared" si="9"/>
        <v>0</v>
      </c>
      <c r="I59" s="32">
        <f t="shared" si="9"/>
        <v>488612000</v>
      </c>
      <c r="J59" s="32">
        <f t="shared" si="9"/>
        <v>116383000</v>
      </c>
      <c r="K59" s="32">
        <f t="shared" si="9"/>
        <v>0</v>
      </c>
      <c r="L59" s="32">
        <f t="shared" si="9"/>
        <v>0</v>
      </c>
      <c r="M59" s="32">
        <f t="shared" si="9"/>
        <v>45420000</v>
      </c>
      <c r="N59" s="32">
        <f>SUM(D59:M59)</f>
        <v>1068377000</v>
      </c>
      <c r="O59" s="46">
        <f t="shared" si="8"/>
        <v>592.2585637919556</v>
      </c>
      <c r="P59" s="10"/>
    </row>
    <row r="60" spans="1:16" ht="15">
      <c r="A60" s="12"/>
      <c r="B60" s="25">
        <v>341.1</v>
      </c>
      <c r="C60" s="20" t="s">
        <v>203</v>
      </c>
      <c r="D60" s="48">
        <v>5696000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2673000</v>
      </c>
      <c r="N60" s="48">
        <f>SUM(D60:M60)</f>
        <v>8369000</v>
      </c>
      <c r="O60" s="49">
        <f t="shared" si="8"/>
        <v>4.639384711927415</v>
      </c>
      <c r="P60" s="9"/>
    </row>
    <row r="61" spans="1:16" ht="15">
      <c r="A61" s="12"/>
      <c r="B61" s="25">
        <v>341.15</v>
      </c>
      <c r="C61" s="20" t="s">
        <v>204</v>
      </c>
      <c r="D61" s="48">
        <v>873000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f aca="true" t="shared" si="10" ref="N61:N111">SUM(D61:M61)</f>
        <v>873000</v>
      </c>
      <c r="O61" s="49">
        <f t="shared" si="8"/>
        <v>0.48395063370924046</v>
      </c>
      <c r="P61" s="9"/>
    </row>
    <row r="62" spans="1:16" ht="15">
      <c r="A62" s="12"/>
      <c r="B62" s="25">
        <v>341.16</v>
      </c>
      <c r="C62" s="20" t="s">
        <v>205</v>
      </c>
      <c r="D62" s="48">
        <v>2605000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f t="shared" si="10"/>
        <v>2605000</v>
      </c>
      <c r="O62" s="49">
        <f t="shared" si="8"/>
        <v>1.4440909516753395</v>
      </c>
      <c r="P62" s="9"/>
    </row>
    <row r="63" spans="1:16" ht="15">
      <c r="A63" s="12"/>
      <c r="B63" s="25">
        <v>341.2</v>
      </c>
      <c r="C63" s="20" t="s">
        <v>206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116383000</v>
      </c>
      <c r="K63" s="48">
        <v>0</v>
      </c>
      <c r="L63" s="48">
        <v>0</v>
      </c>
      <c r="M63" s="48">
        <v>0</v>
      </c>
      <c r="N63" s="48">
        <f t="shared" si="10"/>
        <v>116383000</v>
      </c>
      <c r="O63" s="49">
        <f t="shared" si="8"/>
        <v>64.51732715118274</v>
      </c>
      <c r="P63" s="9"/>
    </row>
    <row r="64" spans="1:16" ht="15">
      <c r="A64" s="12"/>
      <c r="B64" s="25">
        <v>341.3</v>
      </c>
      <c r="C64" s="20" t="s">
        <v>207</v>
      </c>
      <c r="D64" s="48">
        <v>200000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t="shared" si="10"/>
        <v>200000</v>
      </c>
      <c r="O64" s="49">
        <f t="shared" si="8"/>
        <v>0.11087070646259804</v>
      </c>
      <c r="P64" s="9"/>
    </row>
    <row r="65" spans="1:16" ht="15">
      <c r="A65" s="12"/>
      <c r="B65" s="25">
        <v>341.51</v>
      </c>
      <c r="C65" s="20" t="s">
        <v>208</v>
      </c>
      <c r="D65" s="48">
        <v>18378000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si="10"/>
        <v>18378000</v>
      </c>
      <c r="O65" s="49">
        <f t="shared" si="8"/>
        <v>10.187909216848134</v>
      </c>
      <c r="P65" s="9"/>
    </row>
    <row r="66" spans="1:16" ht="15">
      <c r="A66" s="12"/>
      <c r="B66" s="25">
        <v>341.52</v>
      </c>
      <c r="C66" s="20" t="s">
        <v>209</v>
      </c>
      <c r="D66" s="48">
        <v>2623000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f t="shared" si="10"/>
        <v>2623000</v>
      </c>
      <c r="O66" s="49">
        <f t="shared" si="8"/>
        <v>1.4540693152569732</v>
      </c>
      <c r="P66" s="9"/>
    </row>
    <row r="67" spans="1:16" ht="15">
      <c r="A67" s="12"/>
      <c r="B67" s="25">
        <v>341.53</v>
      </c>
      <c r="C67" s="20" t="s">
        <v>210</v>
      </c>
      <c r="D67" s="48">
        <v>18000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0"/>
        <v>18000</v>
      </c>
      <c r="O67" s="49">
        <f t="shared" si="8"/>
        <v>0.009978363581633823</v>
      </c>
      <c r="P67" s="9"/>
    </row>
    <row r="68" spans="1:16" ht="15">
      <c r="A68" s="12"/>
      <c r="B68" s="25">
        <v>341.54</v>
      </c>
      <c r="C68" s="20" t="s">
        <v>211</v>
      </c>
      <c r="D68" s="48">
        <v>1322000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0"/>
        <v>1322000</v>
      </c>
      <c r="O68" s="49">
        <f t="shared" si="8"/>
        <v>0.7328553697177731</v>
      </c>
      <c r="P68" s="9"/>
    </row>
    <row r="69" spans="1:16" ht="15">
      <c r="A69" s="12"/>
      <c r="B69" s="25">
        <v>341.9</v>
      </c>
      <c r="C69" s="20" t="s">
        <v>212</v>
      </c>
      <c r="D69" s="48">
        <v>20157000</v>
      </c>
      <c r="E69" s="48">
        <v>41000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16780000</v>
      </c>
      <c r="N69" s="48">
        <f t="shared" si="10"/>
        <v>36978000</v>
      </c>
      <c r="O69" s="49">
        <f aca="true" t="shared" si="11" ref="O69:O100">(N69/O$144)</f>
        <v>20.498884917869752</v>
      </c>
      <c r="P69" s="9"/>
    </row>
    <row r="70" spans="1:16" ht="15">
      <c r="A70" s="12"/>
      <c r="B70" s="25">
        <v>342.1</v>
      </c>
      <c r="C70" s="20" t="s">
        <v>79</v>
      </c>
      <c r="D70" s="48">
        <v>4550000</v>
      </c>
      <c r="E70" s="48">
        <v>189092000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0"/>
        <v>193642000</v>
      </c>
      <c r="O70" s="49">
        <f t="shared" si="11"/>
        <v>107.34612670415206</v>
      </c>
      <c r="P70" s="9"/>
    </row>
    <row r="71" spans="1:16" ht="15">
      <c r="A71" s="12"/>
      <c r="B71" s="25">
        <v>342.2</v>
      </c>
      <c r="C71" s="20" t="s">
        <v>80</v>
      </c>
      <c r="D71" s="48">
        <v>634000</v>
      </c>
      <c r="E71" s="48">
        <v>84851000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0"/>
        <v>85485000</v>
      </c>
      <c r="O71" s="49">
        <f t="shared" si="11"/>
        <v>47.38891170977597</v>
      </c>
      <c r="P71" s="9"/>
    </row>
    <row r="72" spans="1:16" ht="15">
      <c r="A72" s="12"/>
      <c r="B72" s="25">
        <v>342.5</v>
      </c>
      <c r="C72" s="20" t="s">
        <v>81</v>
      </c>
      <c r="D72" s="48">
        <v>81000</v>
      </c>
      <c r="E72" s="48">
        <v>289000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f t="shared" si="10"/>
        <v>370000</v>
      </c>
      <c r="O72" s="49">
        <f t="shared" si="11"/>
        <v>0.20511080695580639</v>
      </c>
      <c r="P72" s="9"/>
    </row>
    <row r="73" spans="1:16" ht="15">
      <c r="A73" s="12"/>
      <c r="B73" s="25">
        <v>342.6</v>
      </c>
      <c r="C73" s="20" t="s">
        <v>82</v>
      </c>
      <c r="D73" s="48">
        <v>315000</v>
      </c>
      <c r="E73" s="48">
        <v>700000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0"/>
        <v>1015000</v>
      </c>
      <c r="O73" s="49">
        <f t="shared" si="11"/>
        <v>0.5626688352976851</v>
      </c>
      <c r="P73" s="9"/>
    </row>
    <row r="74" spans="1:16" ht="15">
      <c r="A74" s="12"/>
      <c r="B74" s="25">
        <v>342.9</v>
      </c>
      <c r="C74" s="20" t="s">
        <v>83</v>
      </c>
      <c r="D74" s="48">
        <v>1299000</v>
      </c>
      <c r="E74" s="48">
        <v>1717000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0"/>
        <v>3016000</v>
      </c>
      <c r="O74" s="49">
        <f t="shared" si="11"/>
        <v>1.6719302534559786</v>
      </c>
      <c r="P74" s="9"/>
    </row>
    <row r="75" spans="1:16" ht="15">
      <c r="A75" s="12"/>
      <c r="B75" s="25">
        <v>343.4</v>
      </c>
      <c r="C75" s="20" t="s">
        <v>84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17293000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0"/>
        <v>17293000</v>
      </c>
      <c r="O75" s="49">
        <f t="shared" si="11"/>
        <v>9.58643563428854</v>
      </c>
      <c r="P75" s="9"/>
    </row>
    <row r="76" spans="1:16" ht="15">
      <c r="A76" s="12"/>
      <c r="B76" s="25">
        <v>343.5</v>
      </c>
      <c r="C76" s="20" t="s">
        <v>85</v>
      </c>
      <c r="D76" s="48">
        <v>1130000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0"/>
        <v>1130000</v>
      </c>
      <c r="O76" s="49">
        <f t="shared" si="11"/>
        <v>0.6264194915136789</v>
      </c>
      <c r="P76" s="9"/>
    </row>
    <row r="77" spans="1:16" ht="15">
      <c r="A77" s="12"/>
      <c r="B77" s="25">
        <v>343.6</v>
      </c>
      <c r="C77" s="20" t="s">
        <v>86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123677000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0"/>
        <v>123677000</v>
      </c>
      <c r="O77" s="49">
        <f t="shared" si="11"/>
        <v>68.5607818158737</v>
      </c>
      <c r="P77" s="9"/>
    </row>
    <row r="78" spans="1:16" ht="15">
      <c r="A78" s="12"/>
      <c r="B78" s="25">
        <v>343.7</v>
      </c>
      <c r="C78" s="20" t="s">
        <v>87</v>
      </c>
      <c r="D78" s="48">
        <v>0</v>
      </c>
      <c r="E78" s="48">
        <v>1199000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0"/>
        <v>1199000</v>
      </c>
      <c r="O78" s="49">
        <f t="shared" si="11"/>
        <v>0.6646698852432753</v>
      </c>
      <c r="P78" s="9"/>
    </row>
    <row r="79" spans="1:16" ht="15">
      <c r="A79" s="12"/>
      <c r="B79" s="25">
        <v>343.9</v>
      </c>
      <c r="C79" s="20" t="s">
        <v>88</v>
      </c>
      <c r="D79" s="48">
        <v>861000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0"/>
        <v>861000</v>
      </c>
      <c r="O79" s="49">
        <f t="shared" si="11"/>
        <v>0.4772983913214846</v>
      </c>
      <c r="P79" s="9"/>
    </row>
    <row r="80" spans="1:16" ht="15">
      <c r="A80" s="12"/>
      <c r="B80" s="25">
        <v>344.1</v>
      </c>
      <c r="C80" s="20" t="s">
        <v>213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194448000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0"/>
        <v>194448000</v>
      </c>
      <c r="O80" s="49">
        <f t="shared" si="11"/>
        <v>107.79293565119632</v>
      </c>
      <c r="P80" s="9"/>
    </row>
    <row r="81" spans="1:16" ht="15">
      <c r="A81" s="12"/>
      <c r="B81" s="25">
        <v>344.2</v>
      </c>
      <c r="C81" s="20" t="s">
        <v>214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153194000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0"/>
        <v>153194000</v>
      </c>
      <c r="O81" s="49">
        <f t="shared" si="11"/>
        <v>84.92363502915623</v>
      </c>
      <c r="P81" s="9"/>
    </row>
    <row r="82" spans="1:16" ht="15">
      <c r="A82" s="12"/>
      <c r="B82" s="25">
        <v>344.3</v>
      </c>
      <c r="C82" s="20" t="s">
        <v>215</v>
      </c>
      <c r="D82" s="48">
        <v>32444000</v>
      </c>
      <c r="E82" s="48">
        <v>2030000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0"/>
        <v>34474000</v>
      </c>
      <c r="O82" s="49">
        <f t="shared" si="11"/>
        <v>19.110783672958025</v>
      </c>
      <c r="P82" s="9"/>
    </row>
    <row r="83" spans="1:16" ht="15">
      <c r="A83" s="12"/>
      <c r="B83" s="25">
        <v>344.5</v>
      </c>
      <c r="C83" s="20" t="s">
        <v>216</v>
      </c>
      <c r="D83" s="48">
        <v>1376000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0"/>
        <v>1376000</v>
      </c>
      <c r="O83" s="49">
        <f t="shared" si="11"/>
        <v>0.7627904604626745</v>
      </c>
      <c r="P83" s="9"/>
    </row>
    <row r="84" spans="1:16" ht="15">
      <c r="A84" s="12"/>
      <c r="B84" s="25">
        <v>344.9</v>
      </c>
      <c r="C84" s="20" t="s">
        <v>217</v>
      </c>
      <c r="D84" s="48">
        <v>337000</v>
      </c>
      <c r="E84" s="48">
        <v>792000</v>
      </c>
      <c r="F84" s="48">
        <v>0</v>
      </c>
      <c r="G84" s="48">
        <v>2010000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0"/>
        <v>3139000</v>
      </c>
      <c r="O84" s="49">
        <f t="shared" si="11"/>
        <v>1.7401157379304764</v>
      </c>
      <c r="P84" s="9"/>
    </row>
    <row r="85" spans="1:16" ht="15">
      <c r="A85" s="12"/>
      <c r="B85" s="25">
        <v>345.1</v>
      </c>
      <c r="C85" s="20" t="s">
        <v>94</v>
      </c>
      <c r="D85" s="48">
        <v>0</v>
      </c>
      <c r="E85" s="48">
        <v>2903000</v>
      </c>
      <c r="F85" s="48">
        <v>0</v>
      </c>
      <c r="G85" s="48">
        <v>109000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1476000</v>
      </c>
      <c r="N85" s="48">
        <f t="shared" si="10"/>
        <v>4488000</v>
      </c>
      <c r="O85" s="49">
        <f t="shared" si="11"/>
        <v>2.4879386530207</v>
      </c>
      <c r="P85" s="9"/>
    </row>
    <row r="86" spans="1:16" ht="15">
      <c r="A86" s="12"/>
      <c r="B86" s="25">
        <v>345.9</v>
      </c>
      <c r="C86" s="20" t="s">
        <v>95</v>
      </c>
      <c r="D86" s="48">
        <v>65000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f t="shared" si="10"/>
        <v>65000</v>
      </c>
      <c r="O86" s="49">
        <f t="shared" si="11"/>
        <v>0.036032979600344364</v>
      </c>
      <c r="P86" s="9"/>
    </row>
    <row r="87" spans="1:16" ht="15">
      <c r="A87" s="12"/>
      <c r="B87" s="25">
        <v>346.3</v>
      </c>
      <c r="C87" s="20" t="s">
        <v>96</v>
      </c>
      <c r="D87" s="48">
        <v>51000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0"/>
        <v>51000</v>
      </c>
      <c r="O87" s="49">
        <f t="shared" si="11"/>
        <v>0.0282720301479625</v>
      </c>
      <c r="P87" s="9"/>
    </row>
    <row r="88" spans="1:16" ht="15">
      <c r="A88" s="12"/>
      <c r="B88" s="25">
        <v>346.4</v>
      </c>
      <c r="C88" s="20" t="s">
        <v>97</v>
      </c>
      <c r="D88" s="48">
        <v>2352000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f t="shared" si="10"/>
        <v>2352000</v>
      </c>
      <c r="O88" s="49">
        <f t="shared" si="11"/>
        <v>1.303839508000153</v>
      </c>
      <c r="P88" s="9"/>
    </row>
    <row r="89" spans="1:16" ht="15">
      <c r="A89" s="12"/>
      <c r="B89" s="25">
        <v>346.9</v>
      </c>
      <c r="C89" s="20" t="s">
        <v>98</v>
      </c>
      <c r="D89" s="48">
        <v>372000</v>
      </c>
      <c r="E89" s="48">
        <v>213000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37000</v>
      </c>
      <c r="N89" s="48">
        <f t="shared" si="10"/>
        <v>622000</v>
      </c>
      <c r="O89" s="49">
        <f t="shared" si="11"/>
        <v>0.3448078970986799</v>
      </c>
      <c r="P89" s="9"/>
    </row>
    <row r="90" spans="1:16" ht="15">
      <c r="A90" s="12"/>
      <c r="B90" s="25">
        <v>347.1</v>
      </c>
      <c r="C90" s="20" t="s">
        <v>99</v>
      </c>
      <c r="D90" s="48">
        <v>522000</v>
      </c>
      <c r="E90" s="48">
        <v>96000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0"/>
        <v>618000</v>
      </c>
      <c r="O90" s="49">
        <f t="shared" si="11"/>
        <v>0.34259048296942796</v>
      </c>
      <c r="P90" s="9"/>
    </row>
    <row r="91" spans="1:16" ht="15">
      <c r="A91" s="12"/>
      <c r="B91" s="25">
        <v>347.2</v>
      </c>
      <c r="C91" s="20" t="s">
        <v>100</v>
      </c>
      <c r="D91" s="48">
        <v>13167000</v>
      </c>
      <c r="E91" s="48">
        <v>0</v>
      </c>
      <c r="F91" s="48">
        <v>0</v>
      </c>
      <c r="G91" s="48">
        <v>161000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0"/>
        <v>13328000</v>
      </c>
      <c r="O91" s="49">
        <f t="shared" si="11"/>
        <v>7.388423878667534</v>
      </c>
      <c r="P91" s="9"/>
    </row>
    <row r="92" spans="1:16" ht="15">
      <c r="A92" s="12"/>
      <c r="B92" s="25">
        <v>347.4</v>
      </c>
      <c r="C92" s="20" t="s">
        <v>152</v>
      </c>
      <c r="D92" s="48">
        <v>1060000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f t="shared" si="10"/>
        <v>1060000</v>
      </c>
      <c r="O92" s="49">
        <f t="shared" si="11"/>
        <v>0.5876147442517696</v>
      </c>
      <c r="P92" s="9"/>
    </row>
    <row r="93" spans="1:16" ht="15">
      <c r="A93" s="12"/>
      <c r="B93" s="25">
        <v>347.5</v>
      </c>
      <c r="C93" s="20" t="s">
        <v>101</v>
      </c>
      <c r="D93" s="48">
        <v>5812000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f t="shared" si="10"/>
        <v>5812000</v>
      </c>
      <c r="O93" s="49">
        <f t="shared" si="11"/>
        <v>3.2219027298030993</v>
      </c>
      <c r="P93" s="9"/>
    </row>
    <row r="94" spans="1:16" ht="15">
      <c r="A94" s="12"/>
      <c r="B94" s="25">
        <v>348.13</v>
      </c>
      <c r="C94" s="20" t="s">
        <v>218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6573000</v>
      </c>
      <c r="N94" s="48">
        <f aca="true" t="shared" si="12" ref="N94:N101">SUM(D94:M94)</f>
        <v>6573000</v>
      </c>
      <c r="O94" s="49">
        <f t="shared" si="11"/>
        <v>3.6437657678932847</v>
      </c>
      <c r="P94" s="9"/>
    </row>
    <row r="95" spans="1:16" ht="15">
      <c r="A95" s="12"/>
      <c r="B95" s="25">
        <v>348.23</v>
      </c>
      <c r="C95" s="20" t="s">
        <v>219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586000</v>
      </c>
      <c r="N95" s="48">
        <f t="shared" si="12"/>
        <v>586000</v>
      </c>
      <c r="O95" s="49">
        <f t="shared" si="11"/>
        <v>0.32485116993541224</v>
      </c>
      <c r="P95" s="9"/>
    </row>
    <row r="96" spans="1:16" ht="15">
      <c r="A96" s="12"/>
      <c r="B96" s="25">
        <v>348.31</v>
      </c>
      <c r="C96" s="20" t="s">
        <v>220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9605000</v>
      </c>
      <c r="N96" s="48">
        <f t="shared" si="12"/>
        <v>9605000</v>
      </c>
      <c r="O96" s="49">
        <f t="shared" si="11"/>
        <v>5.324565677866271</v>
      </c>
      <c r="P96" s="9"/>
    </row>
    <row r="97" spans="1:16" ht="15">
      <c r="A97" s="12"/>
      <c r="B97" s="25">
        <v>348.33</v>
      </c>
      <c r="C97" s="20" t="s">
        <v>221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1412000</v>
      </c>
      <c r="N97" s="48">
        <f t="shared" si="12"/>
        <v>1412000</v>
      </c>
      <c r="O97" s="49">
        <f t="shared" si="11"/>
        <v>0.7827471876259422</v>
      </c>
      <c r="P97" s="9"/>
    </row>
    <row r="98" spans="1:16" ht="15">
      <c r="A98" s="12"/>
      <c r="B98" s="25">
        <v>348.41</v>
      </c>
      <c r="C98" s="20" t="s">
        <v>222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3455000</v>
      </c>
      <c r="N98" s="48">
        <f t="shared" si="12"/>
        <v>3455000</v>
      </c>
      <c r="O98" s="49">
        <f t="shared" si="11"/>
        <v>1.9152914541413812</v>
      </c>
      <c r="P98" s="9"/>
    </row>
    <row r="99" spans="1:16" ht="15">
      <c r="A99" s="12"/>
      <c r="B99" s="25">
        <v>348.43</v>
      </c>
      <c r="C99" s="20" t="s">
        <v>223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2280000</v>
      </c>
      <c r="N99" s="48">
        <f t="shared" si="12"/>
        <v>2280000</v>
      </c>
      <c r="O99" s="49">
        <f t="shared" si="11"/>
        <v>1.2639260536736177</v>
      </c>
      <c r="P99" s="9"/>
    </row>
    <row r="100" spans="1:16" ht="15">
      <c r="A100" s="12"/>
      <c r="B100" s="25">
        <v>348.52</v>
      </c>
      <c r="C100" s="20" t="s">
        <v>224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205000</v>
      </c>
      <c r="N100" s="48">
        <f t="shared" si="12"/>
        <v>205000</v>
      </c>
      <c r="O100" s="49">
        <f t="shared" si="11"/>
        <v>0.11364247412416299</v>
      </c>
      <c r="P100" s="9"/>
    </row>
    <row r="101" spans="1:16" ht="15">
      <c r="A101" s="12"/>
      <c r="B101" s="25">
        <v>348.53</v>
      </c>
      <c r="C101" s="20" t="s">
        <v>225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338000</v>
      </c>
      <c r="N101" s="48">
        <f t="shared" si="12"/>
        <v>338000</v>
      </c>
      <c r="O101" s="49">
        <f aca="true" t="shared" si="13" ref="O101:O132">(N101/O$144)</f>
        <v>0.1873714939217907</v>
      </c>
      <c r="P101" s="9"/>
    </row>
    <row r="102" spans="1:16" ht="15">
      <c r="A102" s="12"/>
      <c r="B102" s="25">
        <v>348.88</v>
      </c>
      <c r="C102" s="20" t="s">
        <v>226</v>
      </c>
      <c r="D102" s="48">
        <v>2783000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f t="shared" si="10"/>
        <v>2783000</v>
      </c>
      <c r="O102" s="49">
        <f t="shared" si="13"/>
        <v>1.5427658804270519</v>
      </c>
      <c r="P102" s="9"/>
    </row>
    <row r="103" spans="1:16" ht="15">
      <c r="A103" s="12"/>
      <c r="B103" s="25">
        <v>348.921</v>
      </c>
      <c r="C103" s="20" t="s">
        <v>227</v>
      </c>
      <c r="D103" s="48">
        <v>395000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f t="shared" si="10"/>
        <v>395000</v>
      </c>
      <c r="O103" s="49">
        <f t="shared" si="13"/>
        <v>0.21896964526363114</v>
      </c>
      <c r="P103" s="9"/>
    </row>
    <row r="104" spans="1:16" ht="15">
      <c r="A104" s="12"/>
      <c r="B104" s="25">
        <v>348.922</v>
      </c>
      <c r="C104" s="20" t="s">
        <v>228</v>
      </c>
      <c r="D104" s="48">
        <v>395000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f t="shared" si="10"/>
        <v>395000</v>
      </c>
      <c r="O104" s="49">
        <f t="shared" si="13"/>
        <v>0.21896964526363114</v>
      </c>
      <c r="P104" s="9"/>
    </row>
    <row r="105" spans="1:16" ht="15">
      <c r="A105" s="12"/>
      <c r="B105" s="25">
        <v>348.923</v>
      </c>
      <c r="C105" s="20" t="s">
        <v>229</v>
      </c>
      <c r="D105" s="48">
        <v>395000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f t="shared" si="10"/>
        <v>395000</v>
      </c>
      <c r="O105" s="49">
        <f t="shared" si="13"/>
        <v>0.21896964526363114</v>
      </c>
      <c r="P105" s="9"/>
    </row>
    <row r="106" spans="1:16" ht="15">
      <c r="A106" s="12"/>
      <c r="B106" s="25">
        <v>348.924</v>
      </c>
      <c r="C106" s="20" t="s">
        <v>230</v>
      </c>
      <c r="D106" s="48">
        <v>395000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0"/>
        <v>395000</v>
      </c>
      <c r="O106" s="49">
        <f t="shared" si="13"/>
        <v>0.21896964526363114</v>
      </c>
      <c r="P106" s="9"/>
    </row>
    <row r="107" spans="1:16" ht="15">
      <c r="A107" s="12"/>
      <c r="B107" s="25">
        <v>348.93</v>
      </c>
      <c r="C107" s="20" t="s">
        <v>231</v>
      </c>
      <c r="D107" s="48">
        <v>6795000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f t="shared" si="10"/>
        <v>6795000</v>
      </c>
      <c r="O107" s="49">
        <f t="shared" si="13"/>
        <v>3.7668322520667687</v>
      </c>
      <c r="P107" s="9"/>
    </row>
    <row r="108" spans="1:16" ht="15">
      <c r="A108" s="12"/>
      <c r="B108" s="25">
        <v>348.932</v>
      </c>
      <c r="C108" s="20" t="s">
        <v>232</v>
      </c>
      <c r="D108" s="48">
        <v>40000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f t="shared" si="10"/>
        <v>40000</v>
      </c>
      <c r="O108" s="49">
        <f t="shared" si="13"/>
        <v>0.022174141292519607</v>
      </c>
      <c r="P108" s="9"/>
    </row>
    <row r="109" spans="1:16" ht="15">
      <c r="A109" s="12"/>
      <c r="B109" s="25">
        <v>348.933</v>
      </c>
      <c r="C109" s="20" t="s">
        <v>233</v>
      </c>
      <c r="D109" s="48">
        <v>6000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0"/>
        <v>6000</v>
      </c>
      <c r="O109" s="49">
        <f t="shared" si="13"/>
        <v>0.0033261211938779415</v>
      </c>
      <c r="P109" s="9"/>
    </row>
    <row r="110" spans="1:16" ht="15">
      <c r="A110" s="12"/>
      <c r="B110" s="25">
        <v>348.99</v>
      </c>
      <c r="C110" s="20" t="s">
        <v>234</v>
      </c>
      <c r="D110" s="48">
        <v>1856000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f t="shared" si="10"/>
        <v>1856000</v>
      </c>
      <c r="O110" s="49">
        <f t="shared" si="13"/>
        <v>1.02888015597291</v>
      </c>
      <c r="P110" s="9"/>
    </row>
    <row r="111" spans="1:16" ht="15">
      <c r="A111" s="12"/>
      <c r="B111" s="25">
        <v>349</v>
      </c>
      <c r="C111" s="20" t="s">
        <v>1</v>
      </c>
      <c r="D111" s="48">
        <v>399000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f t="shared" si="10"/>
        <v>399000</v>
      </c>
      <c r="O111" s="49">
        <f t="shared" si="13"/>
        <v>0.2211870593928831</v>
      </c>
      <c r="P111" s="9"/>
    </row>
    <row r="112" spans="1:16" ht="15.75">
      <c r="A112" s="29" t="s">
        <v>69</v>
      </c>
      <c r="B112" s="30"/>
      <c r="C112" s="31"/>
      <c r="D112" s="32">
        <f aca="true" t="shared" si="14" ref="D112:M112">SUM(D113:D122)</f>
        <v>3168000</v>
      </c>
      <c r="E112" s="32">
        <f t="shared" si="14"/>
        <v>6982000</v>
      </c>
      <c r="F112" s="32">
        <f t="shared" si="14"/>
        <v>0</v>
      </c>
      <c r="G112" s="32">
        <f t="shared" si="14"/>
        <v>0</v>
      </c>
      <c r="H112" s="32">
        <f t="shared" si="14"/>
        <v>0</v>
      </c>
      <c r="I112" s="32">
        <f t="shared" si="14"/>
        <v>0</v>
      </c>
      <c r="J112" s="32">
        <f t="shared" si="14"/>
        <v>0</v>
      </c>
      <c r="K112" s="32">
        <f t="shared" si="14"/>
        <v>0</v>
      </c>
      <c r="L112" s="32">
        <f t="shared" si="14"/>
        <v>0</v>
      </c>
      <c r="M112" s="32">
        <f t="shared" si="14"/>
        <v>3447000</v>
      </c>
      <c r="N112" s="32">
        <f>SUM(D112:M112)</f>
        <v>13597000</v>
      </c>
      <c r="O112" s="46">
        <f t="shared" si="13"/>
        <v>7.537544978859728</v>
      </c>
      <c r="P112" s="10"/>
    </row>
    <row r="113" spans="1:16" ht="15">
      <c r="A113" s="13"/>
      <c r="B113" s="40">
        <v>351.1</v>
      </c>
      <c r="C113" s="21" t="s">
        <v>118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2023000</v>
      </c>
      <c r="N113" s="48">
        <f>SUM(D113:M113)</f>
        <v>2023000</v>
      </c>
      <c r="O113" s="49">
        <f t="shared" si="13"/>
        <v>1.1214571958691792</v>
      </c>
      <c r="P113" s="9"/>
    </row>
    <row r="114" spans="1:16" ht="15">
      <c r="A114" s="13"/>
      <c r="B114" s="40">
        <v>351.5</v>
      </c>
      <c r="C114" s="21" t="s">
        <v>175</v>
      </c>
      <c r="D114" s="48">
        <v>1114000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f aca="true" t="shared" si="15" ref="N114:N122">SUM(D114:M114)</f>
        <v>1114000</v>
      </c>
      <c r="O114" s="49">
        <f t="shared" si="13"/>
        <v>0.6175498349966712</v>
      </c>
      <c r="P114" s="9"/>
    </row>
    <row r="115" spans="1:16" ht="15">
      <c r="A115" s="13"/>
      <c r="B115" s="40">
        <v>351.7</v>
      </c>
      <c r="C115" s="21" t="s">
        <v>235</v>
      </c>
      <c r="D115" s="48">
        <v>581000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f t="shared" si="15"/>
        <v>581000</v>
      </c>
      <c r="O115" s="49">
        <f t="shared" si="13"/>
        <v>0.3220794022738473</v>
      </c>
      <c r="P115" s="9"/>
    </row>
    <row r="116" spans="1:16" ht="15">
      <c r="A116" s="13"/>
      <c r="B116" s="40">
        <v>351.8</v>
      </c>
      <c r="C116" s="21" t="s">
        <v>236</v>
      </c>
      <c r="D116" s="48">
        <v>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1036000</v>
      </c>
      <c r="N116" s="48">
        <f t="shared" si="15"/>
        <v>1036000</v>
      </c>
      <c r="O116" s="49">
        <f t="shared" si="13"/>
        <v>0.5743102594762579</v>
      </c>
      <c r="P116" s="9"/>
    </row>
    <row r="117" spans="1:16" ht="15">
      <c r="A117" s="13"/>
      <c r="B117" s="40">
        <v>352</v>
      </c>
      <c r="C117" s="21" t="s">
        <v>119</v>
      </c>
      <c r="D117" s="48">
        <v>789000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f t="shared" si="15"/>
        <v>789000</v>
      </c>
      <c r="O117" s="49">
        <f t="shared" si="13"/>
        <v>0.4373849369949493</v>
      </c>
      <c r="P117" s="9"/>
    </row>
    <row r="118" spans="1:16" ht="15">
      <c r="A118" s="13"/>
      <c r="B118" s="40">
        <v>353</v>
      </c>
      <c r="C118" s="21" t="s">
        <v>120</v>
      </c>
      <c r="D118" s="48">
        <v>190000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f t="shared" si="15"/>
        <v>190000</v>
      </c>
      <c r="O118" s="49">
        <f t="shared" si="13"/>
        <v>0.10532717113946814</v>
      </c>
      <c r="P118" s="9"/>
    </row>
    <row r="119" spans="1:16" ht="15">
      <c r="A119" s="13"/>
      <c r="B119" s="40">
        <v>354</v>
      </c>
      <c r="C119" s="21" t="s">
        <v>121</v>
      </c>
      <c r="D119" s="48">
        <v>494000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f t="shared" si="15"/>
        <v>494000</v>
      </c>
      <c r="O119" s="49">
        <f t="shared" si="13"/>
        <v>0.2738506449626172</v>
      </c>
      <c r="P119" s="9"/>
    </row>
    <row r="120" spans="1:16" ht="15">
      <c r="A120" s="13"/>
      <c r="B120" s="40">
        <v>355</v>
      </c>
      <c r="C120" s="21" t="s">
        <v>250</v>
      </c>
      <c r="D120" s="48">
        <v>0</v>
      </c>
      <c r="E120" s="48">
        <v>1218000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f t="shared" si="15"/>
        <v>1218000</v>
      </c>
      <c r="O120" s="49">
        <f t="shared" si="13"/>
        <v>0.6752026023572221</v>
      </c>
      <c r="P120" s="9"/>
    </row>
    <row r="121" spans="1:16" ht="15">
      <c r="A121" s="13"/>
      <c r="B121" s="40">
        <v>358.2</v>
      </c>
      <c r="C121" s="21" t="s">
        <v>237</v>
      </c>
      <c r="D121" s="48">
        <v>0</v>
      </c>
      <c r="E121" s="48">
        <v>1426000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f t="shared" si="15"/>
        <v>1426000</v>
      </c>
      <c r="O121" s="49">
        <f t="shared" si="13"/>
        <v>0.790508137078324</v>
      </c>
      <c r="P121" s="9"/>
    </row>
    <row r="122" spans="1:16" ht="15">
      <c r="A122" s="13"/>
      <c r="B122" s="40">
        <v>359</v>
      </c>
      <c r="C122" s="21" t="s">
        <v>122</v>
      </c>
      <c r="D122" s="48">
        <v>0</v>
      </c>
      <c r="E122" s="48">
        <v>4338000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388000</v>
      </c>
      <c r="N122" s="48">
        <f t="shared" si="15"/>
        <v>4726000</v>
      </c>
      <c r="O122" s="49">
        <f t="shared" si="13"/>
        <v>2.6198747937111917</v>
      </c>
      <c r="P122" s="9"/>
    </row>
    <row r="123" spans="1:16" ht="15.75">
      <c r="A123" s="29" t="s">
        <v>4</v>
      </c>
      <c r="B123" s="30"/>
      <c r="C123" s="31"/>
      <c r="D123" s="32">
        <f aca="true" t="shared" si="16" ref="D123:M123">SUM(D124:D131)</f>
        <v>25307000</v>
      </c>
      <c r="E123" s="32">
        <f t="shared" si="16"/>
        <v>14047000</v>
      </c>
      <c r="F123" s="32">
        <f t="shared" si="16"/>
        <v>4844000</v>
      </c>
      <c r="G123" s="32">
        <f t="shared" si="16"/>
        <v>10113000</v>
      </c>
      <c r="H123" s="32">
        <f t="shared" si="16"/>
        <v>0</v>
      </c>
      <c r="I123" s="32">
        <f t="shared" si="16"/>
        <v>70000</v>
      </c>
      <c r="J123" s="32">
        <f t="shared" si="16"/>
        <v>73000</v>
      </c>
      <c r="K123" s="32">
        <f t="shared" si="16"/>
        <v>0</v>
      </c>
      <c r="L123" s="32">
        <f t="shared" si="16"/>
        <v>0</v>
      </c>
      <c r="M123" s="32">
        <f t="shared" si="16"/>
        <v>805000</v>
      </c>
      <c r="N123" s="32">
        <f>SUM(D123:M123)</f>
        <v>55259000</v>
      </c>
      <c r="O123" s="46">
        <f t="shared" si="13"/>
        <v>30.633021842083526</v>
      </c>
      <c r="P123" s="10"/>
    </row>
    <row r="124" spans="1:16" ht="15">
      <c r="A124" s="12"/>
      <c r="B124" s="25">
        <v>361.1</v>
      </c>
      <c r="C124" s="20" t="s">
        <v>124</v>
      </c>
      <c r="D124" s="48">
        <v>4100000</v>
      </c>
      <c r="E124" s="48">
        <v>-46000</v>
      </c>
      <c r="F124" s="48">
        <v>110000</v>
      </c>
      <c r="G124" s="48">
        <v>4924000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239000</v>
      </c>
      <c r="N124" s="48">
        <f>SUM(D124:M124)</f>
        <v>9327000</v>
      </c>
      <c r="O124" s="49">
        <f t="shared" si="13"/>
        <v>5.17045539588326</v>
      </c>
      <c r="P124" s="9"/>
    </row>
    <row r="125" spans="1:16" ht="15">
      <c r="A125" s="12"/>
      <c r="B125" s="25">
        <v>361.3</v>
      </c>
      <c r="C125" s="20" t="s">
        <v>189</v>
      </c>
      <c r="D125" s="48">
        <v>-274000</v>
      </c>
      <c r="E125" s="48">
        <v>3000</v>
      </c>
      <c r="F125" s="48">
        <v>0</v>
      </c>
      <c r="G125" s="48">
        <v>-381000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f aca="true" t="shared" si="17" ref="N125:N131">SUM(D125:M125)</f>
        <v>-652000</v>
      </c>
      <c r="O125" s="49">
        <f t="shared" si="13"/>
        <v>-0.3614385030680696</v>
      </c>
      <c r="P125" s="9"/>
    </row>
    <row r="126" spans="1:16" ht="15">
      <c r="A126" s="12"/>
      <c r="B126" s="25">
        <v>362</v>
      </c>
      <c r="C126" s="20" t="s">
        <v>125</v>
      </c>
      <c r="D126" s="48">
        <v>2421000</v>
      </c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f t="shared" si="17"/>
        <v>2421000</v>
      </c>
      <c r="O126" s="49">
        <f t="shared" si="13"/>
        <v>1.3420899017297494</v>
      </c>
      <c r="P126" s="9"/>
    </row>
    <row r="127" spans="1:16" ht="15">
      <c r="A127" s="12"/>
      <c r="B127" s="25">
        <v>364</v>
      </c>
      <c r="C127" s="20" t="s">
        <v>238</v>
      </c>
      <c r="D127" s="48">
        <v>161000</v>
      </c>
      <c r="E127" s="48">
        <v>1000</v>
      </c>
      <c r="F127" s="48">
        <v>0</v>
      </c>
      <c r="G127" s="48">
        <v>178000</v>
      </c>
      <c r="H127" s="48">
        <v>0</v>
      </c>
      <c r="I127" s="48">
        <v>70000</v>
      </c>
      <c r="J127" s="48">
        <v>73000</v>
      </c>
      <c r="K127" s="48">
        <v>0</v>
      </c>
      <c r="L127" s="48">
        <v>0</v>
      </c>
      <c r="M127" s="48">
        <v>0</v>
      </c>
      <c r="N127" s="48">
        <f t="shared" si="17"/>
        <v>483000</v>
      </c>
      <c r="O127" s="49">
        <f t="shared" si="13"/>
        <v>0.26775275610717425</v>
      </c>
      <c r="P127" s="9"/>
    </row>
    <row r="128" spans="1:16" ht="15">
      <c r="A128" s="12"/>
      <c r="B128" s="25">
        <v>366</v>
      </c>
      <c r="C128" s="20" t="s">
        <v>176</v>
      </c>
      <c r="D128" s="48">
        <v>64000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f t="shared" si="17"/>
        <v>64000</v>
      </c>
      <c r="O128" s="49">
        <f t="shared" si="13"/>
        <v>0.03547862606803137</v>
      </c>
      <c r="P128" s="9"/>
    </row>
    <row r="129" spans="1:16" ht="15">
      <c r="A129" s="12"/>
      <c r="B129" s="25">
        <v>369.3</v>
      </c>
      <c r="C129" s="20" t="s">
        <v>239</v>
      </c>
      <c r="D129" s="48">
        <v>0</v>
      </c>
      <c r="E129" s="48">
        <v>0</v>
      </c>
      <c r="F129" s="48">
        <v>0</v>
      </c>
      <c r="G129" s="48">
        <v>278000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f t="shared" si="17"/>
        <v>278000</v>
      </c>
      <c r="O129" s="49">
        <f t="shared" si="13"/>
        <v>0.15411028198301127</v>
      </c>
      <c r="P129" s="9"/>
    </row>
    <row r="130" spans="1:16" ht="15">
      <c r="A130" s="12"/>
      <c r="B130" s="25">
        <v>369.4</v>
      </c>
      <c r="C130" s="20" t="s">
        <v>128</v>
      </c>
      <c r="D130" s="48">
        <v>3503000</v>
      </c>
      <c r="E130" s="48">
        <v>0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f t="shared" si="17"/>
        <v>3503000</v>
      </c>
      <c r="O130" s="49">
        <f t="shared" si="13"/>
        <v>1.9419004236924047</v>
      </c>
      <c r="P130" s="9"/>
    </row>
    <row r="131" spans="1:16" ht="15">
      <c r="A131" s="12"/>
      <c r="B131" s="25">
        <v>369.9</v>
      </c>
      <c r="C131" s="20" t="s">
        <v>129</v>
      </c>
      <c r="D131" s="48">
        <v>15332000</v>
      </c>
      <c r="E131" s="48">
        <v>14089000</v>
      </c>
      <c r="F131" s="48">
        <v>4734000</v>
      </c>
      <c r="G131" s="48">
        <v>5114000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566000</v>
      </c>
      <c r="N131" s="48">
        <f t="shared" si="17"/>
        <v>39835000</v>
      </c>
      <c r="O131" s="49">
        <f t="shared" si="13"/>
        <v>22.082672959687965</v>
      </c>
      <c r="P131" s="9"/>
    </row>
    <row r="132" spans="1:16" ht="15.75">
      <c r="A132" s="29" t="s">
        <v>70</v>
      </c>
      <c r="B132" s="30"/>
      <c r="C132" s="31"/>
      <c r="D132" s="32">
        <f aca="true" t="shared" si="18" ref="D132:M132">SUM(D133:D141)</f>
        <v>80997000</v>
      </c>
      <c r="E132" s="32">
        <f t="shared" si="18"/>
        <v>6827000</v>
      </c>
      <c r="F132" s="32">
        <f t="shared" si="18"/>
        <v>36620000</v>
      </c>
      <c r="G132" s="32">
        <f t="shared" si="18"/>
        <v>73725000</v>
      </c>
      <c r="H132" s="32">
        <f t="shared" si="18"/>
        <v>0</v>
      </c>
      <c r="I132" s="32">
        <f t="shared" si="18"/>
        <v>166761000</v>
      </c>
      <c r="J132" s="32">
        <f t="shared" si="18"/>
        <v>1453000</v>
      </c>
      <c r="K132" s="32">
        <f t="shared" si="18"/>
        <v>0</v>
      </c>
      <c r="L132" s="32">
        <f t="shared" si="18"/>
        <v>0</v>
      </c>
      <c r="M132" s="32">
        <f t="shared" si="18"/>
        <v>0</v>
      </c>
      <c r="N132" s="32">
        <f>SUM(D132:M132)</f>
        <v>366383000</v>
      </c>
      <c r="O132" s="46">
        <f t="shared" si="13"/>
        <v>203.1057102294303</v>
      </c>
      <c r="P132" s="9"/>
    </row>
    <row r="133" spans="1:16" ht="15">
      <c r="A133" s="12"/>
      <c r="B133" s="25">
        <v>381</v>
      </c>
      <c r="C133" s="20" t="s">
        <v>130</v>
      </c>
      <c r="D133" s="48">
        <v>80997000</v>
      </c>
      <c r="E133" s="48">
        <v>4317000</v>
      </c>
      <c r="F133" s="48">
        <v>36620000</v>
      </c>
      <c r="G133" s="48">
        <v>73725000</v>
      </c>
      <c r="H133" s="48">
        <v>0</v>
      </c>
      <c r="I133" s="48">
        <v>1308000</v>
      </c>
      <c r="J133" s="48">
        <v>0</v>
      </c>
      <c r="K133" s="48">
        <v>0</v>
      </c>
      <c r="L133" s="48">
        <v>0</v>
      </c>
      <c r="M133" s="48">
        <v>0</v>
      </c>
      <c r="N133" s="48">
        <f>SUM(D133:M133)</f>
        <v>196967000</v>
      </c>
      <c r="O133" s="49">
        <f aca="true" t="shared" si="19" ref="O133:O142">(N133/O$144)</f>
        <v>109.18935219909274</v>
      </c>
      <c r="P133" s="9"/>
    </row>
    <row r="134" spans="1:16" ht="15">
      <c r="A134" s="12"/>
      <c r="B134" s="25">
        <v>383</v>
      </c>
      <c r="C134" s="20" t="s">
        <v>251</v>
      </c>
      <c r="D134" s="48">
        <v>0</v>
      </c>
      <c r="E134" s="48">
        <v>2510000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f aca="true" t="shared" si="20" ref="N134:N141">SUM(D134:M134)</f>
        <v>2510000</v>
      </c>
      <c r="O134" s="49">
        <f t="shared" si="19"/>
        <v>1.3914273661056054</v>
      </c>
      <c r="P134" s="9"/>
    </row>
    <row r="135" spans="1:16" ht="15">
      <c r="A135" s="12"/>
      <c r="B135" s="25">
        <v>389.1</v>
      </c>
      <c r="C135" s="20" t="s">
        <v>240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4819000</v>
      </c>
      <c r="J135" s="48">
        <v>868000</v>
      </c>
      <c r="K135" s="48">
        <v>0</v>
      </c>
      <c r="L135" s="48">
        <v>0</v>
      </c>
      <c r="M135" s="48">
        <v>0</v>
      </c>
      <c r="N135" s="48">
        <f t="shared" si="20"/>
        <v>5687000</v>
      </c>
      <c r="O135" s="49">
        <f t="shared" si="19"/>
        <v>3.1526085382639755</v>
      </c>
      <c r="P135" s="9"/>
    </row>
    <row r="136" spans="1:16" ht="15">
      <c r="A136" s="12"/>
      <c r="B136" s="25">
        <v>389.4</v>
      </c>
      <c r="C136" s="20" t="s">
        <v>241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11000</v>
      </c>
      <c r="J136" s="48">
        <v>0</v>
      </c>
      <c r="K136" s="48">
        <v>0</v>
      </c>
      <c r="L136" s="48">
        <v>0</v>
      </c>
      <c r="M136" s="48">
        <v>0</v>
      </c>
      <c r="N136" s="48">
        <f t="shared" si="20"/>
        <v>11000</v>
      </c>
      <c r="O136" s="49">
        <f t="shared" si="19"/>
        <v>0.006097888855442893</v>
      </c>
      <c r="P136" s="9"/>
    </row>
    <row r="137" spans="1:16" ht="15">
      <c r="A137" s="12"/>
      <c r="B137" s="25">
        <v>389.5</v>
      </c>
      <c r="C137" s="20" t="s">
        <v>242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36852000</v>
      </c>
      <c r="J137" s="48">
        <v>0</v>
      </c>
      <c r="K137" s="48">
        <v>0</v>
      </c>
      <c r="L137" s="48">
        <v>0</v>
      </c>
      <c r="M137" s="48">
        <v>0</v>
      </c>
      <c r="N137" s="48">
        <f t="shared" si="20"/>
        <v>36852000</v>
      </c>
      <c r="O137" s="49">
        <f t="shared" si="19"/>
        <v>20.429036372798315</v>
      </c>
      <c r="P137" s="9"/>
    </row>
    <row r="138" spans="1:16" ht="15">
      <c r="A138" s="12"/>
      <c r="B138" s="25">
        <v>389.6</v>
      </c>
      <c r="C138" s="20" t="s">
        <v>243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66058000</v>
      </c>
      <c r="J138" s="48">
        <v>0</v>
      </c>
      <c r="K138" s="48">
        <v>0</v>
      </c>
      <c r="L138" s="48">
        <v>0</v>
      </c>
      <c r="M138" s="48">
        <v>0</v>
      </c>
      <c r="N138" s="48">
        <f t="shared" si="20"/>
        <v>66058000</v>
      </c>
      <c r="O138" s="49">
        <f t="shared" si="19"/>
        <v>36.61948563753151</v>
      </c>
      <c r="P138" s="9"/>
    </row>
    <row r="139" spans="1:16" ht="15">
      <c r="A139" s="12"/>
      <c r="B139" s="25">
        <v>389.7</v>
      </c>
      <c r="C139" s="20" t="s">
        <v>244</v>
      </c>
      <c r="D139" s="48">
        <v>0</v>
      </c>
      <c r="E139" s="48">
        <v>0</v>
      </c>
      <c r="F139" s="48">
        <v>0</v>
      </c>
      <c r="G139" s="48">
        <v>0</v>
      </c>
      <c r="H139" s="48">
        <v>0</v>
      </c>
      <c r="I139" s="48">
        <v>3526000</v>
      </c>
      <c r="J139" s="48">
        <v>0</v>
      </c>
      <c r="K139" s="48">
        <v>0</v>
      </c>
      <c r="L139" s="48">
        <v>0</v>
      </c>
      <c r="M139" s="48">
        <v>0</v>
      </c>
      <c r="N139" s="48">
        <f t="shared" si="20"/>
        <v>3526000</v>
      </c>
      <c r="O139" s="49">
        <f t="shared" si="19"/>
        <v>1.9546505549356035</v>
      </c>
      <c r="P139" s="9"/>
    </row>
    <row r="140" spans="1:16" ht="15">
      <c r="A140" s="12"/>
      <c r="B140" s="25">
        <v>389.8</v>
      </c>
      <c r="C140" s="20" t="s">
        <v>245</v>
      </c>
      <c r="D140" s="48">
        <v>0</v>
      </c>
      <c r="E140" s="48">
        <v>0</v>
      </c>
      <c r="F140" s="48">
        <v>0</v>
      </c>
      <c r="G140" s="48">
        <v>0</v>
      </c>
      <c r="H140" s="48">
        <v>0</v>
      </c>
      <c r="I140" s="48">
        <v>3048000</v>
      </c>
      <c r="J140" s="48">
        <v>0</v>
      </c>
      <c r="K140" s="48">
        <v>0</v>
      </c>
      <c r="L140" s="48">
        <v>0</v>
      </c>
      <c r="M140" s="48">
        <v>0</v>
      </c>
      <c r="N140" s="48">
        <f t="shared" si="20"/>
        <v>3048000</v>
      </c>
      <c r="O140" s="49">
        <f t="shared" si="19"/>
        <v>1.6896695664899941</v>
      </c>
      <c r="P140" s="9"/>
    </row>
    <row r="141" spans="1:16" ht="15.75" thickBot="1">
      <c r="A141" s="12"/>
      <c r="B141" s="25">
        <v>389.9</v>
      </c>
      <c r="C141" s="20" t="s">
        <v>246</v>
      </c>
      <c r="D141" s="48">
        <v>0</v>
      </c>
      <c r="E141" s="48">
        <v>0</v>
      </c>
      <c r="F141" s="48">
        <v>0</v>
      </c>
      <c r="G141" s="48">
        <v>0</v>
      </c>
      <c r="H141" s="48">
        <v>0</v>
      </c>
      <c r="I141" s="48">
        <v>51139000</v>
      </c>
      <c r="J141" s="48">
        <v>585000</v>
      </c>
      <c r="K141" s="48">
        <v>0</v>
      </c>
      <c r="L141" s="48">
        <v>0</v>
      </c>
      <c r="M141" s="48">
        <v>0</v>
      </c>
      <c r="N141" s="48">
        <f t="shared" si="20"/>
        <v>51724000</v>
      </c>
      <c r="O141" s="49">
        <f t="shared" si="19"/>
        <v>28.673382105357106</v>
      </c>
      <c r="P141" s="9"/>
    </row>
    <row r="142" spans="1:119" ht="16.5" thickBot="1">
      <c r="A142" s="14" t="s">
        <v>103</v>
      </c>
      <c r="B142" s="23"/>
      <c r="C142" s="22"/>
      <c r="D142" s="15">
        <f aca="true" t="shared" si="21" ref="D142:M142">SUM(D5,D15,D24,D59,D112,D123,D132)</f>
        <v>1108025000</v>
      </c>
      <c r="E142" s="15">
        <f t="shared" si="21"/>
        <v>414966000</v>
      </c>
      <c r="F142" s="15">
        <f t="shared" si="21"/>
        <v>79795000</v>
      </c>
      <c r="G142" s="15">
        <f t="shared" si="21"/>
        <v>247279000</v>
      </c>
      <c r="H142" s="15">
        <f t="shared" si="21"/>
        <v>0</v>
      </c>
      <c r="I142" s="15">
        <f t="shared" si="21"/>
        <v>655443000</v>
      </c>
      <c r="J142" s="15">
        <f t="shared" si="21"/>
        <v>117909000</v>
      </c>
      <c r="K142" s="15">
        <f t="shared" si="21"/>
        <v>0</v>
      </c>
      <c r="L142" s="15">
        <f t="shared" si="21"/>
        <v>0</v>
      </c>
      <c r="M142" s="15">
        <f t="shared" si="21"/>
        <v>50339000</v>
      </c>
      <c r="N142" s="15">
        <f>SUM(D142:M142)</f>
        <v>2673756000</v>
      </c>
      <c r="O142" s="38">
        <f t="shared" si="19"/>
        <v>1482.2060831430515</v>
      </c>
      <c r="P142" s="6"/>
      <c r="Q142" s="2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</row>
    <row r="143" spans="1:15" ht="15">
      <c r="A143" s="16"/>
      <c r="B143" s="18"/>
      <c r="C143" s="18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9"/>
    </row>
    <row r="144" spans="1:15" ht="15">
      <c r="A144" s="41"/>
      <c r="B144" s="42"/>
      <c r="C144" s="42"/>
      <c r="D144" s="43"/>
      <c r="E144" s="43"/>
      <c r="F144" s="43"/>
      <c r="G144" s="43"/>
      <c r="H144" s="43"/>
      <c r="I144" s="43"/>
      <c r="J144" s="43"/>
      <c r="K144" s="43"/>
      <c r="L144" s="51" t="s">
        <v>252</v>
      </c>
      <c r="M144" s="51"/>
      <c r="N144" s="51"/>
      <c r="O144" s="44">
        <v>1803903</v>
      </c>
    </row>
    <row r="145" spans="1:15" ht="15">
      <c r="A145" s="52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4"/>
    </row>
    <row r="146" spans="1:15" ht="15.75" customHeight="1" thickBot="1">
      <c r="A146" s="55" t="s">
        <v>168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7"/>
    </row>
  </sheetData>
  <sheetProtection/>
  <mergeCells count="10">
    <mergeCell ref="L144:N144"/>
    <mergeCell ref="A145:O145"/>
    <mergeCell ref="A146:O1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687755000</v>
      </c>
      <c r="E5" s="27">
        <f t="shared" si="0"/>
        <v>2873000</v>
      </c>
      <c r="F5" s="27">
        <f t="shared" si="0"/>
        <v>36227000</v>
      </c>
      <c r="G5" s="27">
        <f t="shared" si="0"/>
        <v>67527000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794382000</v>
      </c>
      <c r="O5" s="33">
        <f aca="true" t="shared" si="1" ref="O5:O36">(N5/O$144)</f>
        <v>445.10299963859774</v>
      </c>
      <c r="P5" s="6"/>
    </row>
    <row r="6" spans="1:16" ht="15">
      <c r="A6" s="12"/>
      <c r="B6" s="25">
        <v>311</v>
      </c>
      <c r="C6" s="20" t="s">
        <v>3</v>
      </c>
      <c r="D6" s="48">
        <v>637321000</v>
      </c>
      <c r="E6" s="48">
        <v>1176000</v>
      </c>
      <c r="F6" s="48">
        <v>36227000</v>
      </c>
      <c r="G6" s="48">
        <v>7848000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682572000</v>
      </c>
      <c r="O6" s="49">
        <f t="shared" si="1"/>
        <v>382.4543414494751</v>
      </c>
      <c r="P6" s="9"/>
    </row>
    <row r="7" spans="1:16" ht="15">
      <c r="A7" s="12"/>
      <c r="B7" s="25">
        <v>312.1</v>
      </c>
      <c r="C7" s="20" t="s">
        <v>11</v>
      </c>
      <c r="D7" s="48">
        <v>47428000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aca="true" t="shared" si="2" ref="N7:N14">SUM(D7:M7)</f>
        <v>47428000</v>
      </c>
      <c r="O7" s="49">
        <f t="shared" si="1"/>
        <v>26.574551118806085</v>
      </c>
      <c r="P7" s="9"/>
    </row>
    <row r="8" spans="1:16" ht="15">
      <c r="A8" s="12"/>
      <c r="B8" s="25">
        <v>312.3</v>
      </c>
      <c r="C8" s="20" t="s">
        <v>12</v>
      </c>
      <c r="D8" s="48">
        <v>0</v>
      </c>
      <c r="E8" s="48">
        <v>0</v>
      </c>
      <c r="F8" s="48">
        <v>0</v>
      </c>
      <c r="G8" s="48">
        <v>8300000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8300000</v>
      </c>
      <c r="O8" s="49">
        <f t="shared" si="1"/>
        <v>4.650602477146211</v>
      </c>
      <c r="P8" s="9"/>
    </row>
    <row r="9" spans="1:16" ht="15">
      <c r="A9" s="12"/>
      <c r="B9" s="25">
        <v>312.41</v>
      </c>
      <c r="C9" s="20" t="s">
        <v>14</v>
      </c>
      <c r="D9" s="48">
        <v>0</v>
      </c>
      <c r="E9" s="48">
        <v>0</v>
      </c>
      <c r="F9" s="48">
        <v>0</v>
      </c>
      <c r="G9" s="48">
        <v>28825000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28825000</v>
      </c>
      <c r="O9" s="49">
        <f t="shared" si="1"/>
        <v>16.151038120932473</v>
      </c>
      <c r="P9" s="9"/>
    </row>
    <row r="10" spans="1:16" ht="15">
      <c r="A10" s="12"/>
      <c r="B10" s="25">
        <v>312.42</v>
      </c>
      <c r="C10" s="20" t="s">
        <v>13</v>
      </c>
      <c r="D10" s="48">
        <v>0</v>
      </c>
      <c r="E10" s="48">
        <v>0</v>
      </c>
      <c r="F10" s="48">
        <v>0</v>
      </c>
      <c r="G10" s="48">
        <v>22554000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22554000</v>
      </c>
      <c r="O10" s="49">
        <f t="shared" si="1"/>
        <v>12.637311839705498</v>
      </c>
      <c r="P10" s="9"/>
    </row>
    <row r="11" spans="1:16" ht="15">
      <c r="A11" s="12"/>
      <c r="B11" s="25">
        <v>314.1</v>
      </c>
      <c r="C11" s="20" t="s">
        <v>15</v>
      </c>
      <c r="D11" s="48">
        <v>874000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874000</v>
      </c>
      <c r="O11" s="49">
        <f t="shared" si="1"/>
        <v>0.48971404397901064</v>
      </c>
      <c r="P11" s="9"/>
    </row>
    <row r="12" spans="1:16" ht="15">
      <c r="A12" s="12"/>
      <c r="B12" s="25">
        <v>315</v>
      </c>
      <c r="C12" s="20" t="s">
        <v>193</v>
      </c>
      <c r="D12" s="48">
        <v>1179000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1179000</v>
      </c>
      <c r="O12" s="49">
        <f t="shared" si="1"/>
        <v>0.6606096771753474</v>
      </c>
      <c r="P12" s="9"/>
    </row>
    <row r="13" spans="1:16" ht="15">
      <c r="A13" s="12"/>
      <c r="B13" s="25">
        <v>316</v>
      </c>
      <c r="C13" s="20" t="s">
        <v>194</v>
      </c>
      <c r="D13" s="48">
        <v>953000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953000</v>
      </c>
      <c r="O13" s="49">
        <f t="shared" si="1"/>
        <v>0.5339788145446192</v>
      </c>
      <c r="P13" s="9"/>
    </row>
    <row r="14" spans="1:16" ht="15">
      <c r="A14" s="12"/>
      <c r="B14" s="25">
        <v>319</v>
      </c>
      <c r="C14" s="20" t="s">
        <v>18</v>
      </c>
      <c r="D14" s="48">
        <v>0</v>
      </c>
      <c r="E14" s="48">
        <v>1697000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1697000</v>
      </c>
      <c r="O14" s="49">
        <f t="shared" si="1"/>
        <v>0.950852096833388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SUM(D16:D23)</f>
        <v>18085000</v>
      </c>
      <c r="E15" s="32">
        <f t="shared" si="3"/>
        <v>1885000</v>
      </c>
      <c r="F15" s="32">
        <f t="shared" si="3"/>
        <v>0</v>
      </c>
      <c r="G15" s="32">
        <f t="shared" si="3"/>
        <v>9865000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aca="true" t="shared" si="4" ref="N15:N26">SUM(D15:M15)</f>
        <v>29835000</v>
      </c>
      <c r="O15" s="46">
        <f t="shared" si="1"/>
        <v>16.716954807910508</v>
      </c>
      <c r="P15" s="10"/>
    </row>
    <row r="16" spans="1:16" ht="15">
      <c r="A16" s="12"/>
      <c r="B16" s="25">
        <v>322</v>
      </c>
      <c r="C16" s="20" t="s">
        <v>0</v>
      </c>
      <c r="D16" s="48">
        <v>2854000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 t="shared" si="4"/>
        <v>2854000</v>
      </c>
      <c r="O16" s="49">
        <f t="shared" si="1"/>
        <v>1.5991348758765405</v>
      </c>
      <c r="P16" s="9"/>
    </row>
    <row r="17" spans="1:16" ht="15">
      <c r="A17" s="12"/>
      <c r="B17" s="25">
        <v>323.1</v>
      </c>
      <c r="C17" s="20" t="s">
        <v>20</v>
      </c>
      <c r="D17" s="48">
        <v>1017000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si="4"/>
        <v>1017000</v>
      </c>
      <c r="O17" s="49">
        <f t="shared" si="1"/>
        <v>0.5698388818382767</v>
      </c>
      <c r="P17" s="9"/>
    </row>
    <row r="18" spans="1:16" ht="15">
      <c r="A18" s="12"/>
      <c r="B18" s="25">
        <v>324.31</v>
      </c>
      <c r="C18" s="20" t="s">
        <v>21</v>
      </c>
      <c r="D18" s="48">
        <v>0</v>
      </c>
      <c r="E18" s="48">
        <v>0</v>
      </c>
      <c r="F18" s="48">
        <v>0</v>
      </c>
      <c r="G18" s="48">
        <v>2709000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2709000</v>
      </c>
      <c r="O18" s="49">
        <f t="shared" si="1"/>
        <v>1.5178894109143477</v>
      </c>
      <c r="P18" s="9"/>
    </row>
    <row r="19" spans="1:16" ht="15">
      <c r="A19" s="12"/>
      <c r="B19" s="25">
        <v>324.32</v>
      </c>
      <c r="C19" s="20" t="s">
        <v>22</v>
      </c>
      <c r="D19" s="48">
        <v>0</v>
      </c>
      <c r="E19" s="48">
        <v>0</v>
      </c>
      <c r="F19" s="48">
        <v>0</v>
      </c>
      <c r="G19" s="48">
        <v>4950000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4950000</v>
      </c>
      <c r="O19" s="49">
        <f t="shared" si="1"/>
        <v>2.7735520797438245</v>
      </c>
      <c r="P19" s="9"/>
    </row>
    <row r="20" spans="1:16" ht="15">
      <c r="A20" s="12"/>
      <c r="B20" s="25">
        <v>324.61</v>
      </c>
      <c r="C20" s="20" t="s">
        <v>187</v>
      </c>
      <c r="D20" s="48">
        <v>0</v>
      </c>
      <c r="E20" s="48">
        <v>0</v>
      </c>
      <c r="F20" s="48">
        <v>0</v>
      </c>
      <c r="G20" s="48">
        <v>1368000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1368000</v>
      </c>
      <c r="O20" s="49">
        <f t="shared" si="1"/>
        <v>0.7665089384019297</v>
      </c>
      <c r="P20" s="9"/>
    </row>
    <row r="21" spans="1:16" ht="15">
      <c r="A21" s="12"/>
      <c r="B21" s="25">
        <v>325.2</v>
      </c>
      <c r="C21" s="20" t="s">
        <v>24</v>
      </c>
      <c r="D21" s="48">
        <v>7000</v>
      </c>
      <c r="E21" s="48">
        <v>1074000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1081000</v>
      </c>
      <c r="O21" s="49">
        <f t="shared" si="1"/>
        <v>0.6056989491319342</v>
      </c>
      <c r="P21" s="9"/>
    </row>
    <row r="22" spans="1:16" ht="15">
      <c r="A22" s="12"/>
      <c r="B22" s="25">
        <v>329</v>
      </c>
      <c r="C22" s="20" t="s">
        <v>25</v>
      </c>
      <c r="D22" s="48">
        <v>36000</v>
      </c>
      <c r="E22" s="48">
        <v>811000</v>
      </c>
      <c r="F22" s="48">
        <v>0</v>
      </c>
      <c r="G22" s="48">
        <v>838000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 t="shared" si="4"/>
        <v>1685000</v>
      </c>
      <c r="O22" s="49">
        <f t="shared" si="1"/>
        <v>0.9441283342158272</v>
      </c>
      <c r="P22" s="9"/>
    </row>
    <row r="23" spans="1:16" ht="15">
      <c r="A23" s="12"/>
      <c r="B23" s="25">
        <v>367</v>
      </c>
      <c r="C23" s="20" t="s">
        <v>127</v>
      </c>
      <c r="D23" s="48">
        <v>14171000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14171000</v>
      </c>
      <c r="O23" s="49">
        <f t="shared" si="1"/>
        <v>7.9402033377878265</v>
      </c>
      <c r="P23" s="9"/>
    </row>
    <row r="24" spans="1:16" ht="15.75">
      <c r="A24" s="29" t="s">
        <v>28</v>
      </c>
      <c r="B24" s="30"/>
      <c r="C24" s="31"/>
      <c r="D24" s="32">
        <f aca="true" t="shared" si="5" ref="D24:M24">SUM(D25:D60)</f>
        <v>108829000</v>
      </c>
      <c r="E24" s="32">
        <f t="shared" si="5"/>
        <v>93292000</v>
      </c>
      <c r="F24" s="32">
        <f t="shared" si="5"/>
        <v>2783000</v>
      </c>
      <c r="G24" s="32">
        <f t="shared" si="5"/>
        <v>81047000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30746000</v>
      </c>
      <c r="N24" s="45">
        <f t="shared" si="4"/>
        <v>316697000</v>
      </c>
      <c r="O24" s="46">
        <f t="shared" si="1"/>
        <v>177.44962080780405</v>
      </c>
      <c r="P24" s="10"/>
    </row>
    <row r="25" spans="1:16" ht="15">
      <c r="A25" s="12"/>
      <c r="B25" s="25">
        <v>331.1</v>
      </c>
      <c r="C25" s="20" t="s">
        <v>26</v>
      </c>
      <c r="D25" s="48">
        <v>380000</v>
      </c>
      <c r="E25" s="48">
        <v>159000</v>
      </c>
      <c r="F25" s="48">
        <v>2783000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 t="shared" si="4"/>
        <v>3322000</v>
      </c>
      <c r="O25" s="49">
        <f t="shared" si="1"/>
        <v>1.8613616179614112</v>
      </c>
      <c r="P25" s="9"/>
    </row>
    <row r="26" spans="1:16" ht="15">
      <c r="A26" s="12"/>
      <c r="B26" s="25">
        <v>331.2</v>
      </c>
      <c r="C26" s="20" t="s">
        <v>27</v>
      </c>
      <c r="D26" s="48">
        <v>0</v>
      </c>
      <c r="E26" s="48">
        <v>15591000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118000</v>
      </c>
      <c r="N26" s="48">
        <f t="shared" si="4"/>
        <v>15709000</v>
      </c>
      <c r="O26" s="49">
        <f t="shared" si="1"/>
        <v>8.801965579938534</v>
      </c>
      <c r="P26" s="9"/>
    </row>
    <row r="27" spans="1:16" ht="15">
      <c r="A27" s="12"/>
      <c r="B27" s="25">
        <v>331.39</v>
      </c>
      <c r="C27" s="20" t="s">
        <v>34</v>
      </c>
      <c r="D27" s="48">
        <v>0</v>
      </c>
      <c r="E27" s="48">
        <v>983000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aca="true" t="shared" si="6" ref="N27:N35">SUM(D27:M27)</f>
        <v>983000</v>
      </c>
      <c r="O27" s="49">
        <f t="shared" si="1"/>
        <v>0.5507882210885211</v>
      </c>
      <c r="P27" s="9"/>
    </row>
    <row r="28" spans="1:16" ht="15">
      <c r="A28" s="12"/>
      <c r="B28" s="25">
        <v>331.42</v>
      </c>
      <c r="C28" s="20" t="s">
        <v>36</v>
      </c>
      <c r="D28" s="48">
        <v>0</v>
      </c>
      <c r="E28" s="48">
        <v>387000</v>
      </c>
      <c r="F28" s="48">
        <v>0</v>
      </c>
      <c r="G28" s="48">
        <v>41657000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42044000</v>
      </c>
      <c r="O28" s="49">
        <f t="shared" si="1"/>
        <v>23.557822957727144</v>
      </c>
      <c r="P28" s="9"/>
    </row>
    <row r="29" spans="1:16" ht="15">
      <c r="A29" s="12"/>
      <c r="B29" s="25">
        <v>331.5</v>
      </c>
      <c r="C29" s="20" t="s">
        <v>29</v>
      </c>
      <c r="D29" s="48">
        <v>82000</v>
      </c>
      <c r="E29" s="48">
        <v>10735000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10817000</v>
      </c>
      <c r="O29" s="49">
        <f t="shared" si="1"/>
        <v>6.060911686179586</v>
      </c>
      <c r="P29" s="9"/>
    </row>
    <row r="30" spans="1:16" ht="15">
      <c r="A30" s="12"/>
      <c r="B30" s="25">
        <v>331.61</v>
      </c>
      <c r="C30" s="20" t="s">
        <v>37</v>
      </c>
      <c r="D30" s="48">
        <v>0</v>
      </c>
      <c r="E30" s="48">
        <v>14178000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14178000</v>
      </c>
      <c r="O30" s="49">
        <f t="shared" si="1"/>
        <v>7.94412553264807</v>
      </c>
      <c r="P30" s="9"/>
    </row>
    <row r="31" spans="1:16" ht="15">
      <c r="A31" s="12"/>
      <c r="B31" s="25">
        <v>331.62</v>
      </c>
      <c r="C31" s="20" t="s">
        <v>38</v>
      </c>
      <c r="D31" s="48">
        <v>0</v>
      </c>
      <c r="E31" s="48">
        <v>13865000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13865000</v>
      </c>
      <c r="O31" s="49">
        <f t="shared" si="1"/>
        <v>7.768747391040026</v>
      </c>
      <c r="P31" s="9"/>
    </row>
    <row r="32" spans="1:16" ht="15">
      <c r="A32" s="12"/>
      <c r="B32" s="25">
        <v>331.69</v>
      </c>
      <c r="C32" s="20" t="s">
        <v>40</v>
      </c>
      <c r="D32" s="48">
        <v>0</v>
      </c>
      <c r="E32" s="48">
        <v>416000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626000</v>
      </c>
      <c r="N32" s="48">
        <f t="shared" si="6"/>
        <v>1042000</v>
      </c>
      <c r="O32" s="49">
        <f t="shared" si="1"/>
        <v>0.5838467206248616</v>
      </c>
      <c r="P32" s="9"/>
    </row>
    <row r="33" spans="1:16" ht="15">
      <c r="A33" s="12"/>
      <c r="B33" s="25">
        <v>331.9</v>
      </c>
      <c r="C33" s="20" t="s">
        <v>31</v>
      </c>
      <c r="D33" s="48">
        <v>22000</v>
      </c>
      <c r="E33" s="48">
        <v>7777000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7799000</v>
      </c>
      <c r="O33" s="49">
        <f t="shared" si="1"/>
        <v>4.369885387863048</v>
      </c>
      <c r="P33" s="9"/>
    </row>
    <row r="34" spans="1:16" ht="15">
      <c r="A34" s="12"/>
      <c r="B34" s="25">
        <v>334.1</v>
      </c>
      <c r="C34" s="20" t="s">
        <v>32</v>
      </c>
      <c r="D34" s="48">
        <v>0</v>
      </c>
      <c r="E34" s="48">
        <v>483000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f t="shared" si="6"/>
        <v>483000</v>
      </c>
      <c r="O34" s="49">
        <f t="shared" si="1"/>
        <v>0.27063144535682165</v>
      </c>
      <c r="P34" s="9"/>
    </row>
    <row r="35" spans="1:16" ht="15">
      <c r="A35" s="12"/>
      <c r="B35" s="25">
        <v>334.2</v>
      </c>
      <c r="C35" s="20" t="s">
        <v>33</v>
      </c>
      <c r="D35" s="48">
        <v>253000</v>
      </c>
      <c r="E35" s="48">
        <v>8955000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6"/>
        <v>9208000</v>
      </c>
      <c r="O35" s="49">
        <f t="shared" si="1"/>
        <v>5.159367181874977</v>
      </c>
      <c r="P35" s="9"/>
    </row>
    <row r="36" spans="1:16" ht="15">
      <c r="A36" s="12"/>
      <c r="B36" s="25">
        <v>334.39</v>
      </c>
      <c r="C36" s="20" t="s">
        <v>41</v>
      </c>
      <c r="D36" s="48">
        <v>0</v>
      </c>
      <c r="E36" s="48">
        <v>800000</v>
      </c>
      <c r="F36" s="48">
        <v>0</v>
      </c>
      <c r="G36" s="48">
        <v>121000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aca="true" t="shared" si="7" ref="N36:N55">SUM(D36:M36)</f>
        <v>921000</v>
      </c>
      <c r="O36" s="49">
        <f t="shared" si="1"/>
        <v>0.5160487808977904</v>
      </c>
      <c r="P36" s="9"/>
    </row>
    <row r="37" spans="1:16" ht="15">
      <c r="A37" s="12"/>
      <c r="B37" s="25">
        <v>334.42</v>
      </c>
      <c r="C37" s="20" t="s">
        <v>42</v>
      </c>
      <c r="D37" s="48">
        <v>12682000</v>
      </c>
      <c r="E37" s="48">
        <v>4273000</v>
      </c>
      <c r="F37" s="48">
        <v>0</v>
      </c>
      <c r="G37" s="48">
        <v>259000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7"/>
        <v>17214000</v>
      </c>
      <c r="O37" s="49">
        <f aca="true" t="shared" si="8" ref="O37:O68">(N37/O$144)</f>
        <v>9.64523747489095</v>
      </c>
      <c r="P37" s="9"/>
    </row>
    <row r="38" spans="1:16" ht="15">
      <c r="A38" s="12"/>
      <c r="B38" s="25">
        <v>334.49</v>
      </c>
      <c r="C38" s="20" t="s">
        <v>43</v>
      </c>
      <c r="D38" s="48">
        <v>0</v>
      </c>
      <c r="E38" s="48">
        <v>799000</v>
      </c>
      <c r="F38" s="48">
        <v>0</v>
      </c>
      <c r="G38" s="48">
        <v>3755000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si="7"/>
        <v>4554000</v>
      </c>
      <c r="O38" s="49">
        <f t="shared" si="8"/>
        <v>2.5516679133643185</v>
      </c>
      <c r="P38" s="9"/>
    </row>
    <row r="39" spans="1:16" ht="15">
      <c r="A39" s="12"/>
      <c r="B39" s="25">
        <v>334.61</v>
      </c>
      <c r="C39" s="20" t="s">
        <v>44</v>
      </c>
      <c r="D39" s="48">
        <v>0</v>
      </c>
      <c r="E39" s="48">
        <v>5039000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7"/>
        <v>5039000</v>
      </c>
      <c r="O39" s="49">
        <f t="shared" si="8"/>
        <v>2.823419985824067</v>
      </c>
      <c r="P39" s="9"/>
    </row>
    <row r="40" spans="1:16" ht="15">
      <c r="A40" s="12"/>
      <c r="B40" s="25">
        <v>334.62</v>
      </c>
      <c r="C40" s="20" t="s">
        <v>45</v>
      </c>
      <c r="D40" s="48">
        <v>0</v>
      </c>
      <c r="E40" s="48">
        <v>4927000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7"/>
        <v>4927000</v>
      </c>
      <c r="O40" s="49">
        <f t="shared" si="8"/>
        <v>2.7606648680601666</v>
      </c>
      <c r="P40" s="9"/>
    </row>
    <row r="41" spans="1:16" ht="15">
      <c r="A41" s="12"/>
      <c r="B41" s="25">
        <v>334.69</v>
      </c>
      <c r="C41" s="20" t="s">
        <v>46</v>
      </c>
      <c r="D41" s="48">
        <v>54000</v>
      </c>
      <c r="E41" s="48">
        <v>148000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7"/>
        <v>202000</v>
      </c>
      <c r="O41" s="49">
        <f t="shared" si="8"/>
        <v>0.11318333739560658</v>
      </c>
      <c r="P41" s="9"/>
    </row>
    <row r="42" spans="1:16" ht="15">
      <c r="A42" s="12"/>
      <c r="B42" s="25">
        <v>334.7</v>
      </c>
      <c r="C42" s="20" t="s">
        <v>47</v>
      </c>
      <c r="D42" s="48">
        <v>1643000</v>
      </c>
      <c r="E42" s="48">
        <v>228000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7"/>
        <v>1871000</v>
      </c>
      <c r="O42" s="49">
        <f t="shared" si="8"/>
        <v>1.0483466547880194</v>
      </c>
      <c r="P42" s="9"/>
    </row>
    <row r="43" spans="1:16" ht="15">
      <c r="A43" s="12"/>
      <c r="B43" s="25">
        <v>334.9</v>
      </c>
      <c r="C43" s="20" t="s">
        <v>171</v>
      </c>
      <c r="D43" s="48">
        <v>0</v>
      </c>
      <c r="E43" s="48">
        <v>444000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7"/>
        <v>444000</v>
      </c>
      <c r="O43" s="49">
        <f t="shared" si="8"/>
        <v>0.24877921684974913</v>
      </c>
      <c r="P43" s="9"/>
    </row>
    <row r="44" spans="1:16" ht="15">
      <c r="A44" s="12"/>
      <c r="B44" s="25">
        <v>335.12</v>
      </c>
      <c r="C44" s="20" t="s">
        <v>195</v>
      </c>
      <c r="D44" s="48">
        <v>24571000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7"/>
        <v>24571000</v>
      </c>
      <c r="O44" s="49">
        <f t="shared" si="8"/>
        <v>13.767464273007175</v>
      </c>
      <c r="P44" s="9"/>
    </row>
    <row r="45" spans="1:16" ht="15">
      <c r="A45" s="12"/>
      <c r="B45" s="25">
        <v>335.13</v>
      </c>
      <c r="C45" s="20" t="s">
        <v>196</v>
      </c>
      <c r="D45" s="48">
        <v>0</v>
      </c>
      <c r="E45" s="48">
        <v>0</v>
      </c>
      <c r="F45" s="48">
        <v>0</v>
      </c>
      <c r="G45" s="48">
        <v>416000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7"/>
        <v>416000</v>
      </c>
      <c r="O45" s="49">
        <f t="shared" si="8"/>
        <v>0.23309043740877394</v>
      </c>
      <c r="P45" s="9"/>
    </row>
    <row r="46" spans="1:16" ht="15">
      <c r="A46" s="12"/>
      <c r="B46" s="25">
        <v>335.14</v>
      </c>
      <c r="C46" s="20" t="s">
        <v>197</v>
      </c>
      <c r="D46" s="48">
        <v>12000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7"/>
        <v>12000</v>
      </c>
      <c r="O46" s="49">
        <f t="shared" si="8"/>
        <v>0.006723762617560787</v>
      </c>
      <c r="P46" s="9"/>
    </row>
    <row r="47" spans="1:16" ht="15">
      <c r="A47" s="12"/>
      <c r="B47" s="25">
        <v>335.15</v>
      </c>
      <c r="C47" s="20" t="s">
        <v>198</v>
      </c>
      <c r="D47" s="48">
        <v>597000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7"/>
        <v>597000</v>
      </c>
      <c r="O47" s="49">
        <f t="shared" si="8"/>
        <v>0.33450719022364916</v>
      </c>
      <c r="P47" s="9"/>
    </row>
    <row r="48" spans="1:16" ht="15">
      <c r="A48" s="12"/>
      <c r="B48" s="25">
        <v>335.17</v>
      </c>
      <c r="C48" s="20" t="s">
        <v>199</v>
      </c>
      <c r="D48" s="48">
        <v>169000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7"/>
        <v>169000</v>
      </c>
      <c r="O48" s="49">
        <f t="shared" si="8"/>
        <v>0.09469299019731442</v>
      </c>
      <c r="P48" s="9"/>
    </row>
    <row r="49" spans="1:16" ht="15">
      <c r="A49" s="12"/>
      <c r="B49" s="25">
        <v>335.18</v>
      </c>
      <c r="C49" s="20" t="s">
        <v>200</v>
      </c>
      <c r="D49" s="48">
        <v>55940000</v>
      </c>
      <c r="E49" s="48">
        <v>635000</v>
      </c>
      <c r="F49" s="48">
        <v>0</v>
      </c>
      <c r="G49" s="48">
        <v>12471000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7"/>
        <v>69046000</v>
      </c>
      <c r="O49" s="49">
        <f t="shared" si="8"/>
        <v>38.68740947434184</v>
      </c>
      <c r="P49" s="9"/>
    </row>
    <row r="50" spans="1:16" ht="15">
      <c r="A50" s="12"/>
      <c r="B50" s="25">
        <v>335.22</v>
      </c>
      <c r="C50" s="20" t="s">
        <v>54</v>
      </c>
      <c r="D50" s="48">
        <v>9356000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7"/>
        <v>9356000</v>
      </c>
      <c r="O50" s="49">
        <f t="shared" si="8"/>
        <v>5.24229358749156</v>
      </c>
      <c r="P50" s="9"/>
    </row>
    <row r="51" spans="1:16" ht="15">
      <c r="A51" s="12"/>
      <c r="B51" s="25">
        <v>335.49</v>
      </c>
      <c r="C51" s="20" t="s">
        <v>56</v>
      </c>
      <c r="D51" s="48">
        <v>0</v>
      </c>
      <c r="E51" s="48">
        <v>0</v>
      </c>
      <c r="F51" s="48">
        <v>0</v>
      </c>
      <c r="G51" s="48">
        <v>22000000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7"/>
        <v>22000000</v>
      </c>
      <c r="O51" s="49">
        <f t="shared" si="8"/>
        <v>12.326898132194776</v>
      </c>
      <c r="P51" s="9"/>
    </row>
    <row r="52" spans="1:16" ht="15">
      <c r="A52" s="12"/>
      <c r="B52" s="25">
        <v>335.5</v>
      </c>
      <c r="C52" s="20" t="s">
        <v>57</v>
      </c>
      <c r="D52" s="48">
        <v>0</v>
      </c>
      <c r="E52" s="48">
        <v>371000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7"/>
        <v>371000</v>
      </c>
      <c r="O52" s="49">
        <f t="shared" si="8"/>
        <v>0.207876327592921</v>
      </c>
      <c r="P52" s="9"/>
    </row>
    <row r="53" spans="1:16" ht="15">
      <c r="A53" s="12"/>
      <c r="B53" s="25">
        <v>335.7</v>
      </c>
      <c r="C53" s="20" t="s">
        <v>59</v>
      </c>
      <c r="D53" s="48">
        <v>2000000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7"/>
        <v>2000000</v>
      </c>
      <c r="O53" s="49">
        <f t="shared" si="8"/>
        <v>1.1206271029267978</v>
      </c>
      <c r="P53" s="9"/>
    </row>
    <row r="54" spans="1:16" ht="15">
      <c r="A54" s="12"/>
      <c r="B54" s="25">
        <v>335.8</v>
      </c>
      <c r="C54" s="20" t="s">
        <v>147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30002000</v>
      </c>
      <c r="N54" s="48">
        <f t="shared" si="7"/>
        <v>30002000</v>
      </c>
      <c r="O54" s="49">
        <f t="shared" si="8"/>
        <v>16.810527171004896</v>
      </c>
      <c r="P54" s="9"/>
    </row>
    <row r="55" spans="1:16" ht="15">
      <c r="A55" s="12"/>
      <c r="B55" s="25">
        <v>335.9</v>
      </c>
      <c r="C55" s="20" t="s">
        <v>60</v>
      </c>
      <c r="D55" s="48">
        <v>362000</v>
      </c>
      <c r="E55" s="48">
        <v>0</v>
      </c>
      <c r="F55" s="48">
        <v>0</v>
      </c>
      <c r="G55" s="48">
        <v>368000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7"/>
        <v>730000</v>
      </c>
      <c r="O55" s="49">
        <f t="shared" si="8"/>
        <v>0.40902889256828123</v>
      </c>
      <c r="P55" s="9"/>
    </row>
    <row r="56" spans="1:16" ht="15">
      <c r="A56" s="12"/>
      <c r="B56" s="25">
        <v>337.1</v>
      </c>
      <c r="C56" s="20" t="s">
        <v>61</v>
      </c>
      <c r="D56" s="48">
        <v>0</v>
      </c>
      <c r="E56" s="48">
        <v>206000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aca="true" t="shared" si="9" ref="N56:N62">SUM(D56:M56)</f>
        <v>206000</v>
      </c>
      <c r="O56" s="49">
        <f t="shared" si="8"/>
        <v>0.11542459160146018</v>
      </c>
      <c r="P56" s="9"/>
    </row>
    <row r="57" spans="1:16" ht="15">
      <c r="A57" s="12"/>
      <c r="B57" s="25">
        <v>337.2</v>
      </c>
      <c r="C57" s="20" t="s">
        <v>201</v>
      </c>
      <c r="D57" s="48">
        <v>350000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 t="shared" si="9"/>
        <v>350000</v>
      </c>
      <c r="O57" s="49">
        <f t="shared" si="8"/>
        <v>0.1961097430121896</v>
      </c>
      <c r="P57" s="9"/>
    </row>
    <row r="58" spans="1:16" ht="15">
      <c r="A58" s="12"/>
      <c r="B58" s="25">
        <v>337.3</v>
      </c>
      <c r="C58" s="20" t="s">
        <v>202</v>
      </c>
      <c r="D58" s="48">
        <v>0</v>
      </c>
      <c r="E58" s="48">
        <v>64000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 t="shared" si="9"/>
        <v>64000</v>
      </c>
      <c r="O58" s="49">
        <f t="shared" si="8"/>
        <v>0.03586006729365753</v>
      </c>
      <c r="P58" s="9"/>
    </row>
    <row r="59" spans="1:16" ht="15">
      <c r="A59" s="12"/>
      <c r="B59" s="25">
        <v>337.6</v>
      </c>
      <c r="C59" s="20" t="s">
        <v>62</v>
      </c>
      <c r="D59" s="48">
        <v>156000</v>
      </c>
      <c r="E59" s="48">
        <v>1305000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 t="shared" si="9"/>
        <v>1461000</v>
      </c>
      <c r="O59" s="49">
        <f t="shared" si="8"/>
        <v>0.8186180986880258</v>
      </c>
      <c r="P59" s="9"/>
    </row>
    <row r="60" spans="1:16" ht="15">
      <c r="A60" s="12"/>
      <c r="B60" s="25">
        <v>337.9</v>
      </c>
      <c r="C60" s="20" t="s">
        <v>63</v>
      </c>
      <c r="D60" s="48">
        <v>200000</v>
      </c>
      <c r="E60" s="48">
        <v>524000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f t="shared" si="9"/>
        <v>724000</v>
      </c>
      <c r="O60" s="49">
        <f t="shared" si="8"/>
        <v>0.40566701125950083</v>
      </c>
      <c r="P60" s="9"/>
    </row>
    <row r="61" spans="1:16" ht="15.75">
      <c r="A61" s="29" t="s">
        <v>68</v>
      </c>
      <c r="B61" s="30"/>
      <c r="C61" s="31"/>
      <c r="D61" s="32">
        <f aca="true" t="shared" si="10" ref="D61:M61">SUM(D62:D113)</f>
        <v>122979000</v>
      </c>
      <c r="E61" s="32">
        <f t="shared" si="10"/>
        <v>279119000</v>
      </c>
      <c r="F61" s="32">
        <f t="shared" si="10"/>
        <v>0</v>
      </c>
      <c r="G61" s="32">
        <f t="shared" si="10"/>
        <v>3165000</v>
      </c>
      <c r="H61" s="32">
        <f t="shared" si="10"/>
        <v>0</v>
      </c>
      <c r="I61" s="32">
        <f t="shared" si="10"/>
        <v>511142000</v>
      </c>
      <c r="J61" s="32">
        <f t="shared" si="10"/>
        <v>119579000</v>
      </c>
      <c r="K61" s="32">
        <f t="shared" si="10"/>
        <v>0</v>
      </c>
      <c r="L61" s="32">
        <f t="shared" si="10"/>
        <v>0</v>
      </c>
      <c r="M61" s="32">
        <f t="shared" si="10"/>
        <v>18952000</v>
      </c>
      <c r="N61" s="32">
        <f t="shared" si="9"/>
        <v>1054936000</v>
      </c>
      <c r="O61" s="46">
        <f t="shared" si="8"/>
        <v>591.0949367265922</v>
      </c>
      <c r="P61" s="10"/>
    </row>
    <row r="62" spans="1:16" ht="15">
      <c r="A62" s="12"/>
      <c r="B62" s="25">
        <v>341.1</v>
      </c>
      <c r="C62" s="20" t="s">
        <v>203</v>
      </c>
      <c r="D62" s="48">
        <v>7164000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3367000</v>
      </c>
      <c r="N62" s="48">
        <f t="shared" si="9"/>
        <v>10531000</v>
      </c>
      <c r="O62" s="49">
        <f t="shared" si="8"/>
        <v>5.900662010461054</v>
      </c>
      <c r="P62" s="9"/>
    </row>
    <row r="63" spans="1:16" ht="15">
      <c r="A63" s="12"/>
      <c r="B63" s="25">
        <v>341.15</v>
      </c>
      <c r="C63" s="20" t="s">
        <v>204</v>
      </c>
      <c r="D63" s="48">
        <v>1083000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f aca="true" t="shared" si="11" ref="N63:N113">SUM(D63:M63)</f>
        <v>1083000</v>
      </c>
      <c r="O63" s="49">
        <f t="shared" si="8"/>
        <v>0.606819576234861</v>
      </c>
      <c r="P63" s="9"/>
    </row>
    <row r="64" spans="1:16" ht="15">
      <c r="A64" s="12"/>
      <c r="B64" s="25">
        <v>341.16</v>
      </c>
      <c r="C64" s="20" t="s">
        <v>205</v>
      </c>
      <c r="D64" s="48">
        <v>3288000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t="shared" si="11"/>
        <v>3288000</v>
      </c>
      <c r="O64" s="49">
        <f t="shared" si="8"/>
        <v>1.8423109572116556</v>
      </c>
      <c r="P64" s="9"/>
    </row>
    <row r="65" spans="1:16" ht="15">
      <c r="A65" s="12"/>
      <c r="B65" s="25">
        <v>341.2</v>
      </c>
      <c r="C65" s="20" t="s">
        <v>206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119579000</v>
      </c>
      <c r="K65" s="48">
        <v>0</v>
      </c>
      <c r="L65" s="48">
        <v>0</v>
      </c>
      <c r="M65" s="48">
        <v>0</v>
      </c>
      <c r="N65" s="48">
        <f t="shared" si="11"/>
        <v>119579000</v>
      </c>
      <c r="O65" s="49">
        <f t="shared" si="8"/>
        <v>67.00173417044178</v>
      </c>
      <c r="P65" s="9"/>
    </row>
    <row r="66" spans="1:16" ht="15">
      <c r="A66" s="12"/>
      <c r="B66" s="25">
        <v>341.3</v>
      </c>
      <c r="C66" s="20" t="s">
        <v>207</v>
      </c>
      <c r="D66" s="48">
        <v>98000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f t="shared" si="11"/>
        <v>98000</v>
      </c>
      <c r="O66" s="49">
        <f t="shared" si="8"/>
        <v>0.05491072804341309</v>
      </c>
      <c r="P66" s="9"/>
    </row>
    <row r="67" spans="1:16" ht="15">
      <c r="A67" s="12"/>
      <c r="B67" s="25">
        <v>341.51</v>
      </c>
      <c r="C67" s="20" t="s">
        <v>208</v>
      </c>
      <c r="D67" s="48">
        <v>19122000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1"/>
        <v>19122000</v>
      </c>
      <c r="O67" s="49">
        <f t="shared" si="8"/>
        <v>10.714315731083115</v>
      </c>
      <c r="P67" s="9"/>
    </row>
    <row r="68" spans="1:16" ht="15">
      <c r="A68" s="12"/>
      <c r="B68" s="25">
        <v>341.52</v>
      </c>
      <c r="C68" s="20" t="s">
        <v>209</v>
      </c>
      <c r="D68" s="48">
        <v>2455000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1"/>
        <v>2455000</v>
      </c>
      <c r="O68" s="49">
        <f t="shared" si="8"/>
        <v>1.3755697688426443</v>
      </c>
      <c r="P68" s="9"/>
    </row>
    <row r="69" spans="1:16" ht="15">
      <c r="A69" s="12"/>
      <c r="B69" s="25">
        <v>341.53</v>
      </c>
      <c r="C69" s="20" t="s">
        <v>210</v>
      </c>
      <c r="D69" s="48">
        <v>3000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1"/>
        <v>3000</v>
      </c>
      <c r="O69" s="49">
        <f aca="true" t="shared" si="12" ref="O69:O100">(N69/O$144)</f>
        <v>0.0016809406543901967</v>
      </c>
      <c r="P69" s="9"/>
    </row>
    <row r="70" spans="1:16" ht="15">
      <c r="A70" s="12"/>
      <c r="B70" s="25">
        <v>341.54</v>
      </c>
      <c r="C70" s="20" t="s">
        <v>211</v>
      </c>
      <c r="D70" s="48">
        <v>1159000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1"/>
        <v>1159000</v>
      </c>
      <c r="O70" s="49">
        <f t="shared" si="12"/>
        <v>0.6494034061460794</v>
      </c>
      <c r="P70" s="9"/>
    </row>
    <row r="71" spans="1:16" ht="15">
      <c r="A71" s="12"/>
      <c r="B71" s="25">
        <v>341.9</v>
      </c>
      <c r="C71" s="20" t="s">
        <v>212</v>
      </c>
      <c r="D71" s="48">
        <v>9053000</v>
      </c>
      <c r="E71" s="48">
        <v>347000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6850000</v>
      </c>
      <c r="N71" s="48">
        <f t="shared" si="11"/>
        <v>16250000</v>
      </c>
      <c r="O71" s="49">
        <f t="shared" si="12"/>
        <v>9.105095211280233</v>
      </c>
      <c r="P71" s="9"/>
    </row>
    <row r="72" spans="1:16" ht="15">
      <c r="A72" s="12"/>
      <c r="B72" s="25">
        <v>342.1</v>
      </c>
      <c r="C72" s="20" t="s">
        <v>79</v>
      </c>
      <c r="D72" s="48">
        <v>4661000</v>
      </c>
      <c r="E72" s="48">
        <v>191540000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f t="shared" si="11"/>
        <v>196201000</v>
      </c>
      <c r="O72" s="49">
        <f t="shared" si="12"/>
        <v>109.93407911067033</v>
      </c>
      <c r="P72" s="9"/>
    </row>
    <row r="73" spans="1:16" ht="15">
      <c r="A73" s="12"/>
      <c r="B73" s="25">
        <v>342.2</v>
      </c>
      <c r="C73" s="20" t="s">
        <v>80</v>
      </c>
      <c r="D73" s="48">
        <v>636000</v>
      </c>
      <c r="E73" s="48">
        <v>80870000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1"/>
        <v>81506000</v>
      </c>
      <c r="O73" s="49">
        <f t="shared" si="12"/>
        <v>45.66891632557579</v>
      </c>
      <c r="P73" s="9"/>
    </row>
    <row r="74" spans="1:16" ht="15">
      <c r="A74" s="12"/>
      <c r="B74" s="25">
        <v>342.5</v>
      </c>
      <c r="C74" s="20" t="s">
        <v>81</v>
      </c>
      <c r="D74" s="48">
        <v>79000</v>
      </c>
      <c r="E74" s="48">
        <v>260000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1"/>
        <v>339000</v>
      </c>
      <c r="O74" s="49">
        <f t="shared" si="12"/>
        <v>0.18994629394609222</v>
      </c>
      <c r="P74" s="9"/>
    </row>
    <row r="75" spans="1:16" ht="15">
      <c r="A75" s="12"/>
      <c r="B75" s="25">
        <v>342.6</v>
      </c>
      <c r="C75" s="20" t="s">
        <v>82</v>
      </c>
      <c r="D75" s="48">
        <v>291000</v>
      </c>
      <c r="E75" s="48">
        <v>740000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1"/>
        <v>1031000</v>
      </c>
      <c r="O75" s="49">
        <f t="shared" si="12"/>
        <v>0.5776832715587643</v>
      </c>
      <c r="P75" s="9"/>
    </row>
    <row r="76" spans="1:16" ht="15">
      <c r="A76" s="12"/>
      <c r="B76" s="25">
        <v>342.9</v>
      </c>
      <c r="C76" s="20" t="s">
        <v>83</v>
      </c>
      <c r="D76" s="48">
        <v>1230000</v>
      </c>
      <c r="E76" s="48">
        <v>1583000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1"/>
        <v>2813000</v>
      </c>
      <c r="O76" s="49">
        <f t="shared" si="12"/>
        <v>1.5761620202665412</v>
      </c>
      <c r="P76" s="9"/>
    </row>
    <row r="77" spans="1:16" ht="15">
      <c r="A77" s="12"/>
      <c r="B77" s="25">
        <v>343.4</v>
      </c>
      <c r="C77" s="20" t="s">
        <v>84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57341000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1"/>
        <v>57341000</v>
      </c>
      <c r="O77" s="49">
        <f t="shared" si="12"/>
        <v>32.12893935446276</v>
      </c>
      <c r="P77" s="9"/>
    </row>
    <row r="78" spans="1:16" ht="15">
      <c r="A78" s="12"/>
      <c r="B78" s="25">
        <v>343.5</v>
      </c>
      <c r="C78" s="20" t="s">
        <v>85</v>
      </c>
      <c r="D78" s="48">
        <v>1202000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1"/>
        <v>1202000</v>
      </c>
      <c r="O78" s="49">
        <f t="shared" si="12"/>
        <v>0.6734968888590055</v>
      </c>
      <c r="P78" s="9"/>
    </row>
    <row r="79" spans="1:16" ht="15">
      <c r="A79" s="12"/>
      <c r="B79" s="25">
        <v>343.6</v>
      </c>
      <c r="C79" s="20" t="s">
        <v>86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121024000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1"/>
        <v>121024000</v>
      </c>
      <c r="O79" s="49">
        <f t="shared" si="12"/>
        <v>67.81138725230639</v>
      </c>
      <c r="P79" s="9"/>
    </row>
    <row r="80" spans="1:16" ht="15">
      <c r="A80" s="12"/>
      <c r="B80" s="25">
        <v>343.7</v>
      </c>
      <c r="C80" s="20" t="s">
        <v>87</v>
      </c>
      <c r="D80" s="48">
        <v>0</v>
      </c>
      <c r="E80" s="48">
        <v>1240000</v>
      </c>
      <c r="F80" s="48">
        <v>0</v>
      </c>
      <c r="G80" s="48">
        <v>122000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1"/>
        <v>1362000</v>
      </c>
      <c r="O80" s="49">
        <f t="shared" si="12"/>
        <v>0.7631470570931493</v>
      </c>
      <c r="P80" s="9"/>
    </row>
    <row r="81" spans="1:16" ht="15">
      <c r="A81" s="12"/>
      <c r="B81" s="25">
        <v>343.9</v>
      </c>
      <c r="C81" s="20" t="s">
        <v>88</v>
      </c>
      <c r="D81" s="48">
        <v>903000</v>
      </c>
      <c r="E81" s="48">
        <v>1574000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1"/>
        <v>2477000</v>
      </c>
      <c r="O81" s="49">
        <f t="shared" si="12"/>
        <v>1.3878966669748392</v>
      </c>
      <c r="P81" s="9"/>
    </row>
    <row r="82" spans="1:16" ht="15">
      <c r="A82" s="12"/>
      <c r="B82" s="25">
        <v>344.1</v>
      </c>
      <c r="C82" s="20" t="s">
        <v>213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185458000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1"/>
        <v>185458000</v>
      </c>
      <c r="O82" s="49">
        <f t="shared" si="12"/>
        <v>103.91463062729903</v>
      </c>
      <c r="P82" s="9"/>
    </row>
    <row r="83" spans="1:16" ht="15">
      <c r="A83" s="12"/>
      <c r="B83" s="25">
        <v>344.2</v>
      </c>
      <c r="C83" s="20" t="s">
        <v>214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147319000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1"/>
        <v>147319000</v>
      </c>
      <c r="O83" s="49">
        <f t="shared" si="12"/>
        <v>82.54483208803647</v>
      </c>
      <c r="P83" s="9"/>
    </row>
    <row r="84" spans="1:16" ht="15">
      <c r="A84" s="12"/>
      <c r="B84" s="25">
        <v>344.3</v>
      </c>
      <c r="C84" s="20" t="s">
        <v>215</v>
      </c>
      <c r="D84" s="48">
        <v>32813000</v>
      </c>
      <c r="E84" s="48">
        <v>519000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1"/>
        <v>33332000</v>
      </c>
      <c r="O84" s="49">
        <f t="shared" si="12"/>
        <v>18.67637129737801</v>
      </c>
      <c r="P84" s="9"/>
    </row>
    <row r="85" spans="1:16" ht="15">
      <c r="A85" s="12"/>
      <c r="B85" s="25">
        <v>344.5</v>
      </c>
      <c r="C85" s="20" t="s">
        <v>216</v>
      </c>
      <c r="D85" s="48">
        <v>1196000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1"/>
        <v>1196000</v>
      </c>
      <c r="O85" s="49">
        <f t="shared" si="12"/>
        <v>0.6701350075502251</v>
      </c>
      <c r="P85" s="9"/>
    </row>
    <row r="86" spans="1:16" ht="15">
      <c r="A86" s="12"/>
      <c r="B86" s="25">
        <v>344.9</v>
      </c>
      <c r="C86" s="20" t="s">
        <v>217</v>
      </c>
      <c r="D86" s="48">
        <v>329000</v>
      </c>
      <c r="E86" s="48">
        <v>0</v>
      </c>
      <c r="F86" s="48">
        <v>0</v>
      </c>
      <c r="G86" s="48">
        <v>2581000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f t="shared" si="11"/>
        <v>2910000</v>
      </c>
      <c r="O86" s="49">
        <f t="shared" si="12"/>
        <v>1.630512434758491</v>
      </c>
      <c r="P86" s="9"/>
    </row>
    <row r="87" spans="1:16" ht="15">
      <c r="A87" s="12"/>
      <c r="B87" s="25">
        <v>345.1</v>
      </c>
      <c r="C87" s="20" t="s">
        <v>94</v>
      </c>
      <c r="D87" s="48">
        <v>0</v>
      </c>
      <c r="E87" s="48">
        <v>424000</v>
      </c>
      <c r="F87" s="48">
        <v>0</v>
      </c>
      <c r="G87" s="48">
        <v>409000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1971000</v>
      </c>
      <c r="N87" s="48">
        <f t="shared" si="11"/>
        <v>2804000</v>
      </c>
      <c r="O87" s="49">
        <f t="shared" si="12"/>
        <v>1.5711191983033705</v>
      </c>
      <c r="P87" s="9"/>
    </row>
    <row r="88" spans="1:16" ht="15">
      <c r="A88" s="12"/>
      <c r="B88" s="25">
        <v>345.9</v>
      </c>
      <c r="C88" s="20" t="s">
        <v>95</v>
      </c>
      <c r="D88" s="48">
        <v>0</v>
      </c>
      <c r="E88" s="48">
        <v>22000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f t="shared" si="11"/>
        <v>22000</v>
      </c>
      <c r="O88" s="49">
        <f t="shared" si="12"/>
        <v>0.012326898132194777</v>
      </c>
      <c r="P88" s="9"/>
    </row>
    <row r="89" spans="1:16" ht="15">
      <c r="A89" s="12"/>
      <c r="B89" s="25">
        <v>346.3</v>
      </c>
      <c r="C89" s="20" t="s">
        <v>96</v>
      </c>
      <c r="D89" s="48">
        <v>56000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f t="shared" si="11"/>
        <v>56000</v>
      </c>
      <c r="O89" s="49">
        <f t="shared" si="12"/>
        <v>0.03137755888195034</v>
      </c>
      <c r="P89" s="9"/>
    </row>
    <row r="90" spans="1:16" ht="15">
      <c r="A90" s="12"/>
      <c r="B90" s="25">
        <v>346.4</v>
      </c>
      <c r="C90" s="20" t="s">
        <v>97</v>
      </c>
      <c r="D90" s="48">
        <v>2100000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1"/>
        <v>2100000</v>
      </c>
      <c r="O90" s="49">
        <f t="shared" si="12"/>
        <v>1.1766584580731376</v>
      </c>
      <c r="P90" s="9"/>
    </row>
    <row r="91" spans="1:16" ht="15">
      <c r="A91" s="12"/>
      <c r="B91" s="25">
        <v>346.9</v>
      </c>
      <c r="C91" s="20" t="s">
        <v>98</v>
      </c>
      <c r="D91" s="48">
        <v>345000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38000</v>
      </c>
      <c r="N91" s="48">
        <f t="shared" si="11"/>
        <v>383000</v>
      </c>
      <c r="O91" s="49">
        <f t="shared" si="12"/>
        <v>0.2146000902104818</v>
      </c>
      <c r="P91" s="9"/>
    </row>
    <row r="92" spans="1:16" ht="15">
      <c r="A92" s="12"/>
      <c r="B92" s="25">
        <v>347.1</v>
      </c>
      <c r="C92" s="20" t="s">
        <v>99</v>
      </c>
      <c r="D92" s="48">
        <v>499000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f t="shared" si="11"/>
        <v>499000</v>
      </c>
      <c r="O92" s="49">
        <f t="shared" si="12"/>
        <v>0.27959646218023604</v>
      </c>
      <c r="P92" s="9"/>
    </row>
    <row r="93" spans="1:16" ht="15">
      <c r="A93" s="12"/>
      <c r="B93" s="25">
        <v>347.2</v>
      </c>
      <c r="C93" s="20" t="s">
        <v>100</v>
      </c>
      <c r="D93" s="48">
        <v>11333000</v>
      </c>
      <c r="E93" s="48">
        <v>0</v>
      </c>
      <c r="F93" s="48">
        <v>0</v>
      </c>
      <c r="G93" s="48">
        <v>53000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f t="shared" si="11"/>
        <v>11386000</v>
      </c>
      <c r="O93" s="49">
        <f t="shared" si="12"/>
        <v>6.37973009696226</v>
      </c>
      <c r="P93" s="9"/>
    </row>
    <row r="94" spans="1:16" ht="15">
      <c r="A94" s="12"/>
      <c r="B94" s="25">
        <v>347.4</v>
      </c>
      <c r="C94" s="20" t="s">
        <v>152</v>
      </c>
      <c r="D94" s="48">
        <v>739000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f t="shared" si="11"/>
        <v>739000</v>
      </c>
      <c r="O94" s="49">
        <f t="shared" si="12"/>
        <v>0.4140717145314518</v>
      </c>
      <c r="P94" s="9"/>
    </row>
    <row r="95" spans="1:16" ht="15">
      <c r="A95" s="12"/>
      <c r="B95" s="25">
        <v>347.5</v>
      </c>
      <c r="C95" s="20" t="s">
        <v>101</v>
      </c>
      <c r="D95" s="48">
        <v>6561000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f t="shared" si="11"/>
        <v>6561000</v>
      </c>
      <c r="O95" s="49">
        <f t="shared" si="12"/>
        <v>3.6762172111513602</v>
      </c>
      <c r="P95" s="9"/>
    </row>
    <row r="96" spans="1:16" ht="15">
      <c r="A96" s="12"/>
      <c r="B96" s="25">
        <v>348.13</v>
      </c>
      <c r="C96" s="20" t="s">
        <v>218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1855000</v>
      </c>
      <c r="N96" s="48">
        <f aca="true" t="shared" si="13" ref="N96:N103">SUM(D96:M96)</f>
        <v>1855000</v>
      </c>
      <c r="O96" s="49">
        <f t="shared" si="12"/>
        <v>1.039381637964605</v>
      </c>
      <c r="P96" s="9"/>
    </row>
    <row r="97" spans="1:16" ht="15">
      <c r="A97" s="12"/>
      <c r="B97" s="25">
        <v>348.23</v>
      </c>
      <c r="C97" s="20" t="s">
        <v>219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125000</v>
      </c>
      <c r="N97" s="48">
        <f t="shared" si="13"/>
        <v>125000</v>
      </c>
      <c r="O97" s="49">
        <f t="shared" si="12"/>
        <v>0.07003919393292486</v>
      </c>
      <c r="P97" s="9"/>
    </row>
    <row r="98" spans="1:16" ht="15">
      <c r="A98" s="12"/>
      <c r="B98" s="25">
        <v>348.31</v>
      </c>
      <c r="C98" s="20" t="s">
        <v>220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2470000</v>
      </c>
      <c r="N98" s="48">
        <f t="shared" si="13"/>
        <v>2470000</v>
      </c>
      <c r="O98" s="49">
        <f t="shared" si="12"/>
        <v>1.3839744721145952</v>
      </c>
      <c r="P98" s="9"/>
    </row>
    <row r="99" spans="1:16" ht="15">
      <c r="A99" s="12"/>
      <c r="B99" s="25">
        <v>348.33</v>
      </c>
      <c r="C99" s="20" t="s">
        <v>221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513000</v>
      </c>
      <c r="N99" s="48">
        <f t="shared" si="13"/>
        <v>513000</v>
      </c>
      <c r="O99" s="49">
        <f t="shared" si="12"/>
        <v>0.28744085190072366</v>
      </c>
      <c r="P99" s="9"/>
    </row>
    <row r="100" spans="1:16" ht="15">
      <c r="A100" s="12"/>
      <c r="B100" s="25">
        <v>348.41</v>
      </c>
      <c r="C100" s="20" t="s">
        <v>222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853000</v>
      </c>
      <c r="N100" s="48">
        <f t="shared" si="13"/>
        <v>853000</v>
      </c>
      <c r="O100" s="49">
        <f t="shared" si="12"/>
        <v>0.47794745939827926</v>
      </c>
      <c r="P100" s="9"/>
    </row>
    <row r="101" spans="1:16" ht="15">
      <c r="A101" s="12"/>
      <c r="B101" s="25">
        <v>348.43</v>
      </c>
      <c r="C101" s="20" t="s">
        <v>223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645000</v>
      </c>
      <c r="N101" s="48">
        <f t="shared" si="13"/>
        <v>645000</v>
      </c>
      <c r="O101" s="49">
        <f aca="true" t="shared" si="14" ref="O101:O132">(N101/O$144)</f>
        <v>0.3614022406938923</v>
      </c>
      <c r="P101" s="9"/>
    </row>
    <row r="102" spans="1:16" ht="15">
      <c r="A102" s="12"/>
      <c r="B102" s="25">
        <v>348.52</v>
      </c>
      <c r="C102" s="20" t="s">
        <v>224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160000</v>
      </c>
      <c r="N102" s="48">
        <f t="shared" si="13"/>
        <v>160000</v>
      </c>
      <c r="O102" s="49">
        <f t="shared" si="14"/>
        <v>0.08965016823414383</v>
      </c>
      <c r="P102" s="9"/>
    </row>
    <row r="103" spans="1:16" ht="15">
      <c r="A103" s="12"/>
      <c r="B103" s="25">
        <v>348.53</v>
      </c>
      <c r="C103" s="20" t="s">
        <v>225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105000</v>
      </c>
      <c r="N103" s="48">
        <f t="shared" si="13"/>
        <v>105000</v>
      </c>
      <c r="O103" s="49">
        <f t="shared" si="14"/>
        <v>0.05883292290365689</v>
      </c>
      <c r="P103" s="9"/>
    </row>
    <row r="104" spans="1:16" ht="15">
      <c r="A104" s="12"/>
      <c r="B104" s="25">
        <v>348.88</v>
      </c>
      <c r="C104" s="20" t="s">
        <v>226</v>
      </c>
      <c r="D104" s="48">
        <v>2614000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f t="shared" si="11"/>
        <v>2614000</v>
      </c>
      <c r="O104" s="49">
        <f t="shared" si="14"/>
        <v>1.4646596235253249</v>
      </c>
      <c r="P104" s="9"/>
    </row>
    <row r="105" spans="1:16" ht="15" customHeight="1">
      <c r="A105" s="12"/>
      <c r="B105" s="25">
        <v>348.921</v>
      </c>
      <c r="C105" s="20" t="s">
        <v>227</v>
      </c>
      <c r="D105" s="48">
        <v>460000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f t="shared" si="11"/>
        <v>460000</v>
      </c>
      <c r="O105" s="49">
        <f t="shared" si="14"/>
        <v>0.2577442336731635</v>
      </c>
      <c r="P105" s="9"/>
    </row>
    <row r="106" spans="1:16" ht="15" customHeight="1">
      <c r="A106" s="12"/>
      <c r="B106" s="25">
        <v>348.922</v>
      </c>
      <c r="C106" s="20" t="s">
        <v>228</v>
      </c>
      <c r="D106" s="48">
        <v>460000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1"/>
        <v>460000</v>
      </c>
      <c r="O106" s="49">
        <f t="shared" si="14"/>
        <v>0.2577442336731635</v>
      </c>
      <c r="P106" s="9"/>
    </row>
    <row r="107" spans="1:16" ht="15" customHeight="1">
      <c r="A107" s="12"/>
      <c r="B107" s="25">
        <v>348.923</v>
      </c>
      <c r="C107" s="20" t="s">
        <v>229</v>
      </c>
      <c r="D107" s="48">
        <v>460000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f t="shared" si="11"/>
        <v>460000</v>
      </c>
      <c r="O107" s="49">
        <f t="shared" si="14"/>
        <v>0.2577442336731635</v>
      </c>
      <c r="P107" s="9"/>
    </row>
    <row r="108" spans="1:16" ht="15" customHeight="1">
      <c r="A108" s="12"/>
      <c r="B108" s="25">
        <v>348.924</v>
      </c>
      <c r="C108" s="20" t="s">
        <v>230</v>
      </c>
      <c r="D108" s="48">
        <v>460000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f t="shared" si="11"/>
        <v>460000</v>
      </c>
      <c r="O108" s="49">
        <f t="shared" si="14"/>
        <v>0.2577442336731635</v>
      </c>
      <c r="P108" s="9"/>
    </row>
    <row r="109" spans="1:16" ht="15" customHeight="1">
      <c r="A109" s="12"/>
      <c r="B109" s="25">
        <v>348.93</v>
      </c>
      <c r="C109" s="20" t="s">
        <v>231</v>
      </c>
      <c r="D109" s="48">
        <v>7692000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1"/>
        <v>7692000</v>
      </c>
      <c r="O109" s="49">
        <f t="shared" si="14"/>
        <v>4.309931837856465</v>
      </c>
      <c r="P109" s="9"/>
    </row>
    <row r="110" spans="1:16" ht="15">
      <c r="A110" s="12"/>
      <c r="B110" s="25">
        <v>348.932</v>
      </c>
      <c r="C110" s="20" t="s">
        <v>232</v>
      </c>
      <c r="D110" s="48">
        <v>40000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f t="shared" si="11"/>
        <v>40000</v>
      </c>
      <c r="O110" s="49">
        <f t="shared" si="14"/>
        <v>0.022412542058535958</v>
      </c>
      <c r="P110" s="9"/>
    </row>
    <row r="111" spans="1:16" ht="15" customHeight="1">
      <c r="A111" s="12"/>
      <c r="B111" s="25">
        <v>348.933</v>
      </c>
      <c r="C111" s="20" t="s">
        <v>233</v>
      </c>
      <c r="D111" s="48">
        <v>6000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f t="shared" si="11"/>
        <v>6000</v>
      </c>
      <c r="O111" s="49">
        <f t="shared" si="14"/>
        <v>0.0033618813087803933</v>
      </c>
      <c r="P111" s="9"/>
    </row>
    <row r="112" spans="1:16" ht="15" customHeight="1">
      <c r="A112" s="12"/>
      <c r="B112" s="25">
        <v>348.99</v>
      </c>
      <c r="C112" s="20" t="s">
        <v>234</v>
      </c>
      <c r="D112" s="48">
        <v>2087000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f t="shared" si="11"/>
        <v>2087000</v>
      </c>
      <c r="O112" s="49">
        <f t="shared" si="14"/>
        <v>1.1693743819041136</v>
      </c>
      <c r="P112" s="9"/>
    </row>
    <row r="113" spans="1:16" ht="15" customHeight="1">
      <c r="A113" s="12"/>
      <c r="B113" s="25">
        <v>349</v>
      </c>
      <c r="C113" s="20" t="s">
        <v>1</v>
      </c>
      <c r="D113" s="48">
        <v>302000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f t="shared" si="11"/>
        <v>302000</v>
      </c>
      <c r="O113" s="49">
        <f t="shared" si="14"/>
        <v>0.16921469254194646</v>
      </c>
      <c r="P113" s="9"/>
    </row>
    <row r="114" spans="1:16" ht="15.75">
      <c r="A114" s="29" t="s">
        <v>69</v>
      </c>
      <c r="B114" s="30"/>
      <c r="C114" s="31"/>
      <c r="D114" s="32">
        <f aca="true" t="shared" si="15" ref="D114:M114">SUM(D115:D123)</f>
        <v>3451000</v>
      </c>
      <c r="E114" s="32">
        <f t="shared" si="15"/>
        <v>5250000</v>
      </c>
      <c r="F114" s="32">
        <f t="shared" si="15"/>
        <v>0</v>
      </c>
      <c r="G114" s="32">
        <f t="shared" si="15"/>
        <v>0</v>
      </c>
      <c r="H114" s="32">
        <f t="shared" si="15"/>
        <v>0</v>
      </c>
      <c r="I114" s="32">
        <f t="shared" si="15"/>
        <v>27000</v>
      </c>
      <c r="J114" s="32">
        <f t="shared" si="15"/>
        <v>0</v>
      </c>
      <c r="K114" s="32">
        <f t="shared" si="15"/>
        <v>0</v>
      </c>
      <c r="L114" s="32">
        <f t="shared" si="15"/>
        <v>0</v>
      </c>
      <c r="M114" s="32">
        <f t="shared" si="15"/>
        <v>1665000</v>
      </c>
      <c r="N114" s="32">
        <f>SUM(D114:M114)</f>
        <v>10393000</v>
      </c>
      <c r="O114" s="46">
        <f t="shared" si="14"/>
        <v>5.823338740359105</v>
      </c>
      <c r="P114" s="10"/>
    </row>
    <row r="115" spans="1:16" ht="15" customHeight="1">
      <c r="A115" s="13"/>
      <c r="B115" s="40">
        <v>351.1</v>
      </c>
      <c r="C115" s="21" t="s">
        <v>118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472000</v>
      </c>
      <c r="N115" s="48">
        <f>SUM(D115:M115)</f>
        <v>472000</v>
      </c>
      <c r="O115" s="49">
        <f t="shared" si="14"/>
        <v>0.2644679962907243</v>
      </c>
      <c r="P115" s="9"/>
    </row>
    <row r="116" spans="1:16" ht="15">
      <c r="A116" s="13"/>
      <c r="B116" s="40">
        <v>351.5</v>
      </c>
      <c r="C116" s="21" t="s">
        <v>175</v>
      </c>
      <c r="D116" s="48">
        <v>1263000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f aca="true" t="shared" si="16" ref="N116:N123">SUM(D116:M116)</f>
        <v>1263000</v>
      </c>
      <c r="O116" s="49">
        <f t="shared" si="14"/>
        <v>0.7076760154982729</v>
      </c>
      <c r="P116" s="9"/>
    </row>
    <row r="117" spans="1:16" ht="15">
      <c r="A117" s="13"/>
      <c r="B117" s="40">
        <v>351.7</v>
      </c>
      <c r="C117" s="21" t="s">
        <v>235</v>
      </c>
      <c r="D117" s="48">
        <v>560000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f t="shared" si="16"/>
        <v>560000</v>
      </c>
      <c r="O117" s="49">
        <f t="shared" si="14"/>
        <v>0.3137755888195034</v>
      </c>
      <c r="P117" s="9"/>
    </row>
    <row r="118" spans="1:16" ht="15">
      <c r="A118" s="13"/>
      <c r="B118" s="40">
        <v>351.8</v>
      </c>
      <c r="C118" s="21" t="s">
        <v>236</v>
      </c>
      <c r="D118" s="48">
        <v>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1112000</v>
      </c>
      <c r="N118" s="48">
        <f t="shared" si="16"/>
        <v>1112000</v>
      </c>
      <c r="O118" s="49">
        <f t="shared" si="14"/>
        <v>0.6230686692272996</v>
      </c>
      <c r="P118" s="9"/>
    </row>
    <row r="119" spans="1:16" ht="15">
      <c r="A119" s="13"/>
      <c r="B119" s="40">
        <v>352</v>
      </c>
      <c r="C119" s="21" t="s">
        <v>119</v>
      </c>
      <c r="D119" s="48">
        <v>863000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f t="shared" si="16"/>
        <v>863000</v>
      </c>
      <c r="O119" s="49">
        <f t="shared" si="14"/>
        <v>0.48355059491291325</v>
      </c>
      <c r="P119" s="9"/>
    </row>
    <row r="120" spans="1:16" ht="15">
      <c r="A120" s="13"/>
      <c r="B120" s="40">
        <v>353</v>
      </c>
      <c r="C120" s="21" t="s">
        <v>120</v>
      </c>
      <c r="D120" s="48">
        <v>351000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f t="shared" si="16"/>
        <v>351000</v>
      </c>
      <c r="O120" s="49">
        <f t="shared" si="14"/>
        <v>0.19667005656365302</v>
      </c>
      <c r="P120" s="9"/>
    </row>
    <row r="121" spans="1:16" ht="15">
      <c r="A121" s="13"/>
      <c r="B121" s="40">
        <v>354</v>
      </c>
      <c r="C121" s="21" t="s">
        <v>121</v>
      </c>
      <c r="D121" s="48">
        <v>392000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f t="shared" si="16"/>
        <v>392000</v>
      </c>
      <c r="O121" s="49">
        <f t="shared" si="14"/>
        <v>0.21964291217365237</v>
      </c>
      <c r="P121" s="9"/>
    </row>
    <row r="122" spans="1:16" ht="15">
      <c r="A122" s="13"/>
      <c r="B122" s="40">
        <v>358.2</v>
      </c>
      <c r="C122" s="21" t="s">
        <v>237</v>
      </c>
      <c r="D122" s="48">
        <v>0</v>
      </c>
      <c r="E122" s="48">
        <v>2333000</v>
      </c>
      <c r="F122" s="48">
        <v>0</v>
      </c>
      <c r="G122" s="48">
        <v>0</v>
      </c>
      <c r="H122" s="48">
        <v>0</v>
      </c>
      <c r="I122" s="48">
        <v>27000</v>
      </c>
      <c r="J122" s="48">
        <v>0</v>
      </c>
      <c r="K122" s="48">
        <v>0</v>
      </c>
      <c r="L122" s="48">
        <v>0</v>
      </c>
      <c r="M122" s="48">
        <v>0</v>
      </c>
      <c r="N122" s="48">
        <f t="shared" si="16"/>
        <v>2360000</v>
      </c>
      <c r="O122" s="49">
        <f t="shared" si="14"/>
        <v>1.3223399814536214</v>
      </c>
      <c r="P122" s="9"/>
    </row>
    <row r="123" spans="1:16" ht="15">
      <c r="A123" s="13"/>
      <c r="B123" s="40">
        <v>359</v>
      </c>
      <c r="C123" s="21" t="s">
        <v>122</v>
      </c>
      <c r="D123" s="48">
        <v>22000</v>
      </c>
      <c r="E123" s="48">
        <v>2917000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81000</v>
      </c>
      <c r="N123" s="48">
        <f t="shared" si="16"/>
        <v>3020000</v>
      </c>
      <c r="O123" s="49">
        <f t="shared" si="14"/>
        <v>1.6921469254194648</v>
      </c>
      <c r="P123" s="9"/>
    </row>
    <row r="124" spans="1:16" ht="15.75">
      <c r="A124" s="29" t="s">
        <v>4</v>
      </c>
      <c r="B124" s="30"/>
      <c r="C124" s="31"/>
      <c r="D124" s="32">
        <f aca="true" t="shared" si="17" ref="D124:M124">SUM(D125:D132)</f>
        <v>20530000</v>
      </c>
      <c r="E124" s="32">
        <f t="shared" si="17"/>
        <v>9972000</v>
      </c>
      <c r="F124" s="32">
        <f t="shared" si="17"/>
        <v>4932000</v>
      </c>
      <c r="G124" s="32">
        <f t="shared" si="17"/>
        <v>7151000</v>
      </c>
      <c r="H124" s="32">
        <f t="shared" si="17"/>
        <v>0</v>
      </c>
      <c r="I124" s="32">
        <f t="shared" si="17"/>
        <v>1298000</v>
      </c>
      <c r="J124" s="32">
        <f t="shared" si="17"/>
        <v>38000</v>
      </c>
      <c r="K124" s="32">
        <f t="shared" si="17"/>
        <v>0</v>
      </c>
      <c r="L124" s="32">
        <f t="shared" si="17"/>
        <v>0</v>
      </c>
      <c r="M124" s="32">
        <f t="shared" si="17"/>
        <v>174000</v>
      </c>
      <c r="N124" s="32">
        <f>SUM(D124:M124)</f>
        <v>44095000</v>
      </c>
      <c r="O124" s="46">
        <f t="shared" si="14"/>
        <v>24.707026051778577</v>
      </c>
      <c r="P124" s="10"/>
    </row>
    <row r="125" spans="1:16" ht="15">
      <c r="A125" s="12"/>
      <c r="B125" s="25">
        <v>361.1</v>
      </c>
      <c r="C125" s="20" t="s">
        <v>124</v>
      </c>
      <c r="D125" s="48">
        <v>3891000</v>
      </c>
      <c r="E125" s="48">
        <v>250000</v>
      </c>
      <c r="F125" s="48">
        <v>185000</v>
      </c>
      <c r="G125" s="48">
        <v>4760000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174000</v>
      </c>
      <c r="N125" s="48">
        <f>SUM(D125:M125)</f>
        <v>9260000</v>
      </c>
      <c r="O125" s="49">
        <f t="shared" si="14"/>
        <v>5.188503486551074</v>
      </c>
      <c r="P125" s="9"/>
    </row>
    <row r="126" spans="1:16" ht="15">
      <c r="A126" s="12"/>
      <c r="B126" s="25">
        <v>361.3</v>
      </c>
      <c r="C126" s="20" t="s">
        <v>189</v>
      </c>
      <c r="D126" s="48">
        <v>-2729000</v>
      </c>
      <c r="E126" s="48">
        <v>0</v>
      </c>
      <c r="F126" s="48">
        <v>0</v>
      </c>
      <c r="G126" s="48">
        <v>-4620000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f aca="true" t="shared" si="18" ref="N126:N132">SUM(D126:M126)</f>
        <v>-7349000</v>
      </c>
      <c r="O126" s="49">
        <f t="shared" si="14"/>
        <v>-4.117744289704518</v>
      </c>
      <c r="P126" s="9"/>
    </row>
    <row r="127" spans="1:16" ht="15">
      <c r="A127" s="12"/>
      <c r="B127" s="25">
        <v>362</v>
      </c>
      <c r="C127" s="20" t="s">
        <v>125</v>
      </c>
      <c r="D127" s="48">
        <v>2334000</v>
      </c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si="18"/>
        <v>2334000</v>
      </c>
      <c r="O127" s="49">
        <f t="shared" si="14"/>
        <v>1.307771829115573</v>
      </c>
      <c r="P127" s="9"/>
    </row>
    <row r="128" spans="1:16" ht="15">
      <c r="A128" s="12"/>
      <c r="B128" s="25">
        <v>364</v>
      </c>
      <c r="C128" s="20" t="s">
        <v>238</v>
      </c>
      <c r="D128" s="48">
        <v>320000</v>
      </c>
      <c r="E128" s="48">
        <v>12000</v>
      </c>
      <c r="F128" s="48">
        <v>0</v>
      </c>
      <c r="G128" s="48">
        <v>24000</v>
      </c>
      <c r="H128" s="48">
        <v>0</v>
      </c>
      <c r="I128" s="48">
        <v>128000</v>
      </c>
      <c r="J128" s="48">
        <v>38000</v>
      </c>
      <c r="K128" s="48">
        <v>0</v>
      </c>
      <c r="L128" s="48">
        <v>0</v>
      </c>
      <c r="M128" s="48">
        <v>0</v>
      </c>
      <c r="N128" s="48">
        <f t="shared" si="18"/>
        <v>522000</v>
      </c>
      <c r="O128" s="49">
        <f t="shared" si="14"/>
        <v>0.29248367386389423</v>
      </c>
      <c r="P128" s="9"/>
    </row>
    <row r="129" spans="1:16" ht="15">
      <c r="A129" s="12"/>
      <c r="B129" s="25">
        <v>366</v>
      </c>
      <c r="C129" s="20" t="s">
        <v>176</v>
      </c>
      <c r="D129" s="48">
        <v>26000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f t="shared" si="18"/>
        <v>26000</v>
      </c>
      <c r="O129" s="49">
        <f t="shared" si="14"/>
        <v>0.014568152338048371</v>
      </c>
      <c r="P129" s="9"/>
    </row>
    <row r="130" spans="1:16" ht="15">
      <c r="A130" s="12"/>
      <c r="B130" s="25">
        <v>369.3</v>
      </c>
      <c r="C130" s="20" t="s">
        <v>239</v>
      </c>
      <c r="D130" s="48">
        <v>0</v>
      </c>
      <c r="E130" s="48">
        <v>0</v>
      </c>
      <c r="F130" s="48">
        <v>0</v>
      </c>
      <c r="G130" s="48">
        <v>2370000</v>
      </c>
      <c r="H130" s="48">
        <v>0</v>
      </c>
      <c r="I130" s="48">
        <v>1170000</v>
      </c>
      <c r="J130" s="48">
        <v>0</v>
      </c>
      <c r="K130" s="48">
        <v>0</v>
      </c>
      <c r="L130" s="48">
        <v>0</v>
      </c>
      <c r="M130" s="48">
        <v>0</v>
      </c>
      <c r="N130" s="48">
        <f t="shared" si="18"/>
        <v>3540000</v>
      </c>
      <c r="O130" s="49">
        <f t="shared" si="14"/>
        <v>1.9835099721804321</v>
      </c>
      <c r="P130" s="9"/>
    </row>
    <row r="131" spans="1:16" ht="15">
      <c r="A131" s="12"/>
      <c r="B131" s="25">
        <v>369.4</v>
      </c>
      <c r="C131" s="20" t="s">
        <v>128</v>
      </c>
      <c r="D131" s="48">
        <v>3441000</v>
      </c>
      <c r="E131" s="48">
        <v>0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f t="shared" si="18"/>
        <v>3441000</v>
      </c>
      <c r="O131" s="49">
        <f t="shared" si="14"/>
        <v>1.9280389305855556</v>
      </c>
      <c r="P131" s="9"/>
    </row>
    <row r="132" spans="1:16" ht="15" customHeight="1">
      <c r="A132" s="12"/>
      <c r="B132" s="25">
        <v>369.9</v>
      </c>
      <c r="C132" s="20" t="s">
        <v>129</v>
      </c>
      <c r="D132" s="48">
        <v>13247000</v>
      </c>
      <c r="E132" s="48">
        <v>9710000</v>
      </c>
      <c r="F132" s="48">
        <v>4747000</v>
      </c>
      <c r="G132" s="48">
        <v>4617000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f t="shared" si="18"/>
        <v>32321000</v>
      </c>
      <c r="O132" s="49">
        <f t="shared" si="14"/>
        <v>18.109894296848516</v>
      </c>
      <c r="P132" s="9"/>
    </row>
    <row r="133" spans="1:16" ht="15.75">
      <c r="A133" s="29" t="s">
        <v>70</v>
      </c>
      <c r="B133" s="30"/>
      <c r="C133" s="31"/>
      <c r="D133" s="32">
        <f aca="true" t="shared" si="19" ref="D133:M133">SUM(D134:D141)</f>
        <v>83129000</v>
      </c>
      <c r="E133" s="32">
        <f t="shared" si="19"/>
        <v>4792000</v>
      </c>
      <c r="F133" s="32">
        <f t="shared" si="19"/>
        <v>37040000</v>
      </c>
      <c r="G133" s="32">
        <f t="shared" si="19"/>
        <v>56253000</v>
      </c>
      <c r="H133" s="32">
        <f t="shared" si="19"/>
        <v>0</v>
      </c>
      <c r="I133" s="32">
        <f t="shared" si="19"/>
        <v>138460000</v>
      </c>
      <c r="J133" s="32">
        <f t="shared" si="19"/>
        <v>1142000</v>
      </c>
      <c r="K133" s="32">
        <f t="shared" si="19"/>
        <v>0</v>
      </c>
      <c r="L133" s="32">
        <f t="shared" si="19"/>
        <v>0</v>
      </c>
      <c r="M133" s="32">
        <f t="shared" si="19"/>
        <v>0</v>
      </c>
      <c r="N133" s="32">
        <f>SUM(D133:M133)</f>
        <v>320816000</v>
      </c>
      <c r="O133" s="46">
        <f aca="true" t="shared" si="20" ref="O133:O142">(N133/O$144)</f>
        <v>179.7575523262818</v>
      </c>
      <c r="P133" s="9"/>
    </row>
    <row r="134" spans="1:16" ht="15" customHeight="1">
      <c r="A134" s="12"/>
      <c r="B134" s="25">
        <v>381</v>
      </c>
      <c r="C134" s="20" t="s">
        <v>130</v>
      </c>
      <c r="D134" s="48">
        <v>83129000</v>
      </c>
      <c r="E134" s="48">
        <v>4792000</v>
      </c>
      <c r="F134" s="48">
        <v>37040000</v>
      </c>
      <c r="G134" s="48">
        <v>56253000</v>
      </c>
      <c r="H134" s="48">
        <v>0</v>
      </c>
      <c r="I134" s="48">
        <v>10519000</v>
      </c>
      <c r="J134" s="48">
        <v>0</v>
      </c>
      <c r="K134" s="48">
        <v>0</v>
      </c>
      <c r="L134" s="48">
        <v>0</v>
      </c>
      <c r="M134" s="48">
        <v>0</v>
      </c>
      <c r="N134" s="48">
        <f>SUM(D134:M134)</f>
        <v>191733000</v>
      </c>
      <c r="O134" s="49">
        <f t="shared" si="20"/>
        <v>107.43059816273187</v>
      </c>
      <c r="P134" s="9"/>
    </row>
    <row r="135" spans="1:16" ht="15">
      <c r="A135" s="12"/>
      <c r="B135" s="25">
        <v>389.1</v>
      </c>
      <c r="C135" s="20" t="s">
        <v>240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2309000</v>
      </c>
      <c r="J135" s="48">
        <v>27000</v>
      </c>
      <c r="K135" s="48">
        <v>0</v>
      </c>
      <c r="L135" s="48">
        <v>0</v>
      </c>
      <c r="M135" s="48">
        <v>0</v>
      </c>
      <c r="N135" s="48">
        <f aca="true" t="shared" si="21" ref="N135:N141">SUM(D135:M135)</f>
        <v>2336000</v>
      </c>
      <c r="O135" s="49">
        <f t="shared" si="20"/>
        <v>1.3088924562184998</v>
      </c>
      <c r="P135" s="9"/>
    </row>
    <row r="136" spans="1:16" ht="15">
      <c r="A136" s="12"/>
      <c r="B136" s="25">
        <v>389.4</v>
      </c>
      <c r="C136" s="20" t="s">
        <v>241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20000</v>
      </c>
      <c r="J136" s="48">
        <v>0</v>
      </c>
      <c r="K136" s="48">
        <v>0</v>
      </c>
      <c r="L136" s="48">
        <v>0</v>
      </c>
      <c r="M136" s="48">
        <v>0</v>
      </c>
      <c r="N136" s="48">
        <f t="shared" si="21"/>
        <v>20000</v>
      </c>
      <c r="O136" s="49">
        <f t="shared" si="20"/>
        <v>0.011206271029267979</v>
      </c>
      <c r="P136" s="9"/>
    </row>
    <row r="137" spans="1:16" ht="15">
      <c r="A137" s="12"/>
      <c r="B137" s="25">
        <v>389.5</v>
      </c>
      <c r="C137" s="20" t="s">
        <v>242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39035000</v>
      </c>
      <c r="J137" s="48">
        <v>0</v>
      </c>
      <c r="K137" s="48">
        <v>0</v>
      </c>
      <c r="L137" s="48">
        <v>0</v>
      </c>
      <c r="M137" s="48">
        <v>0</v>
      </c>
      <c r="N137" s="48">
        <f t="shared" si="21"/>
        <v>39035000</v>
      </c>
      <c r="O137" s="49">
        <f t="shared" si="20"/>
        <v>21.871839481373776</v>
      </c>
      <c r="P137" s="9"/>
    </row>
    <row r="138" spans="1:16" ht="15">
      <c r="A138" s="12"/>
      <c r="B138" s="25">
        <v>389.6</v>
      </c>
      <c r="C138" s="20" t="s">
        <v>243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26590000</v>
      </c>
      <c r="J138" s="48">
        <v>0</v>
      </c>
      <c r="K138" s="48">
        <v>0</v>
      </c>
      <c r="L138" s="48">
        <v>0</v>
      </c>
      <c r="M138" s="48">
        <v>0</v>
      </c>
      <c r="N138" s="48">
        <f t="shared" si="21"/>
        <v>26590000</v>
      </c>
      <c r="O138" s="49">
        <f t="shared" si="20"/>
        <v>14.898737333411777</v>
      </c>
      <c r="P138" s="9"/>
    </row>
    <row r="139" spans="1:16" ht="15">
      <c r="A139" s="12"/>
      <c r="B139" s="25">
        <v>389.7</v>
      </c>
      <c r="C139" s="20" t="s">
        <v>244</v>
      </c>
      <c r="D139" s="48">
        <v>0</v>
      </c>
      <c r="E139" s="48">
        <v>0</v>
      </c>
      <c r="F139" s="48">
        <v>0</v>
      </c>
      <c r="G139" s="48">
        <v>0</v>
      </c>
      <c r="H139" s="48">
        <v>0</v>
      </c>
      <c r="I139" s="48">
        <v>2617000</v>
      </c>
      <c r="J139" s="48">
        <v>0</v>
      </c>
      <c r="K139" s="48">
        <v>0</v>
      </c>
      <c r="L139" s="48">
        <v>0</v>
      </c>
      <c r="M139" s="48">
        <v>0</v>
      </c>
      <c r="N139" s="48">
        <f t="shared" si="21"/>
        <v>2617000</v>
      </c>
      <c r="O139" s="49">
        <f t="shared" si="20"/>
        <v>1.466340564179715</v>
      </c>
      <c r="P139" s="9"/>
    </row>
    <row r="140" spans="1:16" ht="15">
      <c r="A140" s="12"/>
      <c r="B140" s="25">
        <v>389.8</v>
      </c>
      <c r="C140" s="20" t="s">
        <v>245</v>
      </c>
      <c r="D140" s="48">
        <v>0</v>
      </c>
      <c r="E140" s="48">
        <v>0</v>
      </c>
      <c r="F140" s="48">
        <v>0</v>
      </c>
      <c r="G140" s="48">
        <v>0</v>
      </c>
      <c r="H140" s="48">
        <v>0</v>
      </c>
      <c r="I140" s="48">
        <v>3420000</v>
      </c>
      <c r="J140" s="48">
        <v>0</v>
      </c>
      <c r="K140" s="48">
        <v>0</v>
      </c>
      <c r="L140" s="48">
        <v>0</v>
      </c>
      <c r="M140" s="48">
        <v>0</v>
      </c>
      <c r="N140" s="48">
        <f t="shared" si="21"/>
        <v>3420000</v>
      </c>
      <c r="O140" s="49">
        <f t="shared" si="20"/>
        <v>1.9162723460048243</v>
      </c>
      <c r="P140" s="9"/>
    </row>
    <row r="141" spans="1:16" ht="15.75" thickBot="1">
      <c r="A141" s="12"/>
      <c r="B141" s="25">
        <v>389.9</v>
      </c>
      <c r="C141" s="20" t="s">
        <v>246</v>
      </c>
      <c r="D141" s="48">
        <v>0</v>
      </c>
      <c r="E141" s="48">
        <v>0</v>
      </c>
      <c r="F141" s="48">
        <v>0</v>
      </c>
      <c r="G141" s="48">
        <v>0</v>
      </c>
      <c r="H141" s="48">
        <v>0</v>
      </c>
      <c r="I141" s="48">
        <v>53950000</v>
      </c>
      <c r="J141" s="48">
        <v>1115000</v>
      </c>
      <c r="K141" s="48">
        <v>0</v>
      </c>
      <c r="L141" s="48">
        <v>0</v>
      </c>
      <c r="M141" s="48">
        <v>0</v>
      </c>
      <c r="N141" s="48">
        <f t="shared" si="21"/>
        <v>55065000</v>
      </c>
      <c r="O141" s="49">
        <f t="shared" si="20"/>
        <v>30.853665711332063</v>
      </c>
      <c r="P141" s="9"/>
    </row>
    <row r="142" spans="1:119" ht="16.5" thickBot="1">
      <c r="A142" s="14" t="s">
        <v>103</v>
      </c>
      <c r="B142" s="23"/>
      <c r="C142" s="22"/>
      <c r="D142" s="15">
        <f aca="true" t="shared" si="22" ref="D142:M142">SUM(D5,D15,D24,D61,D114,D124,D133)</f>
        <v>1044758000</v>
      </c>
      <c r="E142" s="15">
        <f t="shared" si="22"/>
        <v>397183000</v>
      </c>
      <c r="F142" s="15">
        <f t="shared" si="22"/>
        <v>80982000</v>
      </c>
      <c r="G142" s="15">
        <f t="shared" si="22"/>
        <v>225008000</v>
      </c>
      <c r="H142" s="15">
        <f t="shared" si="22"/>
        <v>0</v>
      </c>
      <c r="I142" s="15">
        <f t="shared" si="22"/>
        <v>650927000</v>
      </c>
      <c r="J142" s="15">
        <f t="shared" si="22"/>
        <v>120759000</v>
      </c>
      <c r="K142" s="15">
        <f t="shared" si="22"/>
        <v>0</v>
      </c>
      <c r="L142" s="15">
        <f t="shared" si="22"/>
        <v>0</v>
      </c>
      <c r="M142" s="15">
        <f t="shared" si="22"/>
        <v>51537000</v>
      </c>
      <c r="N142" s="15">
        <f>SUM(D142:M142)</f>
        <v>2571154000</v>
      </c>
      <c r="O142" s="38">
        <f t="shared" si="20"/>
        <v>1440.652429099324</v>
      </c>
      <c r="P142" s="6"/>
      <c r="Q142" s="2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</row>
    <row r="143" spans="1:15" ht="15">
      <c r="A143" s="16"/>
      <c r="B143" s="18"/>
      <c r="C143" s="18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9"/>
    </row>
    <row r="144" spans="1:15" ht="15">
      <c r="A144" s="41"/>
      <c r="B144" s="42"/>
      <c r="C144" s="42"/>
      <c r="D144" s="43"/>
      <c r="E144" s="43"/>
      <c r="F144" s="43"/>
      <c r="G144" s="43"/>
      <c r="H144" s="43"/>
      <c r="I144" s="43"/>
      <c r="J144" s="43"/>
      <c r="K144" s="43"/>
      <c r="L144" s="51" t="s">
        <v>247</v>
      </c>
      <c r="M144" s="51"/>
      <c r="N144" s="51"/>
      <c r="O144" s="44">
        <v>1784715</v>
      </c>
    </row>
    <row r="145" spans="1:15" ht="15">
      <c r="A145" s="52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4"/>
    </row>
    <row r="146" spans="1:15" ht="15.75" customHeight="1" thickBot="1">
      <c r="A146" s="55" t="s">
        <v>168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7"/>
    </row>
  </sheetData>
  <sheetProtection/>
  <mergeCells count="10">
    <mergeCell ref="L144:N144"/>
    <mergeCell ref="A145:O145"/>
    <mergeCell ref="A146:O1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2023-01-31T20:16:49Z</cp:lastPrinted>
  <dcterms:created xsi:type="dcterms:W3CDTF">2000-08-31T21:26:31Z</dcterms:created>
  <dcterms:modified xsi:type="dcterms:W3CDTF">2023-01-31T20:16:51Z</dcterms:modified>
  <cp:category/>
  <cp:version/>
  <cp:contentType/>
  <cp:contentStatus/>
</cp:coreProperties>
</file>