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'2005'!$A$1:$O$85</definedName>
    <definedName name="_xlnm.Print_Area" localSheetId="16">'2006'!$A$1:$O$77</definedName>
    <definedName name="_xlnm.Print_Area" localSheetId="15">'2007'!$A$1:$O$80</definedName>
    <definedName name="_xlnm.Print_Area" localSheetId="14">'2008'!$A$1:$O$80</definedName>
    <definedName name="_xlnm.Print_Area" localSheetId="13">'2009'!$A$1:$O$79</definedName>
    <definedName name="_xlnm.Print_Area" localSheetId="12">'2010'!$A$1:$O$79</definedName>
    <definedName name="_xlnm.Print_Area" localSheetId="11">'2011'!$A$1:$O$80</definedName>
    <definedName name="_xlnm.Print_Area" localSheetId="10">'2012'!$A$1:$O$70</definedName>
    <definedName name="_xlnm.Print_Area" localSheetId="9">'2013'!$A$1:$O$80</definedName>
    <definedName name="_xlnm.Print_Area" localSheetId="8">'2014'!$A$1:$O$79</definedName>
    <definedName name="_xlnm.Print_Area" localSheetId="7">'2015'!$A$1:$O$80</definedName>
    <definedName name="_xlnm.Print_Area" localSheetId="6">'2016'!$A$1:$O$80</definedName>
    <definedName name="_xlnm.Print_Area" localSheetId="5">'2017'!$A$1:$O$81</definedName>
    <definedName name="_xlnm.Print_Area" localSheetId="4">'2018'!$A$1:$O$80</definedName>
    <definedName name="_xlnm.Print_Area" localSheetId="3">'2019'!$A$1:$O$82</definedName>
    <definedName name="_xlnm.Print_Area" localSheetId="2">'2020'!$A$1:$O$80</definedName>
    <definedName name="_xlnm.Print_Area" localSheetId="1">'2021'!$A$1:$P$81</definedName>
    <definedName name="_xlnm.Print_Area" localSheetId="0">'2022'!$A$1:$P$81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51" l="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L77" i="51" l="1"/>
  <c r="M77" i="51"/>
  <c r="O52" i="51"/>
  <c r="P52" i="51" s="1"/>
  <c r="O47" i="51"/>
  <c r="P47" i="51" s="1"/>
  <c r="O41" i="51"/>
  <c r="P41" i="51" s="1"/>
  <c r="O36" i="51"/>
  <c r="P36" i="51" s="1"/>
  <c r="O32" i="51"/>
  <c r="P32" i="51" s="1"/>
  <c r="O30" i="51"/>
  <c r="P30" i="51" s="1"/>
  <c r="K77" i="51"/>
  <c r="H77" i="51"/>
  <c r="E77" i="51"/>
  <c r="O13" i="51"/>
  <c r="P13" i="51" s="1"/>
  <c r="I77" i="51"/>
  <c r="D77" i="51"/>
  <c r="J77" i="51"/>
  <c r="F77" i="51"/>
  <c r="N77" i="51"/>
  <c r="G77" i="51"/>
  <c r="O22" i="51"/>
  <c r="P22" i="51" s="1"/>
  <c r="O5" i="51"/>
  <c r="P5" i="51" s="1"/>
  <c r="O76" i="50"/>
  <c r="P76" i="50"/>
  <c r="O75" i="50"/>
  <c r="P75" i="50"/>
  <c r="O74" i="50"/>
  <c r="P74" i="50"/>
  <c r="O73" i="50"/>
  <c r="P73" i="50"/>
  <c r="O72" i="50"/>
  <c r="P72" i="50"/>
  <c r="O71" i="50"/>
  <c r="P71" i="50" s="1"/>
  <c r="O70" i="50"/>
  <c r="P70" i="50"/>
  <c r="O69" i="50"/>
  <c r="P69" i="50"/>
  <c r="O68" i="50"/>
  <c r="P68" i="50"/>
  <c r="O67" i="50"/>
  <c r="P67" i="50"/>
  <c r="O66" i="50"/>
  <c r="P66" i="50"/>
  <c r="O65" i="50"/>
  <c r="P65" i="50" s="1"/>
  <c r="O64" i="50"/>
  <c r="P64" i="50"/>
  <c r="O63" i="50"/>
  <c r="P63" i="50"/>
  <c r="O62" i="50"/>
  <c r="P62" i="50"/>
  <c r="O61" i="50"/>
  <c r="P61" i="50"/>
  <c r="O60" i="50"/>
  <c r="P60" i="50"/>
  <c r="O59" i="50"/>
  <c r="P59" i="50" s="1"/>
  <c r="O58" i="50"/>
  <c r="P58" i="50"/>
  <c r="O57" i="50"/>
  <c r="P57" i="50"/>
  <c r="O56" i="50"/>
  <c r="P56" i="50"/>
  <c r="O55" i="50"/>
  <c r="P55" i="50"/>
  <c r="O54" i="50"/>
  <c r="P54" i="50"/>
  <c r="O53" i="50"/>
  <c r="P53" i="50" s="1"/>
  <c r="N52" i="50"/>
  <c r="M52" i="50"/>
  <c r="L52" i="50"/>
  <c r="K52" i="50"/>
  <c r="J52" i="50"/>
  <c r="I52" i="50"/>
  <c r="H52" i="50"/>
  <c r="G52" i="50"/>
  <c r="F52" i="50"/>
  <c r="E52" i="50"/>
  <c r="D52" i="50"/>
  <c r="O51" i="50"/>
  <c r="P51" i="50"/>
  <c r="O50" i="50"/>
  <c r="P50" i="50" s="1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/>
  <c r="O44" i="50"/>
  <c r="P44" i="50" s="1"/>
  <c r="O43" i="50"/>
  <c r="P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 s="1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/>
  <c r="O27" i="50"/>
  <c r="P27" i="50"/>
  <c r="O26" i="50"/>
  <c r="P26" i="50" s="1"/>
  <c r="O25" i="50"/>
  <c r="P25" i="50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5" i="48"/>
  <c r="O75" i="48" s="1"/>
  <c r="N74" i="48"/>
  <c r="O74" i="48"/>
  <c r="N73" i="48"/>
  <c r="O73" i="48" s="1"/>
  <c r="N72" i="48"/>
  <c r="O72" i="48" s="1"/>
  <c r="N71" i="48"/>
  <c r="O71" i="48" s="1"/>
  <c r="N70" i="48"/>
  <c r="O70" i="48" s="1"/>
  <c r="N69" i="48"/>
  <c r="O69" i="48" s="1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 s="1"/>
  <c r="N62" i="48"/>
  <c r="O62" i="48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 s="1"/>
  <c r="N54" i="48"/>
  <c r="O54" i="48" s="1"/>
  <c r="N53" i="48"/>
  <c r="O53" i="48" s="1"/>
  <c r="M52" i="48"/>
  <c r="L52" i="48"/>
  <c r="K52" i="48"/>
  <c r="J52" i="48"/>
  <c r="N52" i="48" s="1"/>
  <c r="I52" i="48"/>
  <c r="H52" i="48"/>
  <c r="G52" i="48"/>
  <c r="F52" i="48"/>
  <c r="E52" i="48"/>
  <c r="D52" i="48"/>
  <c r="N51" i="48"/>
  <c r="O51" i="48" s="1"/>
  <c r="N50" i="48"/>
  <c r="O50" i="48" s="1"/>
  <c r="N49" i="48"/>
  <c r="O49" i="48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N45" i="48"/>
  <c r="O45" i="48" s="1"/>
  <c r="N44" i="48"/>
  <c r="O44" i="48" s="1"/>
  <c r="N43" i="48"/>
  <c r="O43" i="48" s="1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/>
  <c r="N38" i="48"/>
  <c r="O38" i="48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 s="1"/>
  <c r="N33" i="48"/>
  <c r="O33" i="48" s="1"/>
  <c r="M32" i="48"/>
  <c r="L32" i="48"/>
  <c r="K32" i="48"/>
  <c r="K76" i="48" s="1"/>
  <c r="J32" i="48"/>
  <c r="I32" i="48"/>
  <c r="H32" i="48"/>
  <c r="G32" i="48"/>
  <c r="F32" i="48"/>
  <c r="E32" i="48"/>
  <c r="D32" i="48"/>
  <c r="N31" i="48"/>
  <c r="O31" i="48" s="1"/>
  <c r="M30" i="48"/>
  <c r="L30" i="48"/>
  <c r="K30" i="48"/>
  <c r="J30" i="48"/>
  <c r="N30" i="48" s="1"/>
  <c r="O30" i="48" s="1"/>
  <c r="I30" i="48"/>
  <c r="H30" i="48"/>
  <c r="G30" i="48"/>
  <c r="F30" i="48"/>
  <c r="E30" i="48"/>
  <c r="D30" i="48"/>
  <c r="N29" i="48"/>
  <c r="O29" i="48" s="1"/>
  <c r="N28" i="48"/>
  <c r="O28" i="48" s="1"/>
  <c r="N27" i="48"/>
  <c r="O27" i="48"/>
  <c r="N26" i="48"/>
  <c r="O26" i="48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 s="1"/>
  <c r="N14" i="48"/>
  <c r="O14" i="48" s="1"/>
  <c r="M13" i="48"/>
  <c r="M76" i="48" s="1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7" i="47"/>
  <c r="O77" i="47" s="1"/>
  <c r="N76" i="47"/>
  <c r="O76" i="47" s="1"/>
  <c r="N75" i="47"/>
  <c r="O75" i="47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 s="1"/>
  <c r="N53" i="47"/>
  <c r="O53" i="47" s="1"/>
  <c r="M52" i="47"/>
  <c r="L52" i="47"/>
  <c r="K52" i="47"/>
  <c r="J52" i="47"/>
  <c r="I52" i="47"/>
  <c r="H52" i="47"/>
  <c r="G52" i="47"/>
  <c r="F52" i="47"/>
  <c r="E52" i="47"/>
  <c r="D52" i="47"/>
  <c r="N51" i="47"/>
  <c r="O51" i="47" s="1"/>
  <c r="N50" i="47"/>
  <c r="O50" i="47" s="1"/>
  <c r="N49" i="47"/>
  <c r="O49" i="47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N45" i="47"/>
  <c r="O45" i="47" s="1"/>
  <c r="N44" i="47"/>
  <c r="O44" i="47" s="1"/>
  <c r="N43" i="47"/>
  <c r="O43" i="47" s="1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5" i="46"/>
  <c r="O75" i="46" s="1"/>
  <c r="N74" i="46"/>
  <c r="O74" i="46"/>
  <c r="N73" i="46"/>
  <c r="O73" i="46" s="1"/>
  <c r="N72" i="46"/>
  <c r="O72" i="46" s="1"/>
  <c r="N71" i="46"/>
  <c r="O71" i="46" s="1"/>
  <c r="N70" i="46"/>
  <c r="O70" i="46" s="1"/>
  <c r="N69" i="46"/>
  <c r="O69" i="46" s="1"/>
  <c r="N68" i="46"/>
  <c r="O68" i="46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/>
  <c r="N55" i="46"/>
  <c r="O55" i="46" s="1"/>
  <c r="N54" i="46"/>
  <c r="O54" i="46" s="1"/>
  <c r="N53" i="46"/>
  <c r="O53" i="46" s="1"/>
  <c r="M52" i="46"/>
  <c r="L52" i="46"/>
  <c r="K52" i="46"/>
  <c r="J52" i="46"/>
  <c r="I52" i="46"/>
  <c r="H52" i="46"/>
  <c r="G52" i="46"/>
  <c r="F52" i="46"/>
  <c r="E52" i="46"/>
  <c r="D52" i="46"/>
  <c r="N51" i="46"/>
  <c r="O51" i="46" s="1"/>
  <c r="N50" i="46"/>
  <c r="O50" i="46" s="1"/>
  <c r="N49" i="46"/>
  <c r="O49" i="46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 s="1"/>
  <c r="N44" i="46"/>
  <c r="O44" i="46" s="1"/>
  <c r="N43" i="46"/>
  <c r="O43" i="46" s="1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N43" i="44"/>
  <c r="O43" i="44" s="1"/>
  <c r="N42" i="44"/>
  <c r="O42" i="44" s="1"/>
  <c r="M41" i="44"/>
  <c r="L41" i="44"/>
  <c r="K41" i="44"/>
  <c r="K76" i="44" s="1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M51" i="43"/>
  <c r="L51" i="43"/>
  <c r="K51" i="43"/>
  <c r="J51" i="43"/>
  <c r="I51" i="43"/>
  <c r="H51" i="43"/>
  <c r="N51" i="43" s="1"/>
  <c r="O51" i="43" s="1"/>
  <c r="G51" i="43"/>
  <c r="F51" i="43"/>
  <c r="E51" i="43"/>
  <c r="D51" i="43"/>
  <c r="N50" i="43"/>
  <c r="O50" i="43" s="1"/>
  <c r="N49" i="43"/>
  <c r="O49" i="43" s="1"/>
  <c r="N48" i="43"/>
  <c r="O48" i="43" s="1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M41" i="43"/>
  <c r="L41" i="43"/>
  <c r="N41" i="43" s="1"/>
  <c r="O41" i="43" s="1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N32" i="43" s="1"/>
  <c r="O32" i="43" s="1"/>
  <c r="F32" i="43"/>
  <c r="E32" i="43"/>
  <c r="D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76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 s="1"/>
  <c r="M13" i="43"/>
  <c r="L13" i="43"/>
  <c r="N13" i="43" s="1"/>
  <c r="O13" i="43" s="1"/>
  <c r="K13" i="43"/>
  <c r="J13" i="43"/>
  <c r="I13" i="43"/>
  <c r="H13" i="43"/>
  <c r="G13" i="43"/>
  <c r="G76" i="43" s="1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K76" i="43" s="1"/>
  <c r="J5" i="43"/>
  <c r="J76" i="43" s="1"/>
  <c r="I5" i="43"/>
  <c r="I76" i="43" s="1"/>
  <c r="H5" i="43"/>
  <c r="G5" i="43"/>
  <c r="F5" i="43"/>
  <c r="E5" i="43"/>
  <c r="E76" i="43" s="1"/>
  <c r="D5" i="43"/>
  <c r="N74" i="42"/>
  <c r="O74" i="42"/>
  <c r="N73" i="42"/>
  <c r="O73" i="42"/>
  <c r="N72" i="42"/>
  <c r="O72" i="42"/>
  <c r="N71" i="42"/>
  <c r="O71" i="42" s="1"/>
  <c r="N70" i="42"/>
  <c r="O70" i="42"/>
  <c r="N69" i="42"/>
  <c r="O69" i="42" s="1"/>
  <c r="N68" i="42"/>
  <c r="O68" i="42"/>
  <c r="N67" i="42"/>
  <c r="O67" i="42"/>
  <c r="N66" i="42"/>
  <c r="O66" i="42"/>
  <c r="N65" i="42"/>
  <c r="O65" i="42" s="1"/>
  <c r="N64" i="42"/>
  <c r="O64" i="42"/>
  <c r="N63" i="42"/>
  <c r="O63" i="42" s="1"/>
  <c r="N62" i="42"/>
  <c r="O62" i="42"/>
  <c r="N61" i="42"/>
  <c r="O61" i="42"/>
  <c r="N60" i="42"/>
  <c r="O60" i="42"/>
  <c r="N59" i="42"/>
  <c r="O59" i="42" s="1"/>
  <c r="N58" i="42"/>
  <c r="O58" i="42"/>
  <c r="N57" i="42"/>
  <c r="O57" i="42" s="1"/>
  <c r="N56" i="42"/>
  <c r="O56" i="42"/>
  <c r="N55" i="42"/>
  <c r="O55" i="42"/>
  <c r="N54" i="42"/>
  <c r="O54" i="42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/>
  <c r="O30" i="42" s="1"/>
  <c r="N29" i="42"/>
  <c r="O29" i="42"/>
  <c r="N28" i="42"/>
  <c r="O28" i="42"/>
  <c r="N27" i="42"/>
  <c r="O27" i="42" s="1"/>
  <c r="N26" i="42"/>
  <c r="O26" i="42"/>
  <c r="N25" i="42"/>
  <c r="O25" i="42" s="1"/>
  <c r="N24" i="42"/>
  <c r="O24" i="42"/>
  <c r="N23" i="42"/>
  <c r="O23" i="42"/>
  <c r="M22" i="42"/>
  <c r="L22" i="42"/>
  <c r="K22" i="42"/>
  <c r="J22" i="42"/>
  <c r="I22" i="42"/>
  <c r="I75" i="42"/>
  <c r="H22" i="42"/>
  <c r="G22" i="42"/>
  <c r="F22" i="42"/>
  <c r="E22" i="42"/>
  <c r="D22" i="42"/>
  <c r="N22" i="42" s="1"/>
  <c r="O22" i="42" s="1"/>
  <c r="N21" i="42"/>
  <c r="O21" i="42"/>
  <c r="N20" i="42"/>
  <c r="O20" i="42" s="1"/>
  <c r="N19" i="42"/>
  <c r="O19" i="42"/>
  <c r="N18" i="42"/>
  <c r="O18" i="42"/>
  <c r="N17" i="42"/>
  <c r="O17" i="42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L5" i="42"/>
  <c r="L75" i="42" s="1"/>
  <c r="K5" i="42"/>
  <c r="K75" i="42"/>
  <c r="J5" i="42"/>
  <c r="J75" i="42"/>
  <c r="I5" i="42"/>
  <c r="H5" i="42"/>
  <c r="G5" i="42"/>
  <c r="F5" i="42"/>
  <c r="E5" i="42"/>
  <c r="E75" i="42" s="1"/>
  <c r="D5" i="42"/>
  <c r="N5" i="42" s="1"/>
  <c r="O5" i="42" s="1"/>
  <c r="N80" i="41"/>
  <c r="O80" i="41"/>
  <c r="N79" i="41"/>
  <c r="O79" i="41"/>
  <c r="N78" i="41"/>
  <c r="O78" i="41" s="1"/>
  <c r="N77" i="41"/>
  <c r="O77" i="41"/>
  <c r="N76" i="41"/>
  <c r="O76" i="41" s="1"/>
  <c r="N75" i="41"/>
  <c r="O75" i="41" s="1"/>
  <c r="N74" i="41"/>
  <c r="O74" i="41"/>
  <c r="N73" i="41"/>
  <c r="O73" i="41"/>
  <c r="N72" i="41"/>
  <c r="O72" i="41" s="1"/>
  <c r="N71" i="41"/>
  <c r="O71" i="41"/>
  <c r="N70" i="41"/>
  <c r="O70" i="41" s="1"/>
  <c r="N69" i="41"/>
  <c r="O69" i="41"/>
  <c r="N68" i="41"/>
  <c r="O68" i="41"/>
  <c r="N67" i="41"/>
  <c r="O67" i="41"/>
  <c r="N66" i="41"/>
  <c r="O66" i="41" s="1"/>
  <c r="N65" i="41"/>
  <c r="O65" i="41"/>
  <c r="N64" i="41"/>
  <c r="O64" i="41" s="1"/>
  <c r="N63" i="41"/>
  <c r="O63" i="41" s="1"/>
  <c r="N62" i="41"/>
  <c r="O62" i="41"/>
  <c r="N61" i="41"/>
  <c r="O61" i="41"/>
  <c r="N60" i="41"/>
  <c r="O60" i="41" s="1"/>
  <c r="N59" i="41"/>
  <c r="O59" i="41"/>
  <c r="N58" i="41"/>
  <c r="O58" i="41" s="1"/>
  <c r="N57" i="41"/>
  <c r="O57" i="41"/>
  <c r="N56" i="41"/>
  <c r="O56" i="41"/>
  <c r="N55" i="41"/>
  <c r="O55" i="41"/>
  <c r="N54" i="41"/>
  <c r="O54" i="41" s="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N50" i="41" s="1"/>
  <c r="O50" i="41" s="1"/>
  <c r="D50" i="41"/>
  <c r="N49" i="41"/>
  <c r="O49" i="4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 s="1"/>
  <c r="N43" i="41"/>
  <c r="O43" i="4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F81" i="41" s="1"/>
  <c r="E31" i="4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81" i="41" s="1"/>
  <c r="K5" i="41"/>
  <c r="J5" i="41"/>
  <c r="I5" i="41"/>
  <c r="I81" i="41" s="1"/>
  <c r="H5" i="41"/>
  <c r="G5" i="41"/>
  <c r="G81" i="41"/>
  <c r="F5" i="41"/>
  <c r="E5" i="41"/>
  <c r="E81" i="41" s="1"/>
  <c r="D5" i="4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N35" i="40" s="1"/>
  <c r="O35" i="40" s="1"/>
  <c r="F35" i="40"/>
  <c r="E35" i="40"/>
  <c r="D35" i="40"/>
  <c r="N34" i="40"/>
  <c r="O34" i="40" s="1"/>
  <c r="N33" i="40"/>
  <c r="O33" i="40" s="1"/>
  <c r="N32" i="40"/>
  <c r="O32" i="40" s="1"/>
  <c r="M31" i="40"/>
  <c r="L31" i="40"/>
  <c r="K31" i="40"/>
  <c r="N31" i="40" s="1"/>
  <c r="J31" i="40"/>
  <c r="I31" i="40"/>
  <c r="H31" i="40"/>
  <c r="G31" i="40"/>
  <c r="F31" i="40"/>
  <c r="E31" i="40"/>
  <c r="D31" i="40"/>
  <c r="N30" i="40"/>
  <c r="O30" i="40" s="1"/>
  <c r="M29" i="40"/>
  <c r="L29" i="40"/>
  <c r="L73" i="40" s="1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F73" i="40" s="1"/>
  <c r="E12" i="40"/>
  <c r="N12" i="40" s="1"/>
  <c r="O12" i="40" s="1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73" i="40"/>
  <c r="L5" i="40"/>
  <c r="K5" i="40"/>
  <c r="K73" i="40" s="1"/>
  <c r="J5" i="40"/>
  <c r="I5" i="40"/>
  <c r="H5" i="40"/>
  <c r="H73" i="40"/>
  <c r="G5" i="40"/>
  <c r="G73" i="40" s="1"/>
  <c r="F5" i="40"/>
  <c r="E5" i="40"/>
  <c r="D5" i="40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G76" i="39" s="1"/>
  <c r="F51" i="39"/>
  <c r="E51" i="39"/>
  <c r="N51" i="39" s="1"/>
  <c r="O51" i="39" s="1"/>
  <c r="D51" i="39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I76" i="39" s="1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N36" i="39" s="1"/>
  <c r="O36" i="39" s="1"/>
  <c r="D36" i="39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M30" i="39"/>
  <c r="L30" i="39"/>
  <c r="L76" i="39" s="1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/>
  <c r="N27" i="39"/>
  <c r="O27" i="39"/>
  <c r="N26" i="39"/>
  <c r="O26" i="39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M76" i="39" s="1"/>
  <c r="L5" i="39"/>
  <c r="K5" i="39"/>
  <c r="J5" i="39"/>
  <c r="J76" i="39" s="1"/>
  <c r="I5" i="39"/>
  <c r="H5" i="39"/>
  <c r="G5" i="39"/>
  <c r="F5" i="39"/>
  <c r="E5" i="39"/>
  <c r="D5" i="39"/>
  <c r="N5" i="39" s="1"/>
  <c r="O5" i="39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M51" i="38"/>
  <c r="N51" i="38" s="1"/>
  <c r="O51" i="38" s="1"/>
  <c r="L51" i="38"/>
  <c r="K51" i="38"/>
  <c r="J51" i="38"/>
  <c r="I51" i="38"/>
  <c r="H51" i="38"/>
  <c r="G51" i="38"/>
  <c r="F51" i="38"/>
  <c r="E51" i="38"/>
  <c r="D51" i="38"/>
  <c r="N50" i="38"/>
  <c r="O50" i="38" s="1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G46" i="38"/>
  <c r="G66" i="38" s="1"/>
  <c r="F46" i="38"/>
  <c r="E46" i="38"/>
  <c r="D46" i="38"/>
  <c r="N45" i="38"/>
  <c r="O45" i="38"/>
  <c r="N44" i="38"/>
  <c r="O44" i="38" s="1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/>
  <c r="M32" i="38"/>
  <c r="M66" i="38" s="1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K66" i="38" s="1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N5" i="38" s="1"/>
  <c r="O5" i="38" s="1"/>
  <c r="L5" i="38"/>
  <c r="K5" i="38"/>
  <c r="J5" i="38"/>
  <c r="J66" i="38"/>
  <c r="I5" i="38"/>
  <c r="I66" i="38" s="1"/>
  <c r="H5" i="38"/>
  <c r="G5" i="38"/>
  <c r="F5" i="38"/>
  <c r="F66" i="38" s="1"/>
  <c r="E5" i="38"/>
  <c r="E66" i="38" s="1"/>
  <c r="D5" i="38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M45" i="37"/>
  <c r="L45" i="37"/>
  <c r="K45" i="37"/>
  <c r="N45" i="37" s="1"/>
  <c r="O45" i="37" s="1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N40" i="37" s="1"/>
  <c r="O40" i="37" s="1"/>
  <c r="E40" i="37"/>
  <c r="D40" i="37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76" i="37" s="1"/>
  <c r="L5" i="37"/>
  <c r="K5" i="37"/>
  <c r="K76" i="37" s="1"/>
  <c r="J5" i="37"/>
  <c r="I5" i="37"/>
  <c r="H5" i="37"/>
  <c r="G5" i="37"/>
  <c r="F5" i="37"/>
  <c r="E5" i="37"/>
  <c r="E76" i="37" s="1"/>
  <c r="D5" i="37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/>
  <c r="N64" i="36"/>
  <c r="O64" i="36"/>
  <c r="N63" i="36"/>
  <c r="O63" i="36" s="1"/>
  <c r="N62" i="36"/>
  <c r="O62" i="36" s="1"/>
  <c r="N61" i="36"/>
  <c r="O61" i="36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/>
  <c r="N54" i="36"/>
  <c r="O54" i="36" s="1"/>
  <c r="N53" i="36"/>
  <c r="O53" i="36"/>
  <c r="M52" i="36"/>
  <c r="L52" i="36"/>
  <c r="K52" i="36"/>
  <c r="J52" i="36"/>
  <c r="I52" i="36"/>
  <c r="H52" i="36"/>
  <c r="G52" i="36"/>
  <c r="F52" i="36"/>
  <c r="N52" i="36" s="1"/>
  <c r="O52" i="36" s="1"/>
  <c r="E52" i="36"/>
  <c r="D52" i="36"/>
  <c r="N51" i="36"/>
  <c r="O51" i="36" s="1"/>
  <c r="N50" i="36"/>
  <c r="O50" i="36" s="1"/>
  <c r="N49" i="36"/>
  <c r="O49" i="36" s="1"/>
  <c r="N48" i="36"/>
  <c r="O48" i="36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 s="1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 s="1"/>
  <c r="N25" i="36"/>
  <c r="O25" i="36" s="1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76" i="36" s="1"/>
  <c r="J5" i="36"/>
  <c r="I5" i="36"/>
  <c r="H5" i="36"/>
  <c r="G5" i="36"/>
  <c r="F5" i="36"/>
  <c r="E5" i="36"/>
  <c r="D5" i="36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50" i="35" s="1"/>
  <c r="O50" i="35" s="1"/>
  <c r="N49" i="35"/>
  <c r="O49" i="35" s="1"/>
  <c r="N48" i="35"/>
  <c r="O48" i="35" s="1"/>
  <c r="N47" i="35"/>
  <c r="O47" i="35" s="1"/>
  <c r="N46" i="35"/>
  <c r="O46" i="35" s="1"/>
  <c r="M45" i="35"/>
  <c r="L45" i="35"/>
  <c r="K45" i="35"/>
  <c r="N45" i="35" s="1"/>
  <c r="O45" i="35" s="1"/>
  <c r="J45" i="35"/>
  <c r="I45" i="35"/>
  <c r="H45" i="35"/>
  <c r="G45" i="35"/>
  <c r="F45" i="35"/>
  <c r="E45" i="35"/>
  <c r="D45" i="35"/>
  <c r="N44" i="35"/>
  <c r="O44" i="35" s="1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G76" i="35" s="1"/>
  <c r="F40" i="35"/>
  <c r="E40" i="35"/>
  <c r="D40" i="35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 s="1"/>
  <c r="M28" i="35"/>
  <c r="N28" i="35" s="1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 s="1"/>
  <c r="N12" i="35"/>
  <c r="O12" i="35" s="1"/>
  <c r="M11" i="35"/>
  <c r="L11" i="35"/>
  <c r="K11" i="35"/>
  <c r="J11" i="35"/>
  <c r="J76" i="35"/>
  <c r="I11" i="35"/>
  <c r="H11" i="35"/>
  <c r="G11" i="35"/>
  <c r="F11" i="35"/>
  <c r="F76" i="35"/>
  <c r="E11" i="35"/>
  <c r="D11" i="35"/>
  <c r="N10" i="35"/>
  <c r="O10" i="35"/>
  <c r="N9" i="35"/>
  <c r="O9" i="35"/>
  <c r="N8" i="35"/>
  <c r="O8" i="35"/>
  <c r="N7" i="35"/>
  <c r="O7" i="35"/>
  <c r="N6" i="35"/>
  <c r="O6" i="35"/>
  <c r="M5" i="35"/>
  <c r="L5" i="35"/>
  <c r="L76" i="35"/>
  <c r="K5" i="35"/>
  <c r="J5" i="35"/>
  <c r="I5" i="35"/>
  <c r="I76" i="35" s="1"/>
  <c r="H5" i="35"/>
  <c r="G5" i="35"/>
  <c r="F5" i="35"/>
  <c r="E5" i="35"/>
  <c r="D5" i="35"/>
  <c r="D76" i="35" s="1"/>
  <c r="N74" i="34"/>
  <c r="O74" i="34" s="1"/>
  <c r="N73" i="34"/>
  <c r="O73" i="34" s="1"/>
  <c r="N72" i="34"/>
  <c r="O72" i="34" s="1"/>
  <c r="N71" i="34"/>
  <c r="O71" i="34"/>
  <c r="N70" i="34"/>
  <c r="O70" i="34" s="1"/>
  <c r="N69" i="34"/>
  <c r="O69" i="34" s="1"/>
  <c r="N68" i="34"/>
  <c r="O68" i="34"/>
  <c r="N67" i="34"/>
  <c r="O67" i="34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49" i="34"/>
  <c r="O49" i="34" s="1"/>
  <c r="N48" i="34"/>
  <c r="O48" i="34" s="1"/>
  <c r="N47" i="34"/>
  <c r="O47" i="34" s="1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 s="1"/>
  <c r="N33" i="34"/>
  <c r="O33" i="34" s="1"/>
  <c r="N32" i="34"/>
  <c r="O32" i="34" s="1"/>
  <c r="N31" i="34"/>
  <c r="O31" i="34" s="1"/>
  <c r="M30" i="34"/>
  <c r="L30" i="34"/>
  <c r="N30" i="34" s="1"/>
  <c r="O30" i="34" s="1"/>
  <c r="K30" i="34"/>
  <c r="J30" i="34"/>
  <c r="I30" i="34"/>
  <c r="H30" i="34"/>
  <c r="G30" i="34"/>
  <c r="F30" i="34"/>
  <c r="E30" i="34"/>
  <c r="D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/>
  <c r="D20" i="34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N11" i="34" s="1"/>
  <c r="O11" i="34" s="1"/>
  <c r="G11" i="34"/>
  <c r="F11" i="34"/>
  <c r="E11" i="34"/>
  <c r="D11" i="34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K5" i="34"/>
  <c r="J5" i="34"/>
  <c r="I5" i="34"/>
  <c r="I75" i="34" s="1"/>
  <c r="H5" i="34"/>
  <c r="H75" i="34" s="1"/>
  <c r="G5" i="34"/>
  <c r="F5" i="34"/>
  <c r="E5" i="34"/>
  <c r="D5" i="34"/>
  <c r="E51" i="33"/>
  <c r="F51" i="33"/>
  <c r="G51" i="33"/>
  <c r="H51" i="33"/>
  <c r="I51" i="33"/>
  <c r="J51" i="33"/>
  <c r="K51" i="33"/>
  <c r="L51" i="33"/>
  <c r="M51" i="33"/>
  <c r="D51" i="33"/>
  <c r="N51" i="33"/>
  <c r="O51" i="33" s="1"/>
  <c r="N74" i="33"/>
  <c r="O74" i="33" s="1"/>
  <c r="E45" i="33"/>
  <c r="F45" i="33"/>
  <c r="G45" i="33"/>
  <c r="H45" i="33"/>
  <c r="I45" i="33"/>
  <c r="J45" i="33"/>
  <c r="K45" i="33"/>
  <c r="L45" i="33"/>
  <c r="M45" i="33"/>
  <c r="N45" i="33" s="1"/>
  <c r="O45" i="33" s="1"/>
  <c r="D45" i="33"/>
  <c r="N68" i="33"/>
  <c r="O68" i="33" s="1"/>
  <c r="N69" i="33"/>
  <c r="O69" i="33" s="1"/>
  <c r="N70" i="33"/>
  <c r="O70" i="33" s="1"/>
  <c r="N71" i="33"/>
  <c r="O71" i="33" s="1"/>
  <c r="N72" i="33"/>
  <c r="O72" i="33"/>
  <c r="N73" i="33"/>
  <c r="O73" i="33" s="1"/>
  <c r="N59" i="33"/>
  <c r="O59" i="33" s="1"/>
  <c r="N60" i="33"/>
  <c r="O60" i="33" s="1"/>
  <c r="N61" i="33"/>
  <c r="O61" i="33" s="1"/>
  <c r="N62" i="33"/>
  <c r="O62" i="33" s="1"/>
  <c r="N63" i="33"/>
  <c r="O63" i="33"/>
  <c r="N64" i="33"/>
  <c r="O64" i="33" s="1"/>
  <c r="N65" i="33"/>
  <c r="O65" i="33" s="1"/>
  <c r="N66" i="33"/>
  <c r="O66" i="33" s="1"/>
  <c r="N67" i="33"/>
  <c r="O67" i="33" s="1"/>
  <c r="E40" i="33"/>
  <c r="F40" i="33"/>
  <c r="G40" i="33"/>
  <c r="H40" i="33"/>
  <c r="I40" i="33"/>
  <c r="N40" i="33" s="1"/>
  <c r="O40" i="33" s="1"/>
  <c r="J40" i="33"/>
  <c r="K40" i="33"/>
  <c r="L40" i="33"/>
  <c r="M40" i="33"/>
  <c r="E35" i="33"/>
  <c r="F35" i="33"/>
  <c r="G35" i="33"/>
  <c r="H35" i="33"/>
  <c r="I35" i="33"/>
  <c r="J35" i="33"/>
  <c r="K35" i="33"/>
  <c r="L35" i="33"/>
  <c r="M35" i="33"/>
  <c r="E30" i="33"/>
  <c r="F30" i="33"/>
  <c r="G30" i="33"/>
  <c r="H30" i="33"/>
  <c r="I30" i="33"/>
  <c r="J30" i="33"/>
  <c r="K30" i="33"/>
  <c r="L30" i="33"/>
  <c r="M30" i="33"/>
  <c r="E28" i="33"/>
  <c r="F28" i="33"/>
  <c r="G28" i="33"/>
  <c r="H28" i="33"/>
  <c r="I28" i="33"/>
  <c r="J28" i="33"/>
  <c r="K28" i="33"/>
  <c r="L28" i="33"/>
  <c r="M28" i="33"/>
  <c r="E20" i="33"/>
  <c r="F20" i="33"/>
  <c r="N20" i="33" s="1"/>
  <c r="O20" i="33" s="1"/>
  <c r="G20" i="33"/>
  <c r="H20" i="33"/>
  <c r="I20" i="33"/>
  <c r="J20" i="33"/>
  <c r="K20" i="33"/>
  <c r="L20" i="33"/>
  <c r="M20" i="33"/>
  <c r="E11" i="33"/>
  <c r="F11" i="33"/>
  <c r="G11" i="33"/>
  <c r="H11" i="33"/>
  <c r="I11" i="33"/>
  <c r="J11" i="33"/>
  <c r="K11" i="33"/>
  <c r="L11" i="33"/>
  <c r="M11" i="33"/>
  <c r="E5" i="33"/>
  <c r="F5" i="33"/>
  <c r="G5" i="33"/>
  <c r="G75" i="33" s="1"/>
  <c r="H5" i="33"/>
  <c r="H75" i="33" s="1"/>
  <c r="I5" i="33"/>
  <c r="J5" i="33"/>
  <c r="K5" i="33"/>
  <c r="K75" i="33" s="1"/>
  <c r="L5" i="33"/>
  <c r="L75" i="33" s="1"/>
  <c r="M5" i="33"/>
  <c r="M75" i="33" s="1"/>
  <c r="D40" i="33"/>
  <c r="D35" i="33"/>
  <c r="D28" i="33"/>
  <c r="D20" i="33"/>
  <c r="D11" i="33"/>
  <c r="N11" i="33" s="1"/>
  <c r="O11" i="33" s="1"/>
  <c r="D5" i="33"/>
  <c r="N54" i="33"/>
  <c r="O54" i="33" s="1"/>
  <c r="N55" i="33"/>
  <c r="O55" i="33" s="1"/>
  <c r="N56" i="33"/>
  <c r="O56" i="33"/>
  <c r="N57" i="33"/>
  <c r="O57" i="33" s="1"/>
  <c r="N58" i="33"/>
  <c r="O58" i="33" s="1"/>
  <c r="N47" i="33"/>
  <c r="O47" i="33"/>
  <c r="N48" i="33"/>
  <c r="O48" i="33" s="1"/>
  <c r="N49" i="33"/>
  <c r="O49" i="33" s="1"/>
  <c r="N50" i="33"/>
  <c r="O50" i="33"/>
  <c r="N52" i="33"/>
  <c r="O52" i="33" s="1"/>
  <c r="N53" i="33"/>
  <c r="O53" i="33" s="1"/>
  <c r="N46" i="33"/>
  <c r="O46" i="33"/>
  <c r="N36" i="33"/>
  <c r="O36" i="33" s="1"/>
  <c r="N37" i="33"/>
  <c r="O37" i="33" s="1"/>
  <c r="N38" i="33"/>
  <c r="N39" i="33"/>
  <c r="N41" i="33"/>
  <c r="O41" i="33" s="1"/>
  <c r="N42" i="33"/>
  <c r="N43" i="33"/>
  <c r="O43" i="33" s="1"/>
  <c r="N44" i="33"/>
  <c r="O44" i="33"/>
  <c r="D30" i="33"/>
  <c r="N31" i="33"/>
  <c r="O31" i="33" s="1"/>
  <c r="N32" i="33"/>
  <c r="O32" i="33"/>
  <c r="N33" i="33"/>
  <c r="O33" i="33"/>
  <c r="N34" i="33"/>
  <c r="O34" i="33" s="1"/>
  <c r="N29" i="33"/>
  <c r="O29" i="33"/>
  <c r="O38" i="33"/>
  <c r="O39" i="33"/>
  <c r="O42" i="33"/>
  <c r="N13" i="33"/>
  <c r="O13" i="33"/>
  <c r="N14" i="33"/>
  <c r="O14" i="33"/>
  <c r="N15" i="33"/>
  <c r="O15" i="33" s="1"/>
  <c r="N16" i="33"/>
  <c r="O16" i="33"/>
  <c r="N17" i="33"/>
  <c r="O17" i="33"/>
  <c r="N18" i="33"/>
  <c r="O18" i="33" s="1"/>
  <c r="N19" i="33"/>
  <c r="O19" i="33"/>
  <c r="N6" i="33"/>
  <c r="O6" i="33"/>
  <c r="N7" i="33"/>
  <c r="O7" i="33" s="1"/>
  <c r="N8" i="33"/>
  <c r="O8" i="33"/>
  <c r="N9" i="33"/>
  <c r="O9" i="33"/>
  <c r="N10" i="33"/>
  <c r="O10" i="33" s="1"/>
  <c r="N21" i="33"/>
  <c r="O21" i="33"/>
  <c r="N22" i="33"/>
  <c r="O22" i="33"/>
  <c r="N23" i="33"/>
  <c r="O23" i="33" s="1"/>
  <c r="N24" i="33"/>
  <c r="O24" i="33"/>
  <c r="N25" i="33"/>
  <c r="O25" i="33"/>
  <c r="N26" i="33"/>
  <c r="O26" i="33" s="1"/>
  <c r="N27" i="33"/>
  <c r="O27" i="33"/>
  <c r="N12" i="33"/>
  <c r="O12" i="33"/>
  <c r="M76" i="36"/>
  <c r="N5" i="36"/>
  <c r="O5" i="36"/>
  <c r="I76" i="37"/>
  <c r="G76" i="37"/>
  <c r="K76" i="39"/>
  <c r="N46" i="39"/>
  <c r="O46" i="39"/>
  <c r="D76" i="39"/>
  <c r="O31" i="40"/>
  <c r="N5" i="40"/>
  <c r="O5" i="40"/>
  <c r="N21" i="36"/>
  <c r="O21" i="36" s="1"/>
  <c r="E76" i="36"/>
  <c r="I76" i="36"/>
  <c r="K75" i="34"/>
  <c r="K81" i="41"/>
  <c r="M81" i="41"/>
  <c r="M75" i="42"/>
  <c r="N50" i="42"/>
  <c r="O50" i="42" s="1"/>
  <c r="G75" i="42"/>
  <c r="L76" i="43"/>
  <c r="N28" i="33"/>
  <c r="O28" i="33" s="1"/>
  <c r="D75" i="33"/>
  <c r="N11" i="35"/>
  <c r="O11" i="35"/>
  <c r="D66" i="38"/>
  <c r="F76" i="36"/>
  <c r="J76" i="37"/>
  <c r="L66" i="38"/>
  <c r="F76" i="39"/>
  <c r="N12" i="37"/>
  <c r="O12" i="37"/>
  <c r="F76" i="43"/>
  <c r="N5" i="43"/>
  <c r="O5" i="43"/>
  <c r="F75" i="42"/>
  <c r="N41" i="38"/>
  <c r="O41" i="38" s="1"/>
  <c r="E75" i="33"/>
  <c r="M75" i="34"/>
  <c r="J73" i="40"/>
  <c r="O28" i="35"/>
  <c r="G76" i="36"/>
  <c r="N36" i="36"/>
  <c r="O36" i="36" s="1"/>
  <c r="D76" i="36"/>
  <c r="G75" i="34"/>
  <c r="L76" i="44"/>
  <c r="M76" i="44"/>
  <c r="N41" i="44"/>
  <c r="O41" i="44" s="1"/>
  <c r="N30" i="44"/>
  <c r="O30" i="44" s="1"/>
  <c r="N51" i="44"/>
  <c r="O51" i="44" s="1"/>
  <c r="N46" i="44"/>
  <c r="O46" i="44" s="1"/>
  <c r="N36" i="44"/>
  <c r="O36" i="44" s="1"/>
  <c r="H76" i="44"/>
  <c r="I76" i="44"/>
  <c r="J76" i="44"/>
  <c r="F76" i="44"/>
  <c r="N22" i="44"/>
  <c r="O22" i="44"/>
  <c r="D76" i="44"/>
  <c r="N5" i="44"/>
  <c r="O5" i="44"/>
  <c r="N30" i="45"/>
  <c r="O30" i="45" s="1"/>
  <c r="N52" i="45"/>
  <c r="O52" i="45"/>
  <c r="N41" i="45"/>
  <c r="O41" i="45" s="1"/>
  <c r="N36" i="45"/>
  <c r="O36" i="45"/>
  <c r="N32" i="45"/>
  <c r="O32" i="45"/>
  <c r="L77" i="45"/>
  <c r="F77" i="45"/>
  <c r="N22" i="45"/>
  <c r="O22" i="45" s="1"/>
  <c r="M77" i="45"/>
  <c r="E77" i="45"/>
  <c r="N13" i="45"/>
  <c r="O13" i="45" s="1"/>
  <c r="G77" i="45"/>
  <c r="I77" i="45"/>
  <c r="K77" i="45"/>
  <c r="H77" i="45"/>
  <c r="J77" i="45"/>
  <c r="N5" i="45"/>
  <c r="O5" i="45" s="1"/>
  <c r="N30" i="46"/>
  <c r="O30" i="46" s="1"/>
  <c r="N52" i="46"/>
  <c r="O52" i="46"/>
  <c r="N47" i="46"/>
  <c r="O47" i="46" s="1"/>
  <c r="N41" i="46"/>
  <c r="O41" i="46" s="1"/>
  <c r="N36" i="46"/>
  <c r="O36" i="46" s="1"/>
  <c r="N32" i="46"/>
  <c r="O32" i="46"/>
  <c r="L76" i="46"/>
  <c r="N22" i="46"/>
  <c r="O22" i="46" s="1"/>
  <c r="J76" i="46"/>
  <c r="G76" i="46"/>
  <c r="N13" i="46"/>
  <c r="O13" i="46" s="1"/>
  <c r="K76" i="46"/>
  <c r="M76" i="46"/>
  <c r="H76" i="46"/>
  <c r="I76" i="46"/>
  <c r="F76" i="46"/>
  <c r="D76" i="46"/>
  <c r="N76" i="46" s="1"/>
  <c r="O76" i="46" s="1"/>
  <c r="E76" i="46"/>
  <c r="N5" i="46"/>
  <c r="O5" i="46"/>
  <c r="N41" i="47"/>
  <c r="O41" i="47"/>
  <c r="N30" i="47"/>
  <c r="O30" i="47" s="1"/>
  <c r="N52" i="47"/>
  <c r="O52" i="47"/>
  <c r="N36" i="47"/>
  <c r="O36" i="47"/>
  <c r="N32" i="47"/>
  <c r="O32" i="47" s="1"/>
  <c r="E78" i="47"/>
  <c r="N22" i="47"/>
  <c r="O22" i="47" s="1"/>
  <c r="K78" i="47"/>
  <c r="N13" i="47"/>
  <c r="O13" i="47"/>
  <c r="F78" i="47"/>
  <c r="I78" i="47"/>
  <c r="L78" i="47"/>
  <c r="M78" i="47"/>
  <c r="H78" i="47"/>
  <c r="J78" i="47"/>
  <c r="D78" i="47"/>
  <c r="N5" i="47"/>
  <c r="O5" i="47"/>
  <c r="O52" i="48"/>
  <c r="N47" i="48"/>
  <c r="O47" i="48"/>
  <c r="N41" i="48"/>
  <c r="O41" i="48" s="1"/>
  <c r="H76" i="48"/>
  <c r="N36" i="48"/>
  <c r="O36" i="48" s="1"/>
  <c r="N32" i="48"/>
  <c r="O32" i="48" s="1"/>
  <c r="G76" i="48"/>
  <c r="J76" i="48"/>
  <c r="N22" i="48"/>
  <c r="O22" i="48"/>
  <c r="L76" i="48"/>
  <c r="E76" i="48"/>
  <c r="F76" i="48"/>
  <c r="I76" i="48"/>
  <c r="N13" i="48"/>
  <c r="O13" i="48" s="1"/>
  <c r="N5" i="48"/>
  <c r="O5" i="48"/>
  <c r="D76" i="48"/>
  <c r="N76" i="48" s="1"/>
  <c r="O76" i="48" s="1"/>
  <c r="O32" i="50"/>
  <c r="P32" i="50"/>
  <c r="O30" i="50"/>
  <c r="P30" i="50"/>
  <c r="O52" i="50"/>
  <c r="P52" i="50" s="1"/>
  <c r="O47" i="50"/>
  <c r="P47" i="50" s="1"/>
  <c r="O41" i="50"/>
  <c r="P41" i="50" s="1"/>
  <c r="O36" i="50"/>
  <c r="P36" i="50"/>
  <c r="G77" i="50"/>
  <c r="O22" i="50"/>
  <c r="P22" i="50" s="1"/>
  <c r="N77" i="50"/>
  <c r="F77" i="50"/>
  <c r="M77" i="50"/>
  <c r="L77" i="50"/>
  <c r="E77" i="50"/>
  <c r="O13" i="50"/>
  <c r="P13" i="50" s="1"/>
  <c r="H77" i="50"/>
  <c r="I77" i="50"/>
  <c r="J77" i="50"/>
  <c r="K77" i="50"/>
  <c r="O5" i="50"/>
  <c r="P5" i="50"/>
  <c r="D77" i="50"/>
  <c r="O77" i="50" s="1"/>
  <c r="P77" i="50" s="1"/>
  <c r="O77" i="51" l="1"/>
  <c r="P77" i="51" s="1"/>
  <c r="H76" i="36"/>
  <c r="H76" i="35"/>
  <c r="N76" i="35" s="1"/>
  <c r="O76" i="35" s="1"/>
  <c r="N5" i="35"/>
  <c r="O5" i="35" s="1"/>
  <c r="K76" i="35"/>
  <c r="N13" i="38"/>
  <c r="O13" i="38" s="1"/>
  <c r="N5" i="41"/>
  <c r="O5" i="41" s="1"/>
  <c r="J81" i="41"/>
  <c r="N13" i="42"/>
  <c r="O13" i="42" s="1"/>
  <c r="H75" i="42"/>
  <c r="N47" i="47"/>
  <c r="O47" i="47" s="1"/>
  <c r="G78" i="47"/>
  <c r="N78" i="47" s="1"/>
  <c r="O78" i="47" s="1"/>
  <c r="N29" i="37"/>
  <c r="O29" i="37" s="1"/>
  <c r="H76" i="37"/>
  <c r="H76" i="39"/>
  <c r="N45" i="34"/>
  <c r="O45" i="34" s="1"/>
  <c r="D75" i="34"/>
  <c r="N35" i="33"/>
  <c r="O35" i="33" s="1"/>
  <c r="L75" i="34"/>
  <c r="N41" i="39"/>
  <c r="O41" i="39" s="1"/>
  <c r="N32" i="44"/>
  <c r="O32" i="44" s="1"/>
  <c r="E76" i="44"/>
  <c r="N5" i="33"/>
  <c r="O5" i="33" s="1"/>
  <c r="F75" i="33"/>
  <c r="N75" i="33" s="1"/>
  <c r="O75" i="33" s="1"/>
  <c r="E75" i="34"/>
  <c r="N5" i="34"/>
  <c r="O5" i="34" s="1"/>
  <c r="J76" i="36"/>
  <c r="N29" i="36"/>
  <c r="O29" i="36" s="1"/>
  <c r="N31" i="41"/>
  <c r="O31" i="41" s="1"/>
  <c r="N50" i="34"/>
  <c r="O50" i="34" s="1"/>
  <c r="D76" i="37"/>
  <c r="N76" i="37" s="1"/>
  <c r="O76" i="37" s="1"/>
  <c r="N5" i="37"/>
  <c r="O5" i="37" s="1"/>
  <c r="N36" i="38"/>
  <c r="O36" i="38" s="1"/>
  <c r="H66" i="38"/>
  <c r="E76" i="39"/>
  <c r="N76" i="39" s="1"/>
  <c r="O76" i="39" s="1"/>
  <c r="N22" i="39"/>
  <c r="O22" i="39" s="1"/>
  <c r="N40" i="40"/>
  <c r="O40" i="40" s="1"/>
  <c r="N40" i="41"/>
  <c r="O40" i="41" s="1"/>
  <c r="G76" i="44"/>
  <c r="N13" i="44"/>
  <c r="O13" i="44" s="1"/>
  <c r="N40" i="34"/>
  <c r="O40" i="34" s="1"/>
  <c r="J75" i="34"/>
  <c r="N46" i="36"/>
  <c r="O46" i="36" s="1"/>
  <c r="N22" i="43"/>
  <c r="O22" i="43" s="1"/>
  <c r="H76" i="43"/>
  <c r="N76" i="44"/>
  <c r="O76" i="44" s="1"/>
  <c r="N66" i="38"/>
  <c r="O66" i="38" s="1"/>
  <c r="N31" i="36"/>
  <c r="O31" i="36" s="1"/>
  <c r="L76" i="37"/>
  <c r="N35" i="37"/>
  <c r="O35" i="37" s="1"/>
  <c r="N21" i="40"/>
  <c r="O21" i="40" s="1"/>
  <c r="D73" i="40"/>
  <c r="E73" i="40"/>
  <c r="N45" i="40"/>
  <c r="O45" i="40" s="1"/>
  <c r="N46" i="38"/>
  <c r="O46" i="38" s="1"/>
  <c r="D81" i="41"/>
  <c r="N21" i="41"/>
  <c r="O21" i="41" s="1"/>
  <c r="D77" i="45"/>
  <c r="N77" i="45" s="1"/>
  <c r="O77" i="45" s="1"/>
  <c r="N47" i="45"/>
  <c r="O47" i="45" s="1"/>
  <c r="E76" i="35"/>
  <c r="N35" i="35"/>
  <c r="O35" i="35" s="1"/>
  <c r="N49" i="40"/>
  <c r="O49" i="40" s="1"/>
  <c r="N30" i="33"/>
  <c r="O30" i="33" s="1"/>
  <c r="J75" i="33"/>
  <c r="N40" i="35"/>
  <c r="O40" i="35" s="1"/>
  <c r="L76" i="36"/>
  <c r="N36" i="42"/>
  <c r="O36" i="42" s="1"/>
  <c r="D75" i="42"/>
  <c r="N75" i="42" s="1"/>
  <c r="O75" i="42" s="1"/>
  <c r="I75" i="33"/>
  <c r="F75" i="34"/>
  <c r="M76" i="35"/>
  <c r="N20" i="35"/>
  <c r="O20" i="35" s="1"/>
  <c r="H81" i="41"/>
  <c r="N31" i="37"/>
  <c r="O31" i="37" s="1"/>
  <c r="F76" i="37"/>
  <c r="I73" i="40"/>
  <c r="N46" i="41"/>
  <c r="O46" i="41" s="1"/>
  <c r="N46" i="43"/>
  <c r="O46" i="43" s="1"/>
  <c r="N41" i="42"/>
  <c r="O41" i="42" s="1"/>
  <c r="M76" i="43"/>
  <c r="N36" i="43"/>
  <c r="O36" i="43" s="1"/>
  <c r="N46" i="42"/>
  <c r="O46" i="42" s="1"/>
  <c r="N81" i="41" l="1"/>
  <c r="O81" i="41" s="1"/>
  <c r="N76" i="43"/>
  <c r="O76" i="43" s="1"/>
  <c r="N73" i="40"/>
  <c r="O73" i="40" s="1"/>
  <c r="N75" i="34"/>
  <c r="O75" i="34" s="1"/>
  <c r="N76" i="36"/>
  <c r="O76" i="36" s="1"/>
</calcChain>
</file>

<file path=xl/sharedStrings.xml><?xml version="1.0" encoding="utf-8"?>
<sst xmlns="http://schemas.openxmlformats.org/spreadsheetml/2006/main" count="1652" uniqueCount="188">
  <si>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</si>
  <si>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</si>
  <si>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</si>
  <si>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</si>
  <si>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</si>
  <si>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</si>
  <si>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</si>
  <si>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</si>
  <si>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</si>
  <si>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</si>
  <si>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</si>
  <si>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</si>
  <si>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</si>
  <si>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</si>
  <si>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</si>
  <si>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</si>
  <si>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</si>
  <si>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</si>
  <si>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</si>
  <si>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</si>
  <si>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</si>
  <si>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</si>
  <si>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</si>
  <si>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</si>
  <si>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</si>
  <si>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</si>
  <si>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</si>
  <si>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</si>
  <si>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</si>
  <si>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</si>
  <si>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</si>
  <si>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</si>
  <si>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</si>
  <si>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</si>
  <si>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</si>
  <si>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</si>
  <si>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</si>
  <si>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</si>
  <si>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</si>
  <si>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</si>
  <si>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</si>
  <si>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</si>
  <si>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</si>
  <si>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</si>
  <si>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</si>
  <si>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</si>
  <si>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</si>
  <si>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</si>
  <si>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</si>
  <si>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</si>
  <si>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</si>
  <si>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</si>
  <si>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</si>
  <si>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</si>
  <si>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</si>
  <si>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</si>
  <si>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</si>
  <si>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</si>
  <si>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</si>
  <si>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</si>
  <si>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</si>
  <si>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</si>
  <si>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Proprietary - Other Non-Operating Disbursements</t>
  </si>
  <si>
    <t>Proprietary - Non-Operating Interest Expense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</si>
  <si>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</si>
  <si>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</si>
  <si>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</si>
  <si>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</si>
  <si>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</si>
  <si>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</si>
  <si>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</si>
  <si>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</si>
  <si>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</si>
  <si>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Criminal - Pre-Trial Release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</si>
  <si>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</si>
  <si>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</si>
  <si>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</si>
  <si>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Family (Excluding Juvenile) - Domestic Violence Court</t>
  </si>
  <si>
    <t>Circuit Court - Juvenile - Clerk of Court Administration</t>
  </si>
  <si>
    <t>Circuit Court - Juvenile - Guardian Ad Litem</t>
  </si>
  <si>
    <t>Circuit Court - Probate - Clerk of Court Administration</t>
  </si>
  <si>
    <t>Circuit Court - Probate - Public Guardian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</si>
  <si>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</si>
  <si>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</si>
  <si>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</si>
  <si>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</si>
  <si>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</si>
  <si>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</si>
  <si>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</si>
  <si>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Charlotte County Government Expenditures Reported by Account Code and Fund Type</t>
  </si>
  <si>
    <t>Local Fiscal Year Ended September 30, 2010</t>
  </si>
  <si>
    <t>Non-Court Information Systems</t>
  </si>
  <si>
    <t>General Court-Related Operations - Clerk of Court-Related Technology</t>
  </si>
  <si>
    <t>2010 Countywide Census Population:</t>
  </si>
  <si>
    <t>Local Fiscal Year Ended September 30, 2011</t>
  </si>
  <si>
    <t>Circuit Court - Civil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</si>
  <si>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</si>
  <si>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</si>
  <si>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</si>
  <si>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Legislative</t>
  </si>
  <si>
    <t>Legal Counsel</t>
  </si>
  <si>
    <t>2008 Countywide Population:</t>
  </si>
  <si>
    <t>Local Fiscal Year Ended September 30, 2007</t>
  </si>
  <si>
    <t>Circuit Court - Criminal - Public Defender Conflicts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</si>
  <si>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</si>
  <si>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</si>
  <si>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</si>
  <si>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</si>
  <si>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</si>
  <si>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</si>
  <si>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Domestic Violence Court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</si>
  <si>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</si>
  <si>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</si>
  <si>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</si>
  <si>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</si>
  <si>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County Court - Civil - Other Costs</t>
  </si>
  <si>
    <t>2013 Countywide Population:</t>
  </si>
  <si>
    <t>Local Fiscal Year Ended September 30, 2006</t>
  </si>
  <si>
    <t>Circuit Court - Juvenile - Public Defender Conflicts</t>
  </si>
  <si>
    <t>2006 Countywide Population:</t>
  </si>
  <si>
    <t>Local Fiscal Year Ended September 30, 2005</t>
  </si>
  <si>
    <t>Cultural Services</t>
  </si>
  <si>
    <t>Circuit Court - Criminal - Court Reporter Services</t>
  </si>
  <si>
    <t>Circuit Court - Criminal - Clinical Evaluations</t>
  </si>
  <si>
    <t>Circuit Court - Criminal - Witness Coordination / Management</t>
  </si>
  <si>
    <t>Circuit Court - Criminal - Expert Witness Fees</t>
  </si>
  <si>
    <t>Circuit Court - Probate - Masters / Hearing Officers</t>
  </si>
  <si>
    <t>County Court - Criminal - Public Defender Conflicts</t>
  </si>
  <si>
    <t>County Court - Traffic - Other Costs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</si>
  <si>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</si>
  <si>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</si>
  <si>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</si>
  <si>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</si>
  <si>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</si>
  <si>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</si>
  <si>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</si>
  <si>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</si>
  <si>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</si>
  <si>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</si>
  <si>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</si>
  <si>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</si>
  <si>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</si>
  <si>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</si>
  <si>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</si>
  <si>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</si>
  <si>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</si>
  <si>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</si>
  <si>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</si>
  <si>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</si>
  <si>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</si>
  <si>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</si>
  <si>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</si>
  <si>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</si>
  <si>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</si>
  <si>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</si>
  <si>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</si>
  <si>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</si>
  <si>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</si>
  <si>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</si>
  <si>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</si>
  <si>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</si>
  <si>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</si>
  <si>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</si>
  <si>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</si>
  <si>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</si>
  <si>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</si>
  <si>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Clerk of Court Excess Fee Functions</t>
  </si>
  <si>
    <t>2015 Countywide Population:</t>
  </si>
  <si>
    <t>Local Fiscal Year Ended September 30, 2016</t>
  </si>
  <si>
    <t>2016 Countywide Population:</t>
  </si>
  <si>
    <t>Local Fiscal Year Ended September 30, 2017</t>
  </si>
  <si>
    <t>Special Events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</si>
  <si>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</si>
  <si>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</si>
  <si>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</si>
  <si>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</si>
  <si>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</si>
  <si>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</si>
  <si>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</si>
  <si>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</si>
  <si>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</si>
  <si>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</si>
  <si>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</si>
  <si>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</si>
  <si>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</si>
  <si>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</si>
  <si>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Electric Utility Services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</si>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</sst>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40508258</v>
      </c>
      <c r="E5" s="26">
        <f>SUM(E6:E12)</f>
        <v>70909428</v>
      </c>
      <c r="F5" s="26">
        <f>SUM(F6:F12)</f>
        <v>0</v>
      </c>
      <c r="G5" s="26">
        <f>SUM(G6:G12)</f>
        <v>4678910</v>
      </c>
      <c r="H5" s="26">
        <f>SUM(H6:H12)</f>
        <v>0</v>
      </c>
      <c r="I5" s="26">
        <f>SUM(I6:I12)</f>
        <v>0</v>
      </c>
      <c r="J5" s="26">
        <f>SUM(J6:J12)</f>
        <v>46046096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162142692</v>
      </c>
      <c r="P5" s="32">
        <f>(O5/P$79)</f>
        <v>824.13867908224984</v>
      </c>
      <c r="Q5" s="6"/>
    </row>
    <row r="6" spans="1:134">
      <c r="A6" s="12"/>
      <c r="B6" s="44">
        <v>511</v>
      </c>
      <c r="C6" s="20" t="s">
        <v>99</v>
      </c>
      <c r="D6" s="46">
        <v>428069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428069</v>
      </c>
      <c r="P6" s="47">
        <f>(O6/P$79)</f>
        <v>2.1757885962326293</v>
      </c>
      <c r="Q6" s="9"/>
    </row>
    <row r="7" spans="1:134">
      <c r="A7" s="12"/>
      <c r="B7" s="44">
        <v>512</v>
      </c>
      <c r="C7" s="20" t="s">
        <v>20</v>
      </c>
      <c r="D7" s="46">
        <v>976816</v>
      </c>
      <c r="E7" s="46">
        <v>8</v>
      </c>
      <c r="F7" s="46">
        <v>0</v>
      </c>
      <c r="G7" s="46">
        <v>0</v>
      </c>
      <c r="H7" s="46">
        <v>0</v>
      </c>
      <c r="I7" s="46">
        <v>0</v>
      </c>
      <c r="J7" s="46">
        <v>10633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987457</v>
      </c>
      <c r="P7" s="47">
        <f>(O7/P$79)</f>
        <v>5.0190452470748497</v>
      </c>
      <c r="Q7" s="9"/>
    </row>
    <row r="8" spans="1:134">
      <c r="A8" s="12"/>
      <c r="B8" s="44">
        <v>513</v>
      </c>
      <c r="C8" s="20" t="s">
        <v>21</v>
      </c>
      <c r="D8" s="46">
        <v>20673174</v>
      </c>
      <c r="E8" s="46">
        <v>677192</v>
      </c>
      <c r="F8" s="46">
        <v>0</v>
      </c>
      <c r="G8" s="46">
        <v>0</v>
      </c>
      <c r="H8" s="46">
        <v>0</v>
      </c>
      <c r="I8" s="46">
        <v>0</v>
      </c>
      <c r="J8" s="46">
        <v>44701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21395067</v>
      </c>
      <c r="P8" s="47">
        <f>(O8/P$79)</f>
        <v>108.7468207093554</v>
      </c>
      <c r="Q8" s="9"/>
    </row>
    <row r="9" spans="1:134">
      <c r="A9" s="12"/>
      <c r="B9" s="44">
        <v>514</v>
      </c>
      <c r="C9" s="20" t="s">
        <v>100</v>
      </c>
      <c r="D9" s="46">
        <v>676934</v>
      </c>
      <c r="E9" s="46">
        <v>26345</v>
      </c>
      <c r="F9" s="46">
        <v>0</v>
      </c>
      <c r="G9" s="46">
        <v>0</v>
      </c>
      <c r="H9" s="46">
        <v>0</v>
      </c>
      <c r="I9" s="46">
        <v>0</v>
      </c>
      <c r="J9" s="46">
        <v>4936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708215</v>
      </c>
      <c r="P9" s="47">
        <f>(O9/P$79)</f>
        <v>3.5997143467078714</v>
      </c>
      <c r="Q9" s="9"/>
    </row>
    <row r="10" spans="1:134">
      <c r="A10" s="12"/>
      <c r="B10" s="44">
        <v>515</v>
      </c>
      <c r="C10" s="20" t="s">
        <v>22</v>
      </c>
      <c r="D10" s="46">
        <v>3864957</v>
      </c>
      <c r="E10" s="46">
        <v>521964</v>
      </c>
      <c r="F10" s="46">
        <v>0</v>
      </c>
      <c r="G10" s="46">
        <v>0</v>
      </c>
      <c r="H10" s="46">
        <v>0</v>
      </c>
      <c r="I10" s="46">
        <v>0</v>
      </c>
      <c r="J10" s="46">
        <v>26738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4413659</v>
      </c>
      <c r="P10" s="47">
        <f>(O10/P$79)</f>
        <v>22.433740634943224</v>
      </c>
      <c r="Q10" s="9"/>
    </row>
    <row r="11" spans="1:134">
      <c r="A11" s="12"/>
      <c r="B11" s="44">
        <v>516</v>
      </c>
      <c r="C11" s="20" t="s">
        <v>91</v>
      </c>
      <c r="D11" s="46">
        <v>3436215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27435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3463650</v>
      </c>
      <c r="P11" s="47">
        <f>(O11/P$79)</f>
        <v>17.605036037043437</v>
      </c>
      <c r="Q11" s="9"/>
    </row>
    <row r="12" spans="1:134">
      <c r="A12" s="12"/>
      <c r="B12" s="44">
        <v>519</v>
      </c>
      <c r="C12" s="20" t="s">
        <v>24</v>
      </c>
      <c r="D12" s="46">
        <v>10452093</v>
      </c>
      <c r="E12" s="46">
        <v>69683919</v>
      </c>
      <c r="F12" s="46">
        <v>0</v>
      </c>
      <c r="G12" s="46">
        <v>4678910</v>
      </c>
      <c r="H12" s="46">
        <v>0</v>
      </c>
      <c r="I12" s="46">
        <v>0</v>
      </c>
      <c r="J12" s="46">
        <v>45931653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130746575</v>
      </c>
      <c r="P12" s="47">
        <f>(O12/P$79)</f>
        <v>664.5585335108924</v>
      </c>
      <c r="Q12" s="9"/>
    </row>
    <row r="13" spans="1:134" ht="15.75">
      <c r="A13" s="28" t="s">
        <v>25</v>
      </c>
      <c r="B13" s="29"/>
      <c r="C13" s="30"/>
      <c r="D13" s="31">
        <f>SUM(D14:D21)</f>
        <v>103752867</v>
      </c>
      <c r="E13" s="31">
        <f>SUM(E14:E21)</f>
        <v>49699118</v>
      </c>
      <c r="F13" s="31">
        <f>SUM(F14:F21)</f>
        <v>0</v>
      </c>
      <c r="G13" s="31">
        <f>SUM(G14:G21)</f>
        <v>11933912</v>
      </c>
      <c r="H13" s="31">
        <f>SUM(H14:H21)</f>
        <v>0</v>
      </c>
      <c r="I13" s="31">
        <f>SUM(I14:I21)</f>
        <v>0</v>
      </c>
      <c r="J13" s="31">
        <f>SUM(J14:J21)</f>
        <v>147954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165533851</v>
      </c>
      <c r="P13" s="43">
        <f>(O13/P$79)</f>
        <v>841.37525795203874</v>
      </c>
      <c r="Q13" s="10"/>
    </row>
    <row r="14" spans="1:134">
      <c r="A14" s="12"/>
      <c r="B14" s="44">
        <v>521</v>
      </c>
      <c r="C14" s="20" t="s">
        <v>26</v>
      </c>
      <c r="D14" s="46">
        <v>79372204</v>
      </c>
      <c r="E14" s="46">
        <v>3187773</v>
      </c>
      <c r="F14" s="46">
        <v>0</v>
      </c>
      <c r="G14" s="46">
        <v>762963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83322940</v>
      </c>
      <c r="P14" s="47">
        <f>(O14/P$79)</f>
        <v>423.51373880513569</v>
      </c>
      <c r="Q14" s="9"/>
    </row>
    <row r="15" spans="1:134">
      <c r="A15" s="12"/>
      <c r="B15" s="44">
        <v>522</v>
      </c>
      <c r="C15" s="20" t="s">
        <v>27</v>
      </c>
      <c r="D15" s="46">
        <v>12449</v>
      </c>
      <c r="E15" s="46">
        <v>30829159</v>
      </c>
      <c r="F15" s="46">
        <v>0</v>
      </c>
      <c r="G15" s="46">
        <v>9860510</v>
      </c>
      <c r="H15" s="46">
        <v>0</v>
      </c>
      <c r="I15" s="46">
        <v>0</v>
      </c>
      <c r="J15" s="46">
        <v>84671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40786789</v>
      </c>
      <c r="P15" s="47">
        <f>(O15/P$79)</f>
        <v>207.31104187209644</v>
      </c>
      <c r="Q15" s="9"/>
    </row>
    <row r="16" spans="1:134">
      <c r="A16" s="12"/>
      <c r="B16" s="44">
        <v>523</v>
      </c>
      <c r="C16" s="20" t="s">
        <v>28</v>
      </c>
      <c r="D16" s="46">
        <v>0</v>
      </c>
      <c r="E16" s="46">
        <v>5962700</v>
      </c>
      <c r="F16" s="46">
        <v>0</v>
      </c>
      <c r="G16" s="46">
        <v>591034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6553734</v>
      </c>
      <c r="P16" s="47">
        <f>(O16/P$79)</f>
        <v>33.311311260432447</v>
      </c>
      <c r="Q16" s="9"/>
    </row>
    <row r="17" spans="1:17">
      <c r="A17" s="12"/>
      <c r="B17" s="44">
        <v>524</v>
      </c>
      <c r="C17" s="20" t="s">
        <v>29</v>
      </c>
      <c r="D17" s="46">
        <v>2689507</v>
      </c>
      <c r="E17" s="46">
        <v>7912970</v>
      </c>
      <c r="F17" s="46">
        <v>0</v>
      </c>
      <c r="G17" s="46">
        <v>0</v>
      </c>
      <c r="H17" s="46">
        <v>0</v>
      </c>
      <c r="I17" s="46">
        <v>0</v>
      </c>
      <c r="J17" s="46">
        <v>30303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10632780</v>
      </c>
      <c r="P17" s="47">
        <f>(O17/P$79)</f>
        <v>54.044281343078751</v>
      </c>
      <c r="Q17" s="9"/>
    </row>
    <row r="18" spans="1:17">
      <c r="A18" s="12"/>
      <c r="B18" s="44">
        <v>525</v>
      </c>
      <c r="C18" s="20" t="s">
        <v>30</v>
      </c>
      <c r="D18" s="46">
        <v>733977</v>
      </c>
      <c r="E18" s="46">
        <v>889842</v>
      </c>
      <c r="F18" s="46">
        <v>0</v>
      </c>
      <c r="G18" s="46">
        <v>663838</v>
      </c>
      <c r="H18" s="46">
        <v>0</v>
      </c>
      <c r="I18" s="46">
        <v>0</v>
      </c>
      <c r="J18" s="46">
        <v>4142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2291799</v>
      </c>
      <c r="P18" s="47">
        <f>(O18/P$79)</f>
        <v>11.648753189456242</v>
      </c>
      <c r="Q18" s="9"/>
    </row>
    <row r="19" spans="1:17">
      <c r="A19" s="12"/>
      <c r="B19" s="44">
        <v>526</v>
      </c>
      <c r="C19" s="20" t="s">
        <v>31</v>
      </c>
      <c r="D19" s="46">
        <v>19961372</v>
      </c>
      <c r="E19" s="46">
        <v>1294</v>
      </c>
      <c r="F19" s="46">
        <v>0</v>
      </c>
      <c r="G19" s="46">
        <v>0</v>
      </c>
      <c r="H19" s="46">
        <v>0</v>
      </c>
      <c r="I19" s="46">
        <v>0</v>
      </c>
      <c r="J19" s="46">
        <v>28838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19991504</v>
      </c>
      <c r="P19" s="47">
        <f>(O19/P$79)</f>
        <v>101.61279238800053</v>
      </c>
      <c r="Q19" s="9"/>
    </row>
    <row r="20" spans="1:17">
      <c r="A20" s="12"/>
      <c r="B20" s="44">
        <v>527</v>
      </c>
      <c r="C20" s="20" t="s">
        <v>32</v>
      </c>
      <c r="D20" s="46">
        <v>813306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813306</v>
      </c>
      <c r="P20" s="47">
        <f>(O20/P$79)</f>
        <v>4.1338707545923086</v>
      </c>
      <c r="Q20" s="9"/>
    </row>
    <row r="21" spans="1:17">
      <c r="A21" s="12"/>
      <c r="B21" s="44">
        <v>529</v>
      </c>
      <c r="C21" s="20" t="s">
        <v>33</v>
      </c>
      <c r="D21" s="46">
        <v>170052</v>
      </c>
      <c r="E21" s="46">
        <v>915380</v>
      </c>
      <c r="F21" s="46">
        <v>0</v>
      </c>
      <c r="G21" s="46">
        <v>55567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1140999</v>
      </c>
      <c r="P21" s="47">
        <f>(O21/P$79)</f>
        <v>5.7994683392463227</v>
      </c>
      <c r="Q21" s="9"/>
    </row>
    <row r="22" spans="1:17" ht="15.75">
      <c r="A22" s="28" t="s">
        <v>34</v>
      </c>
      <c r="B22" s="29"/>
      <c r="C22" s="30"/>
      <c r="D22" s="31">
        <f>SUM(D23:D29)</f>
        <v>5249104</v>
      </c>
      <c r="E22" s="31">
        <f>SUM(E23:E29)</f>
        <v>14780633</v>
      </c>
      <c r="F22" s="31">
        <f>SUM(F23:F29)</f>
        <v>3123312</v>
      </c>
      <c r="G22" s="31">
        <f>SUM(G23:G29)</f>
        <v>42640</v>
      </c>
      <c r="H22" s="31">
        <f>SUM(H23:H29)</f>
        <v>0</v>
      </c>
      <c r="I22" s="31">
        <f>SUM(I23:I29)</f>
        <v>107390198</v>
      </c>
      <c r="J22" s="31">
        <f>SUM(J23:J29)</f>
        <v>30721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130616608</v>
      </c>
      <c r="P22" s="43">
        <f>(O22/P$79)</f>
        <v>663.89793740025004</v>
      </c>
      <c r="Q22" s="10"/>
    </row>
    <row r="23" spans="1:17">
      <c r="A23" s="12"/>
      <c r="B23" s="44">
        <v>531</v>
      </c>
      <c r="C23" s="20" t="s">
        <v>186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19243311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19243311</v>
      </c>
      <c r="P23" s="47">
        <f>(O23/P$79)</f>
        <v>97.809877911173004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34869336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6" si="2">SUM(D24:N24)</f>
        <v>34869336</v>
      </c>
      <c r="P24" s="47">
        <f>(O24/P$79)</f>
        <v>177.23381891004462</v>
      </c>
      <c r="Q24" s="9"/>
    </row>
    <row r="25" spans="1:17">
      <c r="A25" s="12"/>
      <c r="B25" s="44">
        <v>535</v>
      </c>
      <c r="C25" s="20" t="s">
        <v>37</v>
      </c>
      <c r="D25" s="46">
        <v>30259</v>
      </c>
      <c r="E25" s="46">
        <v>0</v>
      </c>
      <c r="F25" s="46">
        <v>0</v>
      </c>
      <c r="G25" s="46">
        <v>0</v>
      </c>
      <c r="H25" s="46">
        <v>0</v>
      </c>
      <c r="I25" s="46">
        <v>16466446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16496705</v>
      </c>
      <c r="P25" s="47">
        <f>(O25/P$79)</f>
        <v>83.849432251374893</v>
      </c>
      <c r="Q25" s="9"/>
    </row>
    <row r="26" spans="1:17">
      <c r="A26" s="12"/>
      <c r="B26" s="44">
        <v>536</v>
      </c>
      <c r="C26" s="20" t="s">
        <v>38</v>
      </c>
      <c r="D26" s="46">
        <v>99761</v>
      </c>
      <c r="E26" s="46">
        <v>4270</v>
      </c>
      <c r="F26" s="46">
        <v>0</v>
      </c>
      <c r="G26" s="46">
        <v>42640</v>
      </c>
      <c r="H26" s="46">
        <v>0</v>
      </c>
      <c r="I26" s="46">
        <v>36811105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36957776</v>
      </c>
      <c r="P26" s="47">
        <f>(O26/P$79)</f>
        <v>187.84893921989203</v>
      </c>
      <c r="Q26" s="9"/>
    </row>
    <row r="27" spans="1:17">
      <c r="A27" s="12"/>
      <c r="B27" s="44">
        <v>537</v>
      </c>
      <c r="C27" s="20" t="s">
        <v>39</v>
      </c>
      <c r="D27" s="46">
        <v>3218456</v>
      </c>
      <c r="E27" s="46">
        <v>548868</v>
      </c>
      <c r="F27" s="46">
        <v>3123312</v>
      </c>
      <c r="G27" s="46">
        <v>0</v>
      </c>
      <c r="H27" s="46">
        <v>0</v>
      </c>
      <c r="I27" s="46">
        <v>0</v>
      </c>
      <c r="J27" s="46">
        <v>2659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6893295</v>
      </c>
      <c r="P27" s="47">
        <f>(O27/P$79)</f>
        <v>35.037231501153798</v>
      </c>
      <c r="Q27" s="9"/>
    </row>
    <row r="28" spans="1:17">
      <c r="A28" s="12"/>
      <c r="B28" s="44">
        <v>538</v>
      </c>
      <c r="C28" s="20" t="s">
        <v>40</v>
      </c>
      <c r="D28" s="46">
        <v>1566070</v>
      </c>
      <c r="E28" s="46">
        <v>363723</v>
      </c>
      <c r="F28" s="46">
        <v>0</v>
      </c>
      <c r="G28" s="46">
        <v>0</v>
      </c>
      <c r="H28" s="46">
        <v>0</v>
      </c>
      <c r="I28" s="46">
        <v>0</v>
      </c>
      <c r="J28" s="46">
        <v>28062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1957855</v>
      </c>
      <c r="P28" s="47">
        <f>(O28/P$79)</f>
        <v>9.9513830295513923</v>
      </c>
      <c r="Q28" s="9"/>
    </row>
    <row r="29" spans="1:17">
      <c r="A29" s="12"/>
      <c r="B29" s="44">
        <v>539</v>
      </c>
      <c r="C29" s="20" t="s">
        <v>41</v>
      </c>
      <c r="D29" s="46">
        <v>334558</v>
      </c>
      <c r="E29" s="46">
        <v>13863772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14198330</v>
      </c>
      <c r="P29" s="47">
        <f>(O29/P$79)</f>
        <v>72.167254577060319</v>
      </c>
      <c r="Q29" s="9"/>
    </row>
    <row r="30" spans="1:17" ht="15.75">
      <c r="A30" s="28" t="s">
        <v>42</v>
      </c>
      <c r="B30" s="29"/>
      <c r="C30" s="30"/>
      <c r="D30" s="31">
        <f>SUM(D31:D31)</f>
        <v>833353</v>
      </c>
      <c r="E30" s="31">
        <f>SUM(E31:E31)</f>
        <v>63269353</v>
      </c>
      <c r="F30" s="31">
        <f>SUM(F31:F31)</f>
        <v>724393</v>
      </c>
      <c r="G30" s="31">
        <f>SUM(G31:G31)</f>
        <v>10224103</v>
      </c>
      <c r="H30" s="31">
        <f>SUM(H31:H31)</f>
        <v>0</v>
      </c>
      <c r="I30" s="31">
        <f>SUM(I31:I31)</f>
        <v>0</v>
      </c>
      <c r="J30" s="31">
        <f>SUM(J31:J31)</f>
        <v>60321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 t="shared" si="2"/>
        <v>75111523</v>
      </c>
      <c r="P30" s="43">
        <f>(O30/P$79)</f>
        <v>381.77675839424222</v>
      </c>
      <c r="Q30" s="10"/>
    </row>
    <row r="31" spans="1:17">
      <c r="A31" s="12"/>
      <c r="B31" s="44">
        <v>541</v>
      </c>
      <c r="C31" s="20" t="s">
        <v>43</v>
      </c>
      <c r="D31" s="46">
        <v>833353</v>
      </c>
      <c r="E31" s="46">
        <v>63269353</v>
      </c>
      <c r="F31" s="46">
        <v>724393</v>
      </c>
      <c r="G31" s="46">
        <v>10224103</v>
      </c>
      <c r="H31" s="46">
        <v>0</v>
      </c>
      <c r="I31" s="46">
        <v>0</v>
      </c>
      <c r="J31" s="46">
        <v>60321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75111523</v>
      </c>
      <c r="P31" s="47">
        <f>(O31/P$79)</f>
        <v>381.77675839424222</v>
      </c>
      <c r="Q31" s="9"/>
    </row>
    <row r="32" spans="1:17" ht="15.75">
      <c r="A32" s="28" t="s">
        <v>44</v>
      </c>
      <c r="B32" s="29"/>
      <c r="C32" s="30"/>
      <c r="D32" s="31">
        <f>SUM(D33:D35)</f>
        <v>3250960</v>
      </c>
      <c r="E32" s="31">
        <f>SUM(E33:E35)</f>
        <v>831600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3053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5553</v>
      </c>
      <c r="O32" s="31">
        <f t="shared" si="2"/>
        <v>4091166</v>
      </c>
      <c r="P32" s="43">
        <f>(O32/P$79)</f>
        <v>20.794573604009312</v>
      </c>
      <c r="Q32" s="10"/>
    </row>
    <row r="33" spans="1:17">
      <c r="A33" s="13"/>
      <c r="B33" s="45">
        <v>552</v>
      </c>
      <c r="C33" s="21" t="s">
        <v>45</v>
      </c>
      <c r="D33" s="46">
        <v>1201596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5553</v>
      </c>
      <c r="O33" s="46">
        <f t="shared" si="2"/>
        <v>1207149</v>
      </c>
      <c r="P33" s="47">
        <f>(O33/P$79)</f>
        <v>6.1356954793587537</v>
      </c>
      <c r="Q33" s="9"/>
    </row>
    <row r="34" spans="1:17">
      <c r="A34" s="13"/>
      <c r="B34" s="45">
        <v>553</v>
      </c>
      <c r="C34" s="21" t="s">
        <v>46</v>
      </c>
      <c r="D34" s="46">
        <v>401590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3053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404643</v>
      </c>
      <c r="P34" s="47">
        <f>(O34/P$79)</f>
        <v>2.0567189517235769</v>
      </c>
      <c r="Q34" s="9"/>
    </row>
    <row r="35" spans="1:17">
      <c r="A35" s="13"/>
      <c r="B35" s="45">
        <v>559</v>
      </c>
      <c r="C35" s="21" t="s">
        <v>48</v>
      </c>
      <c r="D35" s="46">
        <v>1647774</v>
      </c>
      <c r="E35" s="46">
        <v>831600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2479374</v>
      </c>
      <c r="P35" s="47">
        <f>(O35/P$79)</f>
        <v>12.60215917292698</v>
      </c>
      <c r="Q35" s="9"/>
    </row>
    <row r="36" spans="1:17" ht="15.75">
      <c r="A36" s="28" t="s">
        <v>49</v>
      </c>
      <c r="B36" s="29"/>
      <c r="C36" s="30"/>
      <c r="D36" s="31">
        <f>SUM(D37:D40)</f>
        <v>11183455</v>
      </c>
      <c r="E36" s="31">
        <f>SUM(E37:E40)</f>
        <v>14282553</v>
      </c>
      <c r="F36" s="31">
        <f>SUM(F37:F40)</f>
        <v>0</v>
      </c>
      <c r="G36" s="31">
        <f>SUM(G37:G40)</f>
        <v>1339915</v>
      </c>
      <c r="H36" s="31">
        <f>SUM(H37:H40)</f>
        <v>0</v>
      </c>
      <c r="I36" s="31">
        <f>SUM(I37:I40)</f>
        <v>0</v>
      </c>
      <c r="J36" s="31">
        <f>SUM(J37:J40)</f>
        <v>44955</v>
      </c>
      <c r="K36" s="31">
        <f>SUM(K37:K40)</f>
        <v>0</v>
      </c>
      <c r="L36" s="31">
        <f>SUM(L37:L40)</f>
        <v>0</v>
      </c>
      <c r="M36" s="31">
        <f>SUM(M37:M40)</f>
        <v>0</v>
      </c>
      <c r="N36" s="31">
        <f>SUM(N37:N40)</f>
        <v>0</v>
      </c>
      <c r="O36" s="31">
        <f t="shared" si="2"/>
        <v>26850878</v>
      </c>
      <c r="P36" s="43">
        <f>(O36/P$79)</f>
        <v>136.4776102713198</v>
      </c>
      <c r="Q36" s="10"/>
    </row>
    <row r="37" spans="1:17">
      <c r="A37" s="12"/>
      <c r="B37" s="44">
        <v>562</v>
      </c>
      <c r="C37" s="20" t="s">
        <v>50</v>
      </c>
      <c r="D37" s="46">
        <v>5392043</v>
      </c>
      <c r="E37" s="46">
        <v>1216778</v>
      </c>
      <c r="F37" s="46">
        <v>0</v>
      </c>
      <c r="G37" s="46">
        <v>15149</v>
      </c>
      <c r="H37" s="46">
        <v>0</v>
      </c>
      <c r="I37" s="46">
        <v>0</v>
      </c>
      <c r="J37" s="46">
        <v>2254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6626224</v>
      </c>
      <c r="P37" s="47">
        <f>(O37/P$79)</f>
        <v>33.679763344888229</v>
      </c>
      <c r="Q37" s="9"/>
    </row>
    <row r="38" spans="1:17">
      <c r="A38" s="12"/>
      <c r="B38" s="44">
        <v>563</v>
      </c>
      <c r="C38" s="20" t="s">
        <v>51</v>
      </c>
      <c r="D38" s="46">
        <v>1994606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1994606</v>
      </c>
      <c r="P38" s="47">
        <f>(O38/P$79)</f>
        <v>10.138180967968202</v>
      </c>
      <c r="Q38" s="9"/>
    </row>
    <row r="39" spans="1:17">
      <c r="A39" s="12"/>
      <c r="B39" s="44">
        <v>564</v>
      </c>
      <c r="C39" s="20" t="s">
        <v>52</v>
      </c>
      <c r="D39" s="46">
        <v>3751438</v>
      </c>
      <c r="E39" s="46">
        <v>7689428</v>
      </c>
      <c r="F39" s="46">
        <v>0</v>
      </c>
      <c r="G39" s="46">
        <v>33428</v>
      </c>
      <c r="H39" s="46">
        <v>0</v>
      </c>
      <c r="I39" s="46">
        <v>0</v>
      </c>
      <c r="J39" s="46">
        <v>42701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11516995</v>
      </c>
      <c r="P39" s="47">
        <f>(O39/P$79)</f>
        <v>58.53856827723618</v>
      </c>
      <c r="Q39" s="9"/>
    </row>
    <row r="40" spans="1:17">
      <c r="A40" s="12"/>
      <c r="B40" s="44">
        <v>569</v>
      </c>
      <c r="C40" s="20" t="s">
        <v>53</v>
      </c>
      <c r="D40" s="46">
        <v>45368</v>
      </c>
      <c r="E40" s="46">
        <v>5376347</v>
      </c>
      <c r="F40" s="46">
        <v>0</v>
      </c>
      <c r="G40" s="46">
        <v>1291338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6713053</v>
      </c>
      <c r="P40" s="47">
        <f>(O40/P$79)</f>
        <v>34.121097681227191</v>
      </c>
      <c r="Q40" s="9"/>
    </row>
    <row r="41" spans="1:17" ht="15.75">
      <c r="A41" s="28" t="s">
        <v>54</v>
      </c>
      <c r="B41" s="29"/>
      <c r="C41" s="30"/>
      <c r="D41" s="31">
        <f>SUM(D42:D46)</f>
        <v>19217203</v>
      </c>
      <c r="E41" s="31">
        <f>SUM(E42:E46)</f>
        <v>7150479</v>
      </c>
      <c r="F41" s="31">
        <f>SUM(F42:F46)</f>
        <v>1825006</v>
      </c>
      <c r="G41" s="31">
        <f>SUM(G42:G46)</f>
        <v>7735122</v>
      </c>
      <c r="H41" s="31">
        <f>SUM(H42:H46)</f>
        <v>0</v>
      </c>
      <c r="I41" s="31">
        <f>SUM(I42:I46)</f>
        <v>0</v>
      </c>
      <c r="J41" s="31">
        <f>SUM(J42:J46)</f>
        <v>36926</v>
      </c>
      <c r="K41" s="31">
        <f>SUM(K42:K46)</f>
        <v>0</v>
      </c>
      <c r="L41" s="31">
        <f>SUM(L42:L46)</f>
        <v>0</v>
      </c>
      <c r="M41" s="31">
        <f>SUM(M42:M46)</f>
        <v>0</v>
      </c>
      <c r="N41" s="31">
        <f>SUM(N42:N46)</f>
        <v>0</v>
      </c>
      <c r="O41" s="31">
        <f>SUM(D41:N41)</f>
        <v>35964736</v>
      </c>
      <c r="P41" s="43">
        <f>(O41/P$79)</f>
        <v>182.80151670715964</v>
      </c>
      <c r="Q41" s="9"/>
    </row>
    <row r="42" spans="1:17">
      <c r="A42" s="12"/>
      <c r="B42" s="44">
        <v>571</v>
      </c>
      <c r="C42" s="20" t="s">
        <v>55</v>
      </c>
      <c r="D42" s="46">
        <v>5001087</v>
      </c>
      <c r="E42" s="46">
        <v>588</v>
      </c>
      <c r="F42" s="46">
        <v>0</v>
      </c>
      <c r="G42" s="46">
        <v>157883</v>
      </c>
      <c r="H42" s="46">
        <v>0</v>
      </c>
      <c r="I42" s="46">
        <v>0</v>
      </c>
      <c r="J42" s="46">
        <v>14569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5174127</v>
      </c>
      <c r="P42" s="47">
        <f>(O42/P$79)</f>
        <v>26.29904646694656</v>
      </c>
      <c r="Q42" s="9"/>
    </row>
    <row r="43" spans="1:17">
      <c r="A43" s="12"/>
      <c r="B43" s="44">
        <v>572</v>
      </c>
      <c r="C43" s="20" t="s">
        <v>56</v>
      </c>
      <c r="D43" s="46">
        <v>13868227</v>
      </c>
      <c r="E43" s="46">
        <v>42938</v>
      </c>
      <c r="F43" s="46">
        <v>0</v>
      </c>
      <c r="G43" s="46">
        <v>7192804</v>
      </c>
      <c r="H43" s="46">
        <v>0</v>
      </c>
      <c r="I43" s="46">
        <v>0</v>
      </c>
      <c r="J43" s="46">
        <v>18078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21122047</v>
      </c>
      <c r="P43" s="47">
        <f>(O43/P$79)</f>
        <v>107.35911498307428</v>
      </c>
      <c r="Q43" s="9"/>
    </row>
    <row r="44" spans="1:17">
      <c r="A44" s="12"/>
      <c r="B44" s="44">
        <v>574</v>
      </c>
      <c r="C44" s="20" t="s">
        <v>171</v>
      </c>
      <c r="D44" s="46">
        <v>89466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89466</v>
      </c>
      <c r="P44" s="47">
        <f>(O44/P$79)</f>
        <v>0.45473767675432802</v>
      </c>
      <c r="Q44" s="9"/>
    </row>
    <row r="45" spans="1:17">
      <c r="A45" s="12"/>
      <c r="B45" s="44">
        <v>575</v>
      </c>
      <c r="C45" s="20" t="s">
        <v>57</v>
      </c>
      <c r="D45" s="46">
        <v>238123</v>
      </c>
      <c r="E45" s="46">
        <v>7106953</v>
      </c>
      <c r="F45" s="46">
        <v>1825006</v>
      </c>
      <c r="G45" s="46">
        <v>384435</v>
      </c>
      <c r="H45" s="46">
        <v>0</v>
      </c>
      <c r="I45" s="46">
        <v>0</v>
      </c>
      <c r="J45" s="46">
        <v>4279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9558796</v>
      </c>
      <c r="P45" s="47">
        <f>(O45/P$79)</f>
        <v>48.585436764900223</v>
      </c>
      <c r="Q45" s="9"/>
    </row>
    <row r="46" spans="1:17">
      <c r="A46" s="12"/>
      <c r="B46" s="44">
        <v>579</v>
      </c>
      <c r="C46" s="20" t="s">
        <v>58</v>
      </c>
      <c r="D46" s="46">
        <v>20300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20300</v>
      </c>
      <c r="P46" s="47">
        <f>(O46/P$79)</f>
        <v>0.10318081548423824</v>
      </c>
      <c r="Q46" s="9"/>
    </row>
    <row r="47" spans="1:17" ht="15.75">
      <c r="A47" s="28" t="s">
        <v>86</v>
      </c>
      <c r="B47" s="29"/>
      <c r="C47" s="30"/>
      <c r="D47" s="31">
        <f>SUM(D48:D51)</f>
        <v>11637509</v>
      </c>
      <c r="E47" s="31">
        <f>SUM(E48:E51)</f>
        <v>124403236</v>
      </c>
      <c r="F47" s="31">
        <f>SUM(F48:F51)</f>
        <v>5082320</v>
      </c>
      <c r="G47" s="31">
        <f>SUM(G48:G51)</f>
        <v>11156127</v>
      </c>
      <c r="H47" s="31">
        <f>SUM(H48:H51)</f>
        <v>0</v>
      </c>
      <c r="I47" s="31">
        <f>SUM(I48:I51)</f>
        <v>2913158</v>
      </c>
      <c r="J47" s="31">
        <f>SUM(J48:J51)</f>
        <v>32740</v>
      </c>
      <c r="K47" s="31">
        <f>SUM(K48:K51)</f>
        <v>0</v>
      </c>
      <c r="L47" s="31">
        <f>SUM(L48:L51)</f>
        <v>0</v>
      </c>
      <c r="M47" s="31">
        <f>SUM(M48:M51)</f>
        <v>0</v>
      </c>
      <c r="N47" s="31">
        <f>SUM(N48:N51)</f>
        <v>0</v>
      </c>
      <c r="O47" s="31">
        <f>SUM(D47:N47)</f>
        <v>155225090</v>
      </c>
      <c r="P47" s="43">
        <f>(O47/P$79)</f>
        <v>788.97789999085091</v>
      </c>
      <c r="Q47" s="9"/>
    </row>
    <row r="48" spans="1:17">
      <c r="A48" s="12"/>
      <c r="B48" s="44">
        <v>581</v>
      </c>
      <c r="C48" s="20" t="s">
        <v>184</v>
      </c>
      <c r="D48" s="46">
        <v>11558578</v>
      </c>
      <c r="E48" s="46">
        <v>123877837</v>
      </c>
      <c r="F48" s="46">
        <v>5082320</v>
      </c>
      <c r="G48" s="46">
        <v>11156127</v>
      </c>
      <c r="H48" s="46">
        <v>0</v>
      </c>
      <c r="I48" s="46">
        <v>754901</v>
      </c>
      <c r="J48" s="46">
        <v>32740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152462503</v>
      </c>
      <c r="P48" s="47">
        <f>(O48/P$79)</f>
        <v>774.93622612355273</v>
      </c>
      <c r="Q48" s="9"/>
    </row>
    <row r="49" spans="1:17">
      <c r="A49" s="12"/>
      <c r="B49" s="44">
        <v>587</v>
      </c>
      <c r="C49" s="20" t="s">
        <v>61</v>
      </c>
      <c r="D49" s="46">
        <v>78931</v>
      </c>
      <c r="E49" s="46">
        <v>525399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9" si="3">SUM(D49:N49)</f>
        <v>604330</v>
      </c>
      <c r="P49" s="47">
        <f>(O49/P$79)</f>
        <v>3.07168779416698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732969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732969</v>
      </c>
      <c r="P50" s="47">
        <f>(O50/P$79)</f>
        <v>3.7255339480131338</v>
      </c>
      <c r="Q50" s="9"/>
    </row>
    <row r="51" spans="1:17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1425288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1425288</v>
      </c>
      <c r="P51" s="47">
        <f>(O51/P$79)</f>
        <v>7.2444521251181753</v>
      </c>
      <c r="Q51" s="9"/>
    </row>
    <row r="52" spans="1:17" ht="15.75">
      <c r="A52" s="28" t="s">
        <v>64</v>
      </c>
      <c r="B52" s="29"/>
      <c r="C52" s="30"/>
      <c r="D52" s="31">
        <f>SUM(D53:D76)</f>
        <v>1978767</v>
      </c>
      <c r="E52" s="31">
        <f>SUM(E53:E76)</f>
        <v>6337707</v>
      </c>
      <c r="F52" s="31">
        <f>SUM(F53:F76)</f>
        <v>0</v>
      </c>
      <c r="G52" s="31">
        <f>SUM(G53:G76)</f>
        <v>0</v>
      </c>
      <c r="H52" s="31">
        <f>SUM(H53:H76)</f>
        <v>0</v>
      </c>
      <c r="I52" s="31">
        <f>SUM(I53:I76)</f>
        <v>0</v>
      </c>
      <c r="J52" s="31">
        <f>SUM(J53:J76)</f>
        <v>10190</v>
      </c>
      <c r="K52" s="31">
        <f>SUM(K53:K76)</f>
        <v>0</v>
      </c>
      <c r="L52" s="31">
        <f>SUM(L53:L76)</f>
        <v>0</v>
      </c>
      <c r="M52" s="31">
        <f>SUM(M53:M76)</f>
        <v>0</v>
      </c>
      <c r="N52" s="31">
        <f>SUM(N53:N76)</f>
        <v>0</v>
      </c>
      <c r="O52" s="31">
        <f>SUM(D52:N52)</f>
        <v>8326664</v>
      </c>
      <c r="P52" s="43">
        <f>(O52/P$79)</f>
        <v>42.322757723312762</v>
      </c>
      <c r="Q52" s="9"/>
    </row>
    <row r="53" spans="1:17">
      <c r="A53" s="12"/>
      <c r="B53" s="44">
        <v>601</v>
      </c>
      <c r="C53" s="20" t="s">
        <v>65</v>
      </c>
      <c r="D53" s="46">
        <v>0</v>
      </c>
      <c r="E53" s="46">
        <v>649846</v>
      </c>
      <c r="F53" s="46">
        <v>0</v>
      </c>
      <c r="G53" s="46">
        <v>0</v>
      </c>
      <c r="H53" s="46">
        <v>0</v>
      </c>
      <c r="I53" s="46">
        <v>0</v>
      </c>
      <c r="J53" s="46">
        <v>10190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660036</v>
      </c>
      <c r="P53" s="47">
        <f>(O53/P$79)</f>
        <v>3.3548301836923482</v>
      </c>
      <c r="Q53" s="9"/>
    </row>
    <row r="54" spans="1:17">
      <c r="A54" s="12"/>
      <c r="B54" s="44">
        <v>602</v>
      </c>
      <c r="C54" s="20" t="s">
        <v>66</v>
      </c>
      <c r="D54" s="46">
        <v>0</v>
      </c>
      <c r="E54" s="46">
        <v>325698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325698</v>
      </c>
      <c r="P54" s="47">
        <f>(O54/P$79)</f>
        <v>1.6554574010633214</v>
      </c>
      <c r="Q54" s="9"/>
    </row>
    <row r="55" spans="1:17">
      <c r="A55" s="12"/>
      <c r="B55" s="44">
        <v>603</v>
      </c>
      <c r="C55" s="20" t="s">
        <v>67</v>
      </c>
      <c r="D55" s="46">
        <v>0</v>
      </c>
      <c r="E55" s="46">
        <v>224518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224518</v>
      </c>
      <c r="P55" s="47">
        <f>(O55/P$79)</f>
        <v>1.141179819255675</v>
      </c>
      <c r="Q55" s="9"/>
    </row>
    <row r="56" spans="1:17">
      <c r="A56" s="12"/>
      <c r="B56" s="44">
        <v>604</v>
      </c>
      <c r="C56" s="20" t="s">
        <v>68</v>
      </c>
      <c r="D56" s="46">
        <v>820314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820314</v>
      </c>
      <c r="P56" s="47">
        <f>(O56/P$79)</f>
        <v>4.1694910085289365</v>
      </c>
      <c r="Q56" s="9"/>
    </row>
    <row r="57" spans="1:17">
      <c r="A57" s="12"/>
      <c r="B57" s="44">
        <v>605</v>
      </c>
      <c r="C57" s="20" t="s">
        <v>69</v>
      </c>
      <c r="D57" s="46">
        <v>5930</v>
      </c>
      <c r="E57" s="46">
        <v>35817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41747</v>
      </c>
      <c r="P57" s="47">
        <f>(O57/P$79)</f>
        <v>0.21219160118327557</v>
      </c>
      <c r="Q57" s="9"/>
    </row>
    <row r="58" spans="1:17">
      <c r="A58" s="12"/>
      <c r="B58" s="44">
        <v>607</v>
      </c>
      <c r="C58" s="20" t="s">
        <v>70</v>
      </c>
      <c r="D58" s="46">
        <v>0</v>
      </c>
      <c r="E58" s="46">
        <v>2593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2593</v>
      </c>
      <c r="P58" s="47">
        <f>(O58/P$79)</f>
        <v>1.317969726850393E-2</v>
      </c>
      <c r="Q58" s="9"/>
    </row>
    <row r="59" spans="1:17">
      <c r="A59" s="12"/>
      <c r="B59" s="44">
        <v>608</v>
      </c>
      <c r="C59" s="20" t="s">
        <v>71</v>
      </c>
      <c r="D59" s="46">
        <v>0</v>
      </c>
      <c r="E59" s="46">
        <v>171413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171413</v>
      </c>
      <c r="P59" s="47">
        <f>(O59/P$79)</f>
        <v>0.87125778938914922</v>
      </c>
      <c r="Q59" s="9"/>
    </row>
    <row r="60" spans="1:17">
      <c r="A60" s="12"/>
      <c r="B60" s="44">
        <v>614</v>
      </c>
      <c r="C60" s="20" t="s">
        <v>72</v>
      </c>
      <c r="D60" s="46">
        <v>0</v>
      </c>
      <c r="E60" s="46">
        <v>204318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1" si="4">SUM(D60:N60)</f>
        <v>204318</v>
      </c>
      <c r="P60" s="47">
        <f>(O60/P$79)</f>
        <v>1.0385072836506695</v>
      </c>
      <c r="Q60" s="9"/>
    </row>
    <row r="61" spans="1:17">
      <c r="A61" s="12"/>
      <c r="B61" s="44">
        <v>623</v>
      </c>
      <c r="C61" s="20" t="s">
        <v>73</v>
      </c>
      <c r="D61" s="46">
        <v>0</v>
      </c>
      <c r="E61" s="46">
        <v>713718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713718</v>
      </c>
      <c r="P61" s="47">
        <f>(O61/P$79)</f>
        <v>3.6276849884620468</v>
      </c>
      <c r="Q61" s="9"/>
    </row>
    <row r="62" spans="1:17">
      <c r="A62" s="12"/>
      <c r="B62" s="44">
        <v>629</v>
      </c>
      <c r="C62" s="20" t="s">
        <v>75</v>
      </c>
      <c r="D62" s="46">
        <v>0</v>
      </c>
      <c r="E62" s="46">
        <v>119430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119430</v>
      </c>
      <c r="P62" s="47">
        <f>(O62/P$79)</f>
        <v>0.6070386597676144</v>
      </c>
      <c r="Q62" s="9"/>
    </row>
    <row r="63" spans="1:17">
      <c r="A63" s="12"/>
      <c r="B63" s="44">
        <v>634</v>
      </c>
      <c r="C63" s="20" t="s">
        <v>74</v>
      </c>
      <c r="D63" s="46">
        <v>0</v>
      </c>
      <c r="E63" s="46">
        <v>364245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364245</v>
      </c>
      <c r="P63" s="47">
        <f>(O63/P$79)</f>
        <v>1.8513840461111506</v>
      </c>
      <c r="Q63" s="9"/>
    </row>
    <row r="64" spans="1:17">
      <c r="A64" s="12"/>
      <c r="B64" s="44">
        <v>654</v>
      </c>
      <c r="C64" s="20" t="s">
        <v>109</v>
      </c>
      <c r="D64" s="46">
        <v>0</v>
      </c>
      <c r="E64" s="46">
        <v>99783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99783</v>
      </c>
      <c r="P64" s="47">
        <f>(O64/P$79)</f>
        <v>0.50717691189476577</v>
      </c>
      <c r="Q64" s="9"/>
    </row>
    <row r="65" spans="1:120">
      <c r="A65" s="12"/>
      <c r="B65" s="44">
        <v>664</v>
      </c>
      <c r="C65" s="20" t="s">
        <v>110</v>
      </c>
      <c r="D65" s="46">
        <v>0</v>
      </c>
      <c r="E65" s="46">
        <v>118226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118226</v>
      </c>
      <c r="P65" s="47">
        <f>(O65/P$79)</f>
        <v>0.60091897002165273</v>
      </c>
      <c r="Q65" s="9"/>
    </row>
    <row r="66" spans="1:120">
      <c r="A66" s="12"/>
      <c r="B66" s="44">
        <v>674</v>
      </c>
      <c r="C66" s="20" t="s">
        <v>78</v>
      </c>
      <c r="D66" s="46">
        <v>0</v>
      </c>
      <c r="E66" s="46">
        <v>84197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84197</v>
      </c>
      <c r="P66" s="47">
        <f>(O66/P$79)</f>
        <v>0.42795640991755701</v>
      </c>
      <c r="Q66" s="9"/>
    </row>
    <row r="67" spans="1:120">
      <c r="A67" s="12"/>
      <c r="B67" s="44">
        <v>685</v>
      </c>
      <c r="C67" s="20" t="s">
        <v>79</v>
      </c>
      <c r="D67" s="46">
        <v>0</v>
      </c>
      <c r="E67" s="46">
        <v>1444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1444</v>
      </c>
      <c r="P67" s="47">
        <f>(O67/P$79)</f>
        <v>7.3395614561201977E-3</v>
      </c>
      <c r="Q67" s="9"/>
    </row>
    <row r="68" spans="1:120">
      <c r="A68" s="12"/>
      <c r="B68" s="44">
        <v>694</v>
      </c>
      <c r="C68" s="20" t="s">
        <v>80</v>
      </c>
      <c r="D68" s="46">
        <v>0</v>
      </c>
      <c r="E68" s="46">
        <v>106792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106792</v>
      </c>
      <c r="P68" s="47">
        <f>(O68/P$79)</f>
        <v>0.54280224863018578</v>
      </c>
      <c r="Q68" s="9"/>
    </row>
    <row r="69" spans="1:120">
      <c r="A69" s="12"/>
      <c r="B69" s="44">
        <v>704</v>
      </c>
      <c r="C69" s="20" t="s">
        <v>81</v>
      </c>
      <c r="D69" s="46">
        <v>0</v>
      </c>
      <c r="E69" s="46">
        <v>174800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174800</v>
      </c>
      <c r="P69" s="47">
        <f>(O69/P$79)</f>
        <v>0.88847322889876079</v>
      </c>
      <c r="Q69" s="9"/>
    </row>
    <row r="70" spans="1:120">
      <c r="A70" s="12"/>
      <c r="B70" s="44">
        <v>713</v>
      </c>
      <c r="C70" s="20" t="s">
        <v>82</v>
      </c>
      <c r="D70" s="46">
        <v>1152523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1152523</v>
      </c>
      <c r="P70" s="47">
        <f>(O70/P$79)</f>
        <v>5.8580425125290994</v>
      </c>
      <c r="Q70" s="9"/>
    </row>
    <row r="71" spans="1:120">
      <c r="A71" s="12"/>
      <c r="B71" s="44">
        <v>714</v>
      </c>
      <c r="C71" s="20" t="s">
        <v>83</v>
      </c>
      <c r="D71" s="46">
        <v>0</v>
      </c>
      <c r="E71" s="46">
        <v>6430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6430</v>
      </c>
      <c r="P71" s="47">
        <f>(O71/P$79)</f>
        <v>3.2682396234662653E-2</v>
      </c>
      <c r="Q71" s="9"/>
    </row>
    <row r="72" spans="1:120">
      <c r="A72" s="12"/>
      <c r="B72" s="44">
        <v>716</v>
      </c>
      <c r="C72" s="20" t="s">
        <v>92</v>
      </c>
      <c r="D72" s="46">
        <v>0</v>
      </c>
      <c r="E72" s="46">
        <v>7931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6" si="5">SUM(D72:N72)</f>
        <v>7931</v>
      </c>
      <c r="P72" s="47">
        <f>(O72/P$79)</f>
        <v>4.0311677221945494E-2</v>
      </c>
      <c r="Q72" s="9"/>
    </row>
    <row r="73" spans="1:120">
      <c r="A73" s="12"/>
      <c r="B73" s="44">
        <v>719</v>
      </c>
      <c r="C73" s="20" t="s">
        <v>84</v>
      </c>
      <c r="D73" s="46">
        <v>0</v>
      </c>
      <c r="E73" s="46">
        <v>2373468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2373468</v>
      </c>
      <c r="P73" s="47">
        <f>(O73/P$79)</f>
        <v>12.063860284026797</v>
      </c>
      <c r="Q73" s="9"/>
    </row>
    <row r="74" spans="1:120">
      <c r="A74" s="12"/>
      <c r="B74" s="44">
        <v>724</v>
      </c>
      <c r="C74" s="20" t="s">
        <v>85</v>
      </c>
      <c r="D74" s="46">
        <v>0</v>
      </c>
      <c r="E74" s="46">
        <v>189078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189078</v>
      </c>
      <c r="P74" s="47">
        <f>(O74/P$79)</f>
        <v>0.96104543005560583</v>
      </c>
      <c r="Q74" s="9"/>
    </row>
    <row r="75" spans="1:120">
      <c r="A75" s="12"/>
      <c r="B75" s="44">
        <v>744</v>
      </c>
      <c r="C75" s="20" t="s">
        <v>87</v>
      </c>
      <c r="D75" s="46">
        <v>0</v>
      </c>
      <c r="E75" s="46">
        <v>66347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66347</v>
      </c>
      <c r="P75" s="47">
        <f>(O75/P$79)</f>
        <v>0.33722845147451991</v>
      </c>
      <c r="Q75" s="9"/>
    </row>
    <row r="76" spans="1:120" ht="15.75" thickBot="1">
      <c r="A76" s="12"/>
      <c r="B76" s="44">
        <v>764</v>
      </c>
      <c r="C76" s="20" t="s">
        <v>88</v>
      </c>
      <c r="D76" s="46">
        <v>0</v>
      </c>
      <c r="E76" s="46">
        <v>297615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297615</v>
      </c>
      <c r="P76" s="47">
        <f>(O76/P$79)</f>
        <v>1.5127171625784022</v>
      </c>
      <c r="Q76" s="9"/>
    </row>
    <row r="77" spans="1:120" ht="16.5" thickBot="1">
      <c r="A77" s="14" t="s">
        <v>10</v>
      </c>
      <c r="B77" s="23"/>
      <c r="C77" s="22"/>
      <c r="D77" s="15">
        <f>SUM(D5,D13,D22,D30,D32,D36,D41,D47,D52)</f>
        <v>197611476</v>
      </c>
      <c r="E77" s="15">
        <f>SUM(E5,E13,E22,E30,E32,E36,E41,E47,E52)</f>
        <v>351664107</v>
      </c>
      <c r="F77" s="15">
        <f>SUM(F5,F13,F22,F30,F32,F36,F41,F47,F52)</f>
        <v>10755031</v>
      </c>
      <c r="G77" s="15">
        <f>SUM(G5,G13,G22,G30,G32,G36,G41,G47,G52)</f>
        <v>47110729</v>
      </c>
      <c r="H77" s="15">
        <f>SUM(H5,H13,H22,H30,H32,H36,H41,H47,H52)</f>
        <v>0</v>
      </c>
      <c r="I77" s="15">
        <f>SUM(I5,I13,I22,I30,I32,I36,I41,I47,I52)</f>
        <v>110303356</v>
      </c>
      <c r="J77" s="15">
        <f>SUM(J5,J13,J22,J30,J32,J36,J41,J47,J52)</f>
        <v>46412956</v>
      </c>
      <c r="K77" s="15">
        <f>SUM(K5,K13,K22,K30,K32,K36,K41,K47,K52)</f>
        <v>0</v>
      </c>
      <c r="L77" s="15">
        <f>SUM(L5,L13,L22,L30,L32,L36,L41,L47,L52)</f>
        <v>0</v>
      </c>
      <c r="M77" s="15">
        <f>SUM(M5,M13,M22,M30,M32,M36,M41,M47,M52)</f>
        <v>0</v>
      </c>
      <c r="N77" s="15">
        <f>SUM(N5,N13,N22,N30,N32,N36,N41,N47,N52)</f>
        <v>5553</v>
      </c>
      <c r="O77" s="15">
        <f>SUM(D77:N77)</f>
        <v>763863208</v>
      </c>
      <c r="P77" s="37">
        <f>(O77/P$79)</f>
        <v>3882.5629911254332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187</v>
      </c>
      <c r="N79" s="48"/>
      <c r="O79" s="48"/>
      <c r="P79" s="41">
        <v>196742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28635691</v>
      </c>
      <c r="E5" s="26">
        <f t="shared" si="0"/>
        <v>10515004</v>
      </c>
      <c r="F5" s="26">
        <f t="shared" si="0"/>
        <v>0</v>
      </c>
      <c r="G5" s="26">
        <f t="shared" si="0"/>
        <v>2114913</v>
      </c>
      <c r="H5" s="26">
        <f t="shared" si="0"/>
        <v>0</v>
      </c>
      <c r="I5" s="26">
        <f t="shared" si="0"/>
        <v>0</v>
      </c>
      <c r="J5" s="26">
        <f t="shared" si="0"/>
        <v>28956227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70221835</v>
      </c>
      <c r="O5" s="32">
        <f t="shared" ref="O5:O36" si="1">(N5/O$78)</f>
        <v>429.02165213619338</v>
      </c>
      <c r="P5" s="6"/>
    </row>
    <row r="6" spans="1:133">
      <c r="A6" s="12"/>
      <c r="B6" s="44">
        <v>511</v>
      </c>
      <c r="C6" s="20" t="s">
        <v>99</v>
      </c>
      <c r="D6" s="46">
        <v>427892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427892</v>
      </c>
      <c r="O6" s="47">
        <f t="shared" si="1"/>
        <v>2.6142144074682765</v>
      </c>
      <c r="P6" s="9"/>
    </row>
    <row r="7" spans="1:133">
      <c r="A7" s="12"/>
      <c r="B7" s="44">
        <v>512</v>
      </c>
      <c r="C7" s="20" t="s">
        <v>20</v>
      </c>
      <c r="D7" s="46">
        <v>666495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666495</v>
      </c>
      <c r="O7" s="47">
        <f t="shared" si="1"/>
        <v>4.0719640271507034</v>
      </c>
      <c r="P7" s="9"/>
    </row>
    <row r="8" spans="1:133">
      <c r="A8" s="12"/>
      <c r="B8" s="44">
        <v>513</v>
      </c>
      <c r="C8" s="20" t="s">
        <v>21</v>
      </c>
      <c r="D8" s="46">
        <v>15044021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15044021</v>
      </c>
      <c r="O8" s="47">
        <f t="shared" si="1"/>
        <v>91.911735775511829</v>
      </c>
      <c r="P8" s="9"/>
    </row>
    <row r="9" spans="1:133">
      <c r="A9" s="12"/>
      <c r="B9" s="44">
        <v>514</v>
      </c>
      <c r="C9" s="20" t="s">
        <v>100</v>
      </c>
      <c r="D9" s="46">
        <v>555042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555042</v>
      </c>
      <c r="O9" s="47">
        <f t="shared" si="1"/>
        <v>3.3910397790797844</v>
      </c>
      <c r="P9" s="9"/>
    </row>
    <row r="10" spans="1:133">
      <c r="A10" s="12"/>
      <c r="B10" s="44">
        <v>515</v>
      </c>
      <c r="C10" s="20" t="s">
        <v>22</v>
      </c>
      <c r="D10" s="46">
        <v>3312646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3312646</v>
      </c>
      <c r="O10" s="47">
        <f t="shared" si="1"/>
        <v>20.238674478705271</v>
      </c>
      <c r="P10" s="9"/>
    </row>
    <row r="11" spans="1:133">
      <c r="A11" s="12"/>
      <c r="B11" s="44">
        <v>516</v>
      </c>
      <c r="C11" s="20" t="s">
        <v>91</v>
      </c>
      <c r="D11" s="46">
        <v>3062951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3062951</v>
      </c>
      <c r="O11" s="47">
        <f t="shared" si="1"/>
        <v>18.713158071591348</v>
      </c>
      <c r="P11" s="9"/>
    </row>
    <row r="12" spans="1:133">
      <c r="A12" s="12"/>
      <c r="B12" s="44">
        <v>519</v>
      </c>
      <c r="C12" s="20" t="s">
        <v>24</v>
      </c>
      <c r="D12" s="46">
        <v>5566644</v>
      </c>
      <c r="E12" s="46">
        <v>10515004</v>
      </c>
      <c r="F12" s="46">
        <v>0</v>
      </c>
      <c r="G12" s="46">
        <v>2114913</v>
      </c>
      <c r="H12" s="46">
        <v>0</v>
      </c>
      <c r="I12" s="46">
        <v>0</v>
      </c>
      <c r="J12" s="46">
        <v>28956227</v>
      </c>
      <c r="K12" s="46">
        <v>0</v>
      </c>
      <c r="L12" s="46">
        <v>0</v>
      </c>
      <c r="M12" s="46">
        <v>0</v>
      </c>
      <c r="N12" s="46">
        <f t="shared" si="2"/>
        <v>47152788</v>
      </c>
      <c r="O12" s="47">
        <f t="shared" si="1"/>
        <v>288.08086559668618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65994911</v>
      </c>
      <c r="E13" s="31">
        <f t="shared" si="3"/>
        <v>27767590</v>
      </c>
      <c r="F13" s="31">
        <f t="shared" si="3"/>
        <v>0</v>
      </c>
      <c r="G13" s="31">
        <f t="shared" si="3"/>
        <v>930210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94692711</v>
      </c>
      <c r="O13" s="43">
        <f t="shared" si="1"/>
        <v>578.52693992509728</v>
      </c>
      <c r="P13" s="10"/>
    </row>
    <row r="14" spans="1:133">
      <c r="A14" s="12"/>
      <c r="B14" s="44">
        <v>521</v>
      </c>
      <c r="C14" s="20" t="s">
        <v>26</v>
      </c>
      <c r="D14" s="46">
        <v>52173060</v>
      </c>
      <c r="E14" s="46">
        <v>1928125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54101185</v>
      </c>
      <c r="O14" s="47">
        <f t="shared" si="1"/>
        <v>330.53223076876083</v>
      </c>
      <c r="P14" s="9"/>
    </row>
    <row r="15" spans="1:133">
      <c r="A15" s="12"/>
      <c r="B15" s="44">
        <v>522</v>
      </c>
      <c r="C15" s="20" t="s">
        <v>27</v>
      </c>
      <c r="D15" s="46">
        <v>15190</v>
      </c>
      <c r="E15" s="46">
        <v>19920136</v>
      </c>
      <c r="F15" s="46">
        <v>0</v>
      </c>
      <c r="G15" s="46">
        <v>603740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20539066</v>
      </c>
      <c r="O15" s="47">
        <f t="shared" si="1"/>
        <v>125.48381893828774</v>
      </c>
      <c r="P15" s="9"/>
    </row>
    <row r="16" spans="1:133">
      <c r="A16" s="12"/>
      <c r="B16" s="44">
        <v>523</v>
      </c>
      <c r="C16" s="20" t="s">
        <v>108</v>
      </c>
      <c r="D16" s="46">
        <v>0</v>
      </c>
      <c r="E16" s="46">
        <v>2979826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2979826</v>
      </c>
      <c r="O16" s="47">
        <f t="shared" si="1"/>
        <v>18.205304284605845</v>
      </c>
      <c r="P16" s="9"/>
    </row>
    <row r="17" spans="1:16">
      <c r="A17" s="12"/>
      <c r="B17" s="44">
        <v>524</v>
      </c>
      <c r="C17" s="20" t="s">
        <v>29</v>
      </c>
      <c r="D17" s="46">
        <v>1642179</v>
      </c>
      <c r="E17" s="46">
        <v>2187031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3829210</v>
      </c>
      <c r="O17" s="47">
        <f t="shared" si="1"/>
        <v>23.39463217639404</v>
      </c>
      <c r="P17" s="9"/>
    </row>
    <row r="18" spans="1:16">
      <c r="A18" s="12"/>
      <c r="B18" s="44">
        <v>525</v>
      </c>
      <c r="C18" s="20" t="s">
        <v>30</v>
      </c>
      <c r="D18" s="46">
        <v>645904</v>
      </c>
      <c r="E18" s="46">
        <v>715157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1361061</v>
      </c>
      <c r="O18" s="47">
        <f t="shared" si="1"/>
        <v>8.3154283689416477</v>
      </c>
      <c r="P18" s="9"/>
    </row>
    <row r="19" spans="1:16">
      <c r="A19" s="12"/>
      <c r="B19" s="44">
        <v>526</v>
      </c>
      <c r="C19" s="20" t="s">
        <v>31</v>
      </c>
      <c r="D19" s="46">
        <v>10690336</v>
      </c>
      <c r="E19" s="46">
        <v>0</v>
      </c>
      <c r="F19" s="46">
        <v>0</v>
      </c>
      <c r="G19" s="46">
        <v>326470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11016806</v>
      </c>
      <c r="O19" s="47">
        <f t="shared" si="1"/>
        <v>67.307388241619265</v>
      </c>
      <c r="P19" s="9"/>
    </row>
    <row r="20" spans="1:16">
      <c r="A20" s="12"/>
      <c r="B20" s="44">
        <v>527</v>
      </c>
      <c r="C20" s="20" t="s">
        <v>32</v>
      </c>
      <c r="D20" s="46">
        <v>512934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512934</v>
      </c>
      <c r="O20" s="47">
        <f t="shared" si="1"/>
        <v>3.1337801428405601</v>
      </c>
      <c r="P20" s="9"/>
    </row>
    <row r="21" spans="1:16">
      <c r="A21" s="12"/>
      <c r="B21" s="44">
        <v>529</v>
      </c>
      <c r="C21" s="20" t="s">
        <v>33</v>
      </c>
      <c r="D21" s="46">
        <v>315308</v>
      </c>
      <c r="E21" s="46">
        <v>37315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352623</v>
      </c>
      <c r="O21" s="47">
        <f t="shared" si="1"/>
        <v>2.1543570036473829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3816262</v>
      </c>
      <c r="E22" s="31">
        <f t="shared" si="5"/>
        <v>7900575</v>
      </c>
      <c r="F22" s="31">
        <f t="shared" si="5"/>
        <v>3227087</v>
      </c>
      <c r="G22" s="31">
        <f t="shared" si="5"/>
        <v>105112</v>
      </c>
      <c r="H22" s="31">
        <f t="shared" si="5"/>
        <v>0</v>
      </c>
      <c r="I22" s="31">
        <f t="shared" si="5"/>
        <v>67587759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82636795</v>
      </c>
      <c r="O22" s="43">
        <f t="shared" si="1"/>
        <v>504.87108914399528</v>
      </c>
      <c r="P22" s="10"/>
    </row>
    <row r="23" spans="1:16">
      <c r="A23" s="12"/>
      <c r="B23" s="44">
        <v>533</v>
      </c>
      <c r="C23" s="20" t="s">
        <v>35</v>
      </c>
      <c r="D23" s="46">
        <v>443098</v>
      </c>
      <c r="E23" s="46">
        <v>0</v>
      </c>
      <c r="F23" s="46">
        <v>0</v>
      </c>
      <c r="G23" s="46">
        <v>0</v>
      </c>
      <c r="H23" s="46">
        <v>0</v>
      </c>
      <c r="I23" s="46">
        <v>16011387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16454485</v>
      </c>
      <c r="O23" s="47">
        <f t="shared" si="1"/>
        <v>100.52899272356258</v>
      </c>
      <c r="P23" s="9"/>
    </row>
    <row r="24" spans="1:16">
      <c r="A24" s="12"/>
      <c r="B24" s="44">
        <v>534</v>
      </c>
      <c r="C24" s="20" t="s">
        <v>36</v>
      </c>
      <c r="D24" s="46">
        <v>78878</v>
      </c>
      <c r="E24" s="46">
        <v>0</v>
      </c>
      <c r="F24" s="46">
        <v>0</v>
      </c>
      <c r="G24" s="46">
        <v>0</v>
      </c>
      <c r="H24" s="46">
        <v>0</v>
      </c>
      <c r="I24" s="46">
        <v>17800617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17879495</v>
      </c>
      <c r="O24" s="47">
        <f t="shared" si="1"/>
        <v>109.23511873850647</v>
      </c>
      <c r="P24" s="9"/>
    </row>
    <row r="25" spans="1:16">
      <c r="A25" s="12"/>
      <c r="B25" s="44">
        <v>535</v>
      </c>
      <c r="C25" s="20" t="s">
        <v>37</v>
      </c>
      <c r="D25" s="46">
        <v>259456</v>
      </c>
      <c r="E25" s="46">
        <v>0</v>
      </c>
      <c r="F25" s="46">
        <v>0</v>
      </c>
      <c r="G25" s="46">
        <v>0</v>
      </c>
      <c r="H25" s="46">
        <v>0</v>
      </c>
      <c r="I25" s="46">
        <v>11424589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11684045</v>
      </c>
      <c r="O25" s="47">
        <f t="shared" si="1"/>
        <v>71.383897751085968</v>
      </c>
      <c r="P25" s="9"/>
    </row>
    <row r="26" spans="1:16">
      <c r="A26" s="12"/>
      <c r="B26" s="44">
        <v>536</v>
      </c>
      <c r="C26" s="20" t="s">
        <v>38</v>
      </c>
      <c r="D26" s="46">
        <v>336665</v>
      </c>
      <c r="E26" s="46">
        <v>30400</v>
      </c>
      <c r="F26" s="46">
        <v>0</v>
      </c>
      <c r="G26" s="46">
        <v>101132</v>
      </c>
      <c r="H26" s="46">
        <v>0</v>
      </c>
      <c r="I26" s="46">
        <v>22351166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22819363</v>
      </c>
      <c r="O26" s="47">
        <f t="shared" si="1"/>
        <v>139.41533733710494</v>
      </c>
      <c r="P26" s="9"/>
    </row>
    <row r="27" spans="1:16">
      <c r="A27" s="12"/>
      <c r="B27" s="44">
        <v>537</v>
      </c>
      <c r="C27" s="20" t="s">
        <v>39</v>
      </c>
      <c r="D27" s="46">
        <v>1922922</v>
      </c>
      <c r="E27" s="46">
        <v>1510</v>
      </c>
      <c r="F27" s="46">
        <v>3227087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5151519</v>
      </c>
      <c r="O27" s="47">
        <f t="shared" si="1"/>
        <v>31.473304455672384</v>
      </c>
      <c r="P27" s="9"/>
    </row>
    <row r="28" spans="1:16">
      <c r="A28" s="12"/>
      <c r="B28" s="44">
        <v>538</v>
      </c>
      <c r="C28" s="20" t="s">
        <v>40</v>
      </c>
      <c r="D28" s="46">
        <v>656026</v>
      </c>
      <c r="E28" s="46">
        <v>367298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1023324</v>
      </c>
      <c r="O28" s="47">
        <f t="shared" si="1"/>
        <v>6.252017668729648</v>
      </c>
      <c r="P28" s="9"/>
    </row>
    <row r="29" spans="1:16">
      <c r="A29" s="12"/>
      <c r="B29" s="44">
        <v>539</v>
      </c>
      <c r="C29" s="20" t="s">
        <v>41</v>
      </c>
      <c r="D29" s="46">
        <v>119217</v>
      </c>
      <c r="E29" s="46">
        <v>7501367</v>
      </c>
      <c r="F29" s="46">
        <v>0</v>
      </c>
      <c r="G29" s="46">
        <v>3980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7624564</v>
      </c>
      <c r="O29" s="47">
        <f t="shared" si="1"/>
        <v>46.582420469333265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1136959</v>
      </c>
      <c r="E30" s="31">
        <f t="shared" si="7"/>
        <v>51817738</v>
      </c>
      <c r="F30" s="31">
        <f t="shared" si="7"/>
        <v>0</v>
      </c>
      <c r="G30" s="31">
        <f t="shared" si="7"/>
        <v>20312269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73266966</v>
      </c>
      <c r="O30" s="43">
        <f t="shared" si="1"/>
        <v>447.62593857489355</v>
      </c>
      <c r="P30" s="10"/>
    </row>
    <row r="31" spans="1:16">
      <c r="A31" s="12"/>
      <c r="B31" s="44">
        <v>541</v>
      </c>
      <c r="C31" s="20" t="s">
        <v>43</v>
      </c>
      <c r="D31" s="46">
        <v>1136959</v>
      </c>
      <c r="E31" s="46">
        <v>51817738</v>
      </c>
      <c r="F31" s="46">
        <v>0</v>
      </c>
      <c r="G31" s="46">
        <v>20312269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73266966</v>
      </c>
      <c r="O31" s="47">
        <f t="shared" si="1"/>
        <v>447.62593857489355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2145979</v>
      </c>
      <c r="E32" s="31">
        <f t="shared" si="9"/>
        <v>2410650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50378</v>
      </c>
      <c r="N32" s="31">
        <f t="shared" si="8"/>
        <v>4607007</v>
      </c>
      <c r="O32" s="43">
        <f t="shared" si="1"/>
        <v>28.14659791421013</v>
      </c>
      <c r="P32" s="10"/>
    </row>
    <row r="33" spans="1:16">
      <c r="A33" s="13"/>
      <c r="B33" s="45">
        <v>552</v>
      </c>
      <c r="C33" s="21" t="s">
        <v>45</v>
      </c>
      <c r="D33" s="46">
        <v>959407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40744</v>
      </c>
      <c r="N33" s="46">
        <f t="shared" si="8"/>
        <v>1000151</v>
      </c>
      <c r="O33" s="47">
        <f t="shared" si="1"/>
        <v>6.1104417793363837</v>
      </c>
      <c r="P33" s="9"/>
    </row>
    <row r="34" spans="1:16">
      <c r="A34" s="13"/>
      <c r="B34" s="45">
        <v>553</v>
      </c>
      <c r="C34" s="21" t="s">
        <v>46</v>
      </c>
      <c r="D34" s="46">
        <v>257199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257199</v>
      </c>
      <c r="O34" s="47">
        <f t="shared" si="1"/>
        <v>1.5713622395053732</v>
      </c>
      <c r="P34" s="9"/>
    </row>
    <row r="35" spans="1:16">
      <c r="A35" s="13"/>
      <c r="B35" s="45">
        <v>554</v>
      </c>
      <c r="C35" s="21" t="s">
        <v>47</v>
      </c>
      <c r="D35" s="46">
        <v>929373</v>
      </c>
      <c r="E35" s="46">
        <v>2410650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9634</v>
      </c>
      <c r="N35" s="46">
        <f t="shared" si="8"/>
        <v>3349657</v>
      </c>
      <c r="O35" s="47">
        <f t="shared" si="1"/>
        <v>20.464793895368373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11490924</v>
      </c>
      <c r="E36" s="31">
        <f t="shared" si="10"/>
        <v>3199147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14690071</v>
      </c>
      <c r="O36" s="43">
        <f t="shared" si="1"/>
        <v>89.749271439830395</v>
      </c>
      <c r="P36" s="10"/>
    </row>
    <row r="37" spans="1:16">
      <c r="A37" s="12"/>
      <c r="B37" s="44">
        <v>562</v>
      </c>
      <c r="C37" s="20" t="s">
        <v>50</v>
      </c>
      <c r="D37" s="46">
        <v>3208781</v>
      </c>
      <c r="E37" s="46">
        <v>1099030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4307811</v>
      </c>
      <c r="O37" s="47">
        <f t="shared" ref="O37:O68" si="12">(N37/O$78)</f>
        <v>26.318654195101388</v>
      </c>
      <c r="P37" s="9"/>
    </row>
    <row r="38" spans="1:16">
      <c r="A38" s="12"/>
      <c r="B38" s="44">
        <v>563</v>
      </c>
      <c r="C38" s="20" t="s">
        <v>51</v>
      </c>
      <c r="D38" s="46">
        <v>1736346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1736346</v>
      </c>
      <c r="O38" s="47">
        <f t="shared" si="12"/>
        <v>10.608239297649668</v>
      </c>
      <c r="P38" s="9"/>
    </row>
    <row r="39" spans="1:16">
      <c r="A39" s="12"/>
      <c r="B39" s="44">
        <v>564</v>
      </c>
      <c r="C39" s="20" t="s">
        <v>52</v>
      </c>
      <c r="D39" s="46">
        <v>6308418</v>
      </c>
      <c r="E39" s="46">
        <v>2099418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8407836</v>
      </c>
      <c r="O39" s="47">
        <f t="shared" si="12"/>
        <v>51.367835824998927</v>
      </c>
      <c r="P39" s="9"/>
    </row>
    <row r="40" spans="1:16">
      <c r="A40" s="12"/>
      <c r="B40" s="44">
        <v>569</v>
      </c>
      <c r="C40" s="20" t="s">
        <v>53</v>
      </c>
      <c r="D40" s="46">
        <v>237379</v>
      </c>
      <c r="E40" s="46">
        <v>699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238078</v>
      </c>
      <c r="O40" s="47">
        <f t="shared" si="12"/>
        <v>1.4545421220804136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11834470</v>
      </c>
      <c r="E41" s="31">
        <f t="shared" si="13"/>
        <v>3891481</v>
      </c>
      <c r="F41" s="31">
        <f t="shared" si="13"/>
        <v>1921725</v>
      </c>
      <c r="G41" s="31">
        <f t="shared" si="13"/>
        <v>4276496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21924172</v>
      </c>
      <c r="O41" s="43">
        <f t="shared" si="12"/>
        <v>133.94615069740163</v>
      </c>
      <c r="P41" s="9"/>
    </row>
    <row r="42" spans="1:16">
      <c r="A42" s="12"/>
      <c r="B42" s="44">
        <v>571</v>
      </c>
      <c r="C42" s="20" t="s">
        <v>55</v>
      </c>
      <c r="D42" s="46">
        <v>3504615</v>
      </c>
      <c r="E42" s="46">
        <v>0</v>
      </c>
      <c r="F42" s="46">
        <v>0</v>
      </c>
      <c r="G42" s="46">
        <v>1440899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4945514</v>
      </c>
      <c r="O42" s="47">
        <f t="shared" si="12"/>
        <v>30.214712944238418</v>
      </c>
      <c r="P42" s="9"/>
    </row>
    <row r="43" spans="1:16">
      <c r="A43" s="12"/>
      <c r="B43" s="44">
        <v>572</v>
      </c>
      <c r="C43" s="20" t="s">
        <v>56</v>
      </c>
      <c r="D43" s="46">
        <v>8048042</v>
      </c>
      <c r="E43" s="46">
        <v>188969</v>
      </c>
      <c r="F43" s="46">
        <v>0</v>
      </c>
      <c r="G43" s="46">
        <v>2736673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10973684</v>
      </c>
      <c r="O43" s="47">
        <f t="shared" si="12"/>
        <v>67.043933552868722</v>
      </c>
      <c r="P43" s="9"/>
    </row>
    <row r="44" spans="1:16">
      <c r="A44" s="12"/>
      <c r="B44" s="44">
        <v>575</v>
      </c>
      <c r="C44" s="20" t="s">
        <v>57</v>
      </c>
      <c r="D44" s="46">
        <v>256813</v>
      </c>
      <c r="E44" s="46">
        <v>3702512</v>
      </c>
      <c r="F44" s="46">
        <v>1921725</v>
      </c>
      <c r="G44" s="46">
        <v>98924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5979974</v>
      </c>
      <c r="O44" s="47">
        <f t="shared" si="12"/>
        <v>36.534766219246208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0.1527379810482713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SUM(D47:D50)</f>
        <v>4392693</v>
      </c>
      <c r="E46" s="31">
        <f t="shared" si="14"/>
        <v>62104913</v>
      </c>
      <c r="F46" s="31">
        <f t="shared" si="14"/>
        <v>5418299</v>
      </c>
      <c r="G46" s="31">
        <f t="shared" si="14"/>
        <v>5041101</v>
      </c>
      <c r="H46" s="31">
        <f t="shared" si="14"/>
        <v>0</v>
      </c>
      <c r="I46" s="31">
        <f t="shared" si="14"/>
        <v>10217802</v>
      </c>
      <c r="J46" s="31">
        <f t="shared" si="14"/>
        <v>17858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87192666</v>
      </c>
      <c r="O46" s="43">
        <f t="shared" si="12"/>
        <v>532.70527068224999</v>
      </c>
      <c r="P46" s="9"/>
    </row>
    <row r="47" spans="1:16">
      <c r="A47" s="12"/>
      <c r="B47" s="44">
        <v>581</v>
      </c>
      <c r="C47" s="20" t="s">
        <v>59</v>
      </c>
      <c r="D47" s="46">
        <v>4392693</v>
      </c>
      <c r="E47" s="46">
        <v>61967927</v>
      </c>
      <c r="F47" s="46">
        <v>5418299</v>
      </c>
      <c r="G47" s="46">
        <v>5041101</v>
      </c>
      <c r="H47" s="46">
        <v>0</v>
      </c>
      <c r="I47" s="46">
        <v>647829</v>
      </c>
      <c r="J47" s="46">
        <v>17858</v>
      </c>
      <c r="K47" s="46">
        <v>0</v>
      </c>
      <c r="L47" s="46">
        <v>0</v>
      </c>
      <c r="M47" s="46">
        <v>0</v>
      </c>
      <c r="N47" s="46">
        <f>SUM(D47:M47)</f>
        <v>77485707</v>
      </c>
      <c r="O47" s="47">
        <f t="shared" si="12"/>
        <v>473.40041789111615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136986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136986</v>
      </c>
      <c r="O48" s="47">
        <f t="shared" si="12"/>
        <v>0.83691860287513975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3238343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3238343</v>
      </c>
      <c r="O49" s="47">
        <f t="shared" si="12"/>
        <v>19.784718870472084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6331630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6331630</v>
      </c>
      <c r="O50" s="47">
        <f t="shared" si="12"/>
        <v>38.68321531778664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1429138</v>
      </c>
      <c r="E51" s="31">
        <f t="shared" si="16"/>
        <v>5726706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7155844</v>
      </c>
      <c r="O51" s="43">
        <f t="shared" si="12"/>
        <v>43.718766610255436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589316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589316</v>
      </c>
      <c r="O52" s="47">
        <f t="shared" si="12"/>
        <v>3.6004374415777223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198360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198360</v>
      </c>
      <c r="O53" s="47">
        <f t="shared" si="12"/>
        <v>1.2118842368294038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146894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146894</v>
      </c>
      <c r="O54" s="47">
        <f t="shared" si="12"/>
        <v>0.89745171952419067</v>
      </c>
      <c r="P54" s="9"/>
    </row>
    <row r="55" spans="1:16">
      <c r="A55" s="12"/>
      <c r="B55" s="44">
        <v>604</v>
      </c>
      <c r="C55" s="20" t="s">
        <v>68</v>
      </c>
      <c r="D55" s="46">
        <v>719558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719558</v>
      </c>
      <c r="O55" s="47">
        <f t="shared" si="12"/>
        <v>4.3961534466852807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51605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51605</v>
      </c>
      <c r="O56" s="47">
        <f t="shared" si="12"/>
        <v>0.31528174047984164</v>
      </c>
      <c r="P56" s="9"/>
    </row>
    <row r="57" spans="1:16">
      <c r="A57" s="12"/>
      <c r="B57" s="44">
        <v>607</v>
      </c>
      <c r="C57" s="20" t="s">
        <v>70</v>
      </c>
      <c r="D57" s="46">
        <v>0</v>
      </c>
      <c r="E57" s="46">
        <v>47135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47135</v>
      </c>
      <c r="O57" s="47">
        <f t="shared" si="12"/>
        <v>0.28797218946841074</v>
      </c>
      <c r="P57" s="9"/>
    </row>
    <row r="58" spans="1:16">
      <c r="A58" s="12"/>
      <c r="B58" s="44">
        <v>608</v>
      </c>
      <c r="C58" s="20" t="s">
        <v>71</v>
      </c>
      <c r="D58" s="46">
        <v>0</v>
      </c>
      <c r="E58" s="46">
        <v>148141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148141</v>
      </c>
      <c r="O58" s="47">
        <f t="shared" si="12"/>
        <v>0.9050702900188784</v>
      </c>
      <c r="P58" s="9"/>
    </row>
    <row r="59" spans="1:16">
      <c r="A59" s="12"/>
      <c r="B59" s="44">
        <v>614</v>
      </c>
      <c r="C59" s="20" t="s">
        <v>72</v>
      </c>
      <c r="D59" s="46">
        <v>0</v>
      </c>
      <c r="E59" s="46">
        <v>273027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0" si="17">SUM(D59:M59)</f>
        <v>273027</v>
      </c>
      <c r="O59" s="47">
        <f t="shared" si="12"/>
        <v>1.6680637100666549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399261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399261</v>
      </c>
      <c r="O60" s="47">
        <f t="shared" si="12"/>
        <v>2.439292762052554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88036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88036</v>
      </c>
      <c r="O61" s="47">
        <f t="shared" si="12"/>
        <v>0.53785763598262448</v>
      </c>
      <c r="P61" s="9"/>
    </row>
    <row r="62" spans="1:16">
      <c r="A62" s="12"/>
      <c r="B62" s="44">
        <v>634</v>
      </c>
      <c r="C62" s="20" t="s">
        <v>74</v>
      </c>
      <c r="D62" s="46">
        <v>0</v>
      </c>
      <c r="E62" s="46">
        <v>620646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620646</v>
      </c>
      <c r="O62" s="47">
        <f t="shared" si="12"/>
        <v>3.791848679427416</v>
      </c>
      <c r="P62" s="9"/>
    </row>
    <row r="63" spans="1:16">
      <c r="A63" s="12"/>
      <c r="B63" s="44">
        <v>654</v>
      </c>
      <c r="C63" s="20" t="s">
        <v>109</v>
      </c>
      <c r="D63" s="46">
        <v>0</v>
      </c>
      <c r="E63" s="46">
        <v>106975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106975</v>
      </c>
      <c r="O63" s="47">
        <f t="shared" si="12"/>
        <v>0.65356582090555293</v>
      </c>
      <c r="P63" s="9"/>
    </row>
    <row r="64" spans="1:16">
      <c r="A64" s="12"/>
      <c r="B64" s="44">
        <v>664</v>
      </c>
      <c r="C64" s="20" t="s">
        <v>110</v>
      </c>
      <c r="D64" s="46">
        <v>0</v>
      </c>
      <c r="E64" s="46">
        <v>49503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49503</v>
      </c>
      <c r="O64" s="47">
        <f t="shared" si="12"/>
        <v>0.30243953103330301</v>
      </c>
      <c r="P64" s="9"/>
    </row>
    <row r="65" spans="1:119">
      <c r="A65" s="12"/>
      <c r="B65" s="44">
        <v>674</v>
      </c>
      <c r="C65" s="20" t="s">
        <v>78</v>
      </c>
      <c r="D65" s="46">
        <v>0</v>
      </c>
      <c r="E65" s="46">
        <v>99843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99843</v>
      </c>
      <c r="O65" s="47">
        <f t="shared" si="12"/>
        <v>0.60999272967210205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1251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1251</v>
      </c>
      <c r="O66" s="47">
        <f t="shared" si="12"/>
        <v>7.6430085716554961E-3</v>
      </c>
      <c r="P66" s="9"/>
    </row>
    <row r="67" spans="1:119">
      <c r="A67" s="12"/>
      <c r="B67" s="44">
        <v>694</v>
      </c>
      <c r="C67" s="20" t="s">
        <v>80</v>
      </c>
      <c r="D67" s="46">
        <v>0</v>
      </c>
      <c r="E67" s="46">
        <v>174893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174893</v>
      </c>
      <c r="O67" s="47">
        <f t="shared" si="12"/>
        <v>1.0685121487790126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186000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186000</v>
      </c>
      <c r="O68" s="47">
        <f t="shared" si="12"/>
        <v>1.1363705789991385</v>
      </c>
      <c r="P68" s="9"/>
    </row>
    <row r="69" spans="1:119">
      <c r="A69" s="12"/>
      <c r="B69" s="44">
        <v>713</v>
      </c>
      <c r="C69" s="20" t="s">
        <v>111</v>
      </c>
      <c r="D69" s="46">
        <v>702527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702527</v>
      </c>
      <c r="O69" s="47">
        <f t="shared" ref="O69:O76" si="18">(N69/O$78)</f>
        <v>4.2921022244759559</v>
      </c>
      <c r="P69" s="9"/>
    </row>
    <row r="70" spans="1:119">
      <c r="A70" s="12"/>
      <c r="B70" s="44">
        <v>714</v>
      </c>
      <c r="C70" s="20" t="s">
        <v>112</v>
      </c>
      <c r="D70" s="46">
        <v>0</v>
      </c>
      <c r="E70" s="46">
        <v>18450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18450</v>
      </c>
      <c r="O70" s="47">
        <f t="shared" si="18"/>
        <v>0.11272063001362423</v>
      </c>
      <c r="P70" s="9"/>
    </row>
    <row r="71" spans="1:119">
      <c r="A71" s="12"/>
      <c r="B71" s="44">
        <v>716</v>
      </c>
      <c r="C71" s="20" t="s">
        <v>113</v>
      </c>
      <c r="D71" s="46">
        <v>7053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9">SUM(D71:M71)</f>
        <v>7053</v>
      </c>
      <c r="O71" s="47">
        <f t="shared" si="18"/>
        <v>4.30904392133383E-2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1799074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1799074</v>
      </c>
      <c r="O72" s="47">
        <f t="shared" si="18"/>
        <v>10.991477220657506</v>
      </c>
      <c r="P72" s="9"/>
    </row>
    <row r="73" spans="1:119">
      <c r="A73" s="12"/>
      <c r="B73" s="44">
        <v>724</v>
      </c>
      <c r="C73" s="20" t="s">
        <v>85</v>
      </c>
      <c r="D73" s="46">
        <v>0</v>
      </c>
      <c r="E73" s="46">
        <v>279175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279175</v>
      </c>
      <c r="O73" s="47">
        <f t="shared" si="18"/>
        <v>1.7056250343660457</v>
      </c>
      <c r="P73" s="9"/>
    </row>
    <row r="74" spans="1:119">
      <c r="A74" s="12"/>
      <c r="B74" s="44">
        <v>744</v>
      </c>
      <c r="C74" s="20" t="s">
        <v>87</v>
      </c>
      <c r="D74" s="46">
        <v>0</v>
      </c>
      <c r="E74" s="46">
        <v>153475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153475</v>
      </c>
      <c r="O74" s="47">
        <f t="shared" si="18"/>
        <v>0.93765846565533761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0</v>
      </c>
      <c r="E75" s="46">
        <v>295646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295646</v>
      </c>
      <c r="O75" s="47">
        <f t="shared" si="18"/>
        <v>1.8062549257998888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SUM(D5,D13,D22,D30,D32,D36,D41,D46,D51)</f>
        <v>130877027</v>
      </c>
      <c r="E76" s="15">
        <f t="shared" si="20"/>
        <v>175333804</v>
      </c>
      <c r="F76" s="15">
        <f t="shared" si="20"/>
        <v>10567111</v>
      </c>
      <c r="G76" s="15">
        <f t="shared" si="20"/>
        <v>32780101</v>
      </c>
      <c r="H76" s="15">
        <f t="shared" si="20"/>
        <v>0</v>
      </c>
      <c r="I76" s="15">
        <f t="shared" si="20"/>
        <v>77805561</v>
      </c>
      <c r="J76" s="15">
        <f t="shared" si="20"/>
        <v>28974085</v>
      </c>
      <c r="K76" s="15">
        <f t="shared" si="20"/>
        <v>0</v>
      </c>
      <c r="L76" s="15">
        <f t="shared" si="20"/>
        <v>0</v>
      </c>
      <c r="M76" s="15">
        <f t="shared" si="20"/>
        <v>50378</v>
      </c>
      <c r="N76" s="15">
        <f t="shared" si="19"/>
        <v>456388067</v>
      </c>
      <c r="O76" s="37">
        <f t="shared" si="18"/>
        <v>2788.3116771241271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116</v>
      </c>
      <c r="M78" s="48"/>
      <c r="N78" s="48"/>
      <c r="O78" s="41">
        <v>163679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26267136</v>
      </c>
      <c r="E5" s="26">
        <f t="shared" si="0"/>
        <v>53655516</v>
      </c>
      <c r="F5" s="26">
        <f t="shared" si="0"/>
        <v>0</v>
      </c>
      <c r="G5" s="26">
        <f t="shared" si="0"/>
        <v>3175346</v>
      </c>
      <c r="H5" s="26">
        <f t="shared" si="0"/>
        <v>0</v>
      </c>
      <c r="I5" s="26">
        <f t="shared" si="0"/>
        <v>0</v>
      </c>
      <c r="J5" s="26">
        <f t="shared" si="0"/>
        <v>39811933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122909931</v>
      </c>
      <c r="O5" s="32">
        <f t="shared" ref="O5:O36" si="1">(N5/O$68)</f>
        <v>752.40076029799764</v>
      </c>
      <c r="P5" s="6"/>
    </row>
    <row r="6" spans="1:133">
      <c r="A6" s="12"/>
      <c r="B6" s="44">
        <v>511</v>
      </c>
      <c r="C6" s="20" t="s">
        <v>99</v>
      </c>
      <c r="D6" s="46">
        <v>64265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64265</v>
      </c>
      <c r="O6" s="47">
        <f t="shared" si="1"/>
        <v>0.39340218050037645</v>
      </c>
      <c r="P6" s="9"/>
    </row>
    <row r="7" spans="1:133">
      <c r="A7" s="12"/>
      <c r="B7" s="44">
        <v>512</v>
      </c>
      <c r="C7" s="20" t="s">
        <v>20</v>
      </c>
      <c r="D7" s="46">
        <v>293539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293539</v>
      </c>
      <c r="O7" s="47">
        <f t="shared" si="1"/>
        <v>1.7969171813880029</v>
      </c>
      <c r="P7" s="9"/>
    </row>
    <row r="8" spans="1:133">
      <c r="A8" s="12"/>
      <c r="B8" s="44">
        <v>513</v>
      </c>
      <c r="C8" s="20" t="s">
        <v>21</v>
      </c>
      <c r="D8" s="46">
        <v>12978035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12978035</v>
      </c>
      <c r="O8" s="47">
        <f t="shared" si="1"/>
        <v>79.445845601963796</v>
      </c>
      <c r="P8" s="9"/>
    </row>
    <row r="9" spans="1:133">
      <c r="A9" s="12"/>
      <c r="B9" s="44">
        <v>514</v>
      </c>
      <c r="C9" s="20" t="s">
        <v>100</v>
      </c>
      <c r="D9" s="46">
        <v>123367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123367</v>
      </c>
      <c r="O9" s="47">
        <f t="shared" si="1"/>
        <v>0.75519873650960778</v>
      </c>
      <c r="P9" s="9"/>
    </row>
    <row r="10" spans="1:133">
      <c r="A10" s="12"/>
      <c r="B10" s="44">
        <v>515</v>
      </c>
      <c r="C10" s="20" t="s">
        <v>22</v>
      </c>
      <c r="D10" s="46">
        <v>3262373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3262373</v>
      </c>
      <c r="O10" s="47">
        <f t="shared" si="1"/>
        <v>19.970818514052045</v>
      </c>
      <c r="P10" s="9"/>
    </row>
    <row r="11" spans="1:133">
      <c r="A11" s="12"/>
      <c r="B11" s="44">
        <v>516</v>
      </c>
      <c r="C11" s="20" t="s">
        <v>91</v>
      </c>
      <c r="D11" s="46">
        <v>1980781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1980781</v>
      </c>
      <c r="O11" s="47">
        <f t="shared" si="1"/>
        <v>12.125473655858029</v>
      </c>
      <c r="P11" s="9"/>
    </row>
    <row r="12" spans="1:133">
      <c r="A12" s="12"/>
      <c r="B12" s="44">
        <v>519</v>
      </c>
      <c r="C12" s="20" t="s">
        <v>24</v>
      </c>
      <c r="D12" s="46">
        <v>7564776</v>
      </c>
      <c r="E12" s="46">
        <v>53655516</v>
      </c>
      <c r="F12" s="46">
        <v>0</v>
      </c>
      <c r="G12" s="46">
        <v>3175346</v>
      </c>
      <c r="H12" s="46">
        <v>0</v>
      </c>
      <c r="I12" s="46">
        <v>0</v>
      </c>
      <c r="J12" s="46">
        <v>39811933</v>
      </c>
      <c r="K12" s="46">
        <v>0</v>
      </c>
      <c r="L12" s="46">
        <v>0</v>
      </c>
      <c r="M12" s="46">
        <v>0</v>
      </c>
      <c r="N12" s="46">
        <f t="shared" si="2"/>
        <v>104207571</v>
      </c>
      <c r="O12" s="47">
        <f t="shared" si="1"/>
        <v>637.91310442772578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66110544</v>
      </c>
      <c r="E13" s="31">
        <f t="shared" si="3"/>
        <v>27144941</v>
      </c>
      <c r="F13" s="31">
        <f t="shared" si="3"/>
        <v>0</v>
      </c>
      <c r="G13" s="31">
        <f t="shared" si="3"/>
        <v>1050338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94305823</v>
      </c>
      <c r="O13" s="43">
        <f t="shared" si="1"/>
        <v>577.29894035762163</v>
      </c>
      <c r="P13" s="10"/>
    </row>
    <row r="14" spans="1:133">
      <c r="A14" s="12"/>
      <c r="B14" s="44">
        <v>521</v>
      </c>
      <c r="C14" s="20" t="s">
        <v>26</v>
      </c>
      <c r="D14" s="46">
        <v>52553001</v>
      </c>
      <c r="E14" s="46">
        <v>2101205</v>
      </c>
      <c r="F14" s="46">
        <v>0</v>
      </c>
      <c r="G14" s="46">
        <v>32610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54686816</v>
      </c>
      <c r="O14" s="47">
        <f t="shared" si="1"/>
        <v>334.76873351004241</v>
      </c>
      <c r="P14" s="9"/>
    </row>
    <row r="15" spans="1:133">
      <c r="A15" s="12"/>
      <c r="B15" s="44">
        <v>522</v>
      </c>
      <c r="C15" s="20" t="s">
        <v>27</v>
      </c>
      <c r="D15" s="46">
        <v>43319</v>
      </c>
      <c r="E15" s="46">
        <v>19243251</v>
      </c>
      <c r="F15" s="46">
        <v>0</v>
      </c>
      <c r="G15" s="46">
        <v>246827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19533397</v>
      </c>
      <c r="O15" s="47">
        <f t="shared" si="1"/>
        <v>119.57490037157881</v>
      </c>
      <c r="P15" s="9"/>
    </row>
    <row r="16" spans="1:133">
      <c r="A16" s="12"/>
      <c r="B16" s="44">
        <v>523</v>
      </c>
      <c r="C16" s="20" t="s">
        <v>28</v>
      </c>
      <c r="D16" s="46">
        <v>0</v>
      </c>
      <c r="E16" s="46">
        <v>2855193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2855193</v>
      </c>
      <c r="O16" s="47">
        <f t="shared" si="1"/>
        <v>17.478240907950074</v>
      </c>
      <c r="P16" s="9"/>
    </row>
    <row r="17" spans="1:16">
      <c r="A17" s="12"/>
      <c r="B17" s="44">
        <v>524</v>
      </c>
      <c r="C17" s="20" t="s">
        <v>29</v>
      </c>
      <c r="D17" s="46">
        <v>1637025</v>
      </c>
      <c r="E17" s="46">
        <v>2147773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3784798</v>
      </c>
      <c r="O17" s="47">
        <f t="shared" si="1"/>
        <v>23.168875530280307</v>
      </c>
      <c r="P17" s="9"/>
    </row>
    <row r="18" spans="1:16">
      <c r="A18" s="12"/>
      <c r="B18" s="44">
        <v>525</v>
      </c>
      <c r="C18" s="20" t="s">
        <v>30</v>
      </c>
      <c r="D18" s="46">
        <v>468543</v>
      </c>
      <c r="E18" s="46">
        <v>738816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1207359</v>
      </c>
      <c r="O18" s="47">
        <f t="shared" si="1"/>
        <v>7.3909229478993863</v>
      </c>
      <c r="P18" s="9"/>
    </row>
    <row r="19" spans="1:16">
      <c r="A19" s="12"/>
      <c r="B19" s="44">
        <v>526</v>
      </c>
      <c r="C19" s="20" t="s">
        <v>31</v>
      </c>
      <c r="D19" s="46">
        <v>10661376</v>
      </c>
      <c r="E19" s="46">
        <v>0</v>
      </c>
      <c r="F19" s="46">
        <v>0</v>
      </c>
      <c r="G19" s="46">
        <v>770901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11432277</v>
      </c>
      <c r="O19" s="47">
        <f t="shared" si="1"/>
        <v>69.983392202354352</v>
      </c>
      <c r="P19" s="9"/>
    </row>
    <row r="20" spans="1:16">
      <c r="A20" s="12"/>
      <c r="B20" s="44">
        <v>527</v>
      </c>
      <c r="C20" s="20" t="s">
        <v>32</v>
      </c>
      <c r="D20" s="46">
        <v>517213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517213</v>
      </c>
      <c r="O20" s="47">
        <f t="shared" si="1"/>
        <v>3.1661514352002058</v>
      </c>
      <c r="P20" s="9"/>
    </row>
    <row r="21" spans="1:16">
      <c r="A21" s="12"/>
      <c r="B21" s="44">
        <v>529</v>
      </c>
      <c r="C21" s="20" t="s">
        <v>33</v>
      </c>
      <c r="D21" s="46">
        <v>230067</v>
      </c>
      <c r="E21" s="46">
        <v>58703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288770</v>
      </c>
      <c r="O21" s="47">
        <f t="shared" si="1"/>
        <v>1.767723452316093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3361835</v>
      </c>
      <c r="E22" s="31">
        <f t="shared" si="5"/>
        <v>6677653</v>
      </c>
      <c r="F22" s="31">
        <f t="shared" si="5"/>
        <v>44876805</v>
      </c>
      <c r="G22" s="31">
        <f t="shared" si="5"/>
        <v>1387410</v>
      </c>
      <c r="H22" s="31">
        <f t="shared" si="5"/>
        <v>0</v>
      </c>
      <c r="I22" s="31">
        <f t="shared" si="5"/>
        <v>76579463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132883166</v>
      </c>
      <c r="O22" s="43">
        <f t="shared" si="1"/>
        <v>813.45253646920548</v>
      </c>
      <c r="P22" s="10"/>
    </row>
    <row r="23" spans="1:16">
      <c r="A23" s="12"/>
      <c r="B23" s="44">
        <v>533</v>
      </c>
      <c r="C23" s="20" t="s">
        <v>35</v>
      </c>
      <c r="D23" s="46">
        <v>254405</v>
      </c>
      <c r="E23" s="46">
        <v>0</v>
      </c>
      <c r="F23" s="46">
        <v>0</v>
      </c>
      <c r="G23" s="46">
        <v>846133</v>
      </c>
      <c r="H23" s="46">
        <v>0</v>
      </c>
      <c r="I23" s="46">
        <v>17589997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18690535</v>
      </c>
      <c r="O23" s="47">
        <f t="shared" si="1"/>
        <v>114.41526839988491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18253815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18253815</v>
      </c>
      <c r="O24" s="47">
        <f t="shared" si="1"/>
        <v>111.74185985296008</v>
      </c>
      <c r="P24" s="9"/>
    </row>
    <row r="25" spans="1:16">
      <c r="A25" s="12"/>
      <c r="B25" s="44">
        <v>535</v>
      </c>
      <c r="C25" s="20" t="s">
        <v>37</v>
      </c>
      <c r="D25" s="46">
        <v>232672</v>
      </c>
      <c r="E25" s="46">
        <v>0</v>
      </c>
      <c r="F25" s="46">
        <v>0</v>
      </c>
      <c r="G25" s="46">
        <v>0</v>
      </c>
      <c r="H25" s="46">
        <v>0</v>
      </c>
      <c r="I25" s="46">
        <v>17559673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17792345</v>
      </c>
      <c r="O25" s="47">
        <f t="shared" si="1"/>
        <v>108.91694264708583</v>
      </c>
      <c r="P25" s="9"/>
    </row>
    <row r="26" spans="1:16">
      <c r="A26" s="12"/>
      <c r="B26" s="44">
        <v>536</v>
      </c>
      <c r="C26" s="20" t="s">
        <v>38</v>
      </c>
      <c r="D26" s="46">
        <v>98835</v>
      </c>
      <c r="E26" s="46">
        <v>93849</v>
      </c>
      <c r="F26" s="46">
        <v>0</v>
      </c>
      <c r="G26" s="46">
        <v>344528</v>
      </c>
      <c r="H26" s="46">
        <v>0</v>
      </c>
      <c r="I26" s="46">
        <v>23175978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23713190</v>
      </c>
      <c r="O26" s="47">
        <f t="shared" si="1"/>
        <v>145.16176227526216</v>
      </c>
      <c r="P26" s="9"/>
    </row>
    <row r="27" spans="1:16">
      <c r="A27" s="12"/>
      <c r="B27" s="44">
        <v>537</v>
      </c>
      <c r="C27" s="20" t="s">
        <v>39</v>
      </c>
      <c r="D27" s="46">
        <v>2017452</v>
      </c>
      <c r="E27" s="46">
        <v>35</v>
      </c>
      <c r="F27" s="46">
        <v>44876805</v>
      </c>
      <c r="G27" s="46">
        <v>97834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46992126</v>
      </c>
      <c r="O27" s="47">
        <f t="shared" si="1"/>
        <v>287.6652117754366</v>
      </c>
      <c r="P27" s="9"/>
    </row>
    <row r="28" spans="1:16">
      <c r="A28" s="12"/>
      <c r="B28" s="44">
        <v>538</v>
      </c>
      <c r="C28" s="20" t="s">
        <v>40</v>
      </c>
      <c r="D28" s="46">
        <v>649421</v>
      </c>
      <c r="E28" s="46">
        <v>382789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1032210</v>
      </c>
      <c r="O28" s="47">
        <f t="shared" si="1"/>
        <v>6.3187374890577077</v>
      </c>
      <c r="P28" s="9"/>
    </row>
    <row r="29" spans="1:16">
      <c r="A29" s="12"/>
      <c r="B29" s="44">
        <v>539</v>
      </c>
      <c r="C29" s="20" t="s">
        <v>41</v>
      </c>
      <c r="D29" s="46">
        <v>109050</v>
      </c>
      <c r="E29" s="46">
        <v>6200980</v>
      </c>
      <c r="F29" s="46">
        <v>0</v>
      </c>
      <c r="G29" s="46">
        <v>98915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6408945</v>
      </c>
      <c r="O29" s="47">
        <f t="shared" si="1"/>
        <v>39.232754029518169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1604702</v>
      </c>
      <c r="E30" s="31">
        <f t="shared" si="7"/>
        <v>42334027</v>
      </c>
      <c r="F30" s="31">
        <f t="shared" si="7"/>
        <v>0</v>
      </c>
      <c r="G30" s="31">
        <f t="shared" si="7"/>
        <v>24727154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68665883</v>
      </c>
      <c r="O30" s="43">
        <f t="shared" si="1"/>
        <v>420.3424585417215</v>
      </c>
      <c r="P30" s="10"/>
    </row>
    <row r="31" spans="1:16">
      <c r="A31" s="12"/>
      <c r="B31" s="44">
        <v>541</v>
      </c>
      <c r="C31" s="20" t="s">
        <v>43</v>
      </c>
      <c r="D31" s="46">
        <v>1604702</v>
      </c>
      <c r="E31" s="46">
        <v>42334027</v>
      </c>
      <c r="F31" s="46">
        <v>0</v>
      </c>
      <c r="G31" s="46">
        <v>24727154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68665883</v>
      </c>
      <c r="O31" s="47">
        <f t="shared" si="1"/>
        <v>420.3424585417215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1984150</v>
      </c>
      <c r="E32" s="31">
        <f t="shared" si="9"/>
        <v>2674772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296026</v>
      </c>
      <c r="N32" s="31">
        <f t="shared" si="8"/>
        <v>4954948</v>
      </c>
      <c r="O32" s="43">
        <f t="shared" si="1"/>
        <v>30.332021278549433</v>
      </c>
      <c r="P32" s="10"/>
    </row>
    <row r="33" spans="1:16">
      <c r="A33" s="13"/>
      <c r="B33" s="45">
        <v>552</v>
      </c>
      <c r="C33" s="21" t="s">
        <v>45</v>
      </c>
      <c r="D33" s="46">
        <v>764868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296026</v>
      </c>
      <c r="N33" s="46">
        <f t="shared" si="8"/>
        <v>1060894</v>
      </c>
      <c r="O33" s="47">
        <f t="shared" si="1"/>
        <v>6.4943283728276109</v>
      </c>
      <c r="P33" s="9"/>
    </row>
    <row r="34" spans="1:16">
      <c r="A34" s="13"/>
      <c r="B34" s="45">
        <v>553</v>
      </c>
      <c r="C34" s="21" t="s">
        <v>46</v>
      </c>
      <c r="D34" s="46">
        <v>249179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249179</v>
      </c>
      <c r="O34" s="47">
        <f t="shared" si="1"/>
        <v>1.5253646920548247</v>
      </c>
      <c r="P34" s="9"/>
    </row>
    <row r="35" spans="1:16">
      <c r="A35" s="13"/>
      <c r="B35" s="45">
        <v>554</v>
      </c>
      <c r="C35" s="21" t="s">
        <v>47</v>
      </c>
      <c r="D35" s="46">
        <v>970103</v>
      </c>
      <c r="E35" s="46">
        <v>2674772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3644875</v>
      </c>
      <c r="O35" s="47">
        <f t="shared" si="1"/>
        <v>22.312328213666998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11470526</v>
      </c>
      <c r="E36" s="31">
        <f t="shared" si="10"/>
        <v>3355086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19465</v>
      </c>
      <c r="N36" s="31">
        <f t="shared" si="8"/>
        <v>14845077</v>
      </c>
      <c r="O36" s="43">
        <f t="shared" si="1"/>
        <v>90.875058920034036</v>
      </c>
      <c r="P36" s="10"/>
    </row>
    <row r="37" spans="1:16">
      <c r="A37" s="12"/>
      <c r="B37" s="44">
        <v>562</v>
      </c>
      <c r="C37" s="20" t="s">
        <v>50</v>
      </c>
      <c r="D37" s="46">
        <v>3109762</v>
      </c>
      <c r="E37" s="46">
        <v>1427199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4536961</v>
      </c>
      <c r="O37" s="47">
        <f t="shared" ref="O37:O66" si="12">(N37/O$68)</f>
        <v>27.773287952153872</v>
      </c>
      <c r="P37" s="9"/>
    </row>
    <row r="38" spans="1:16">
      <c r="A38" s="12"/>
      <c r="B38" s="44">
        <v>563</v>
      </c>
      <c r="C38" s="20" t="s">
        <v>51</v>
      </c>
      <c r="D38" s="46">
        <v>1877202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1877202</v>
      </c>
      <c r="O38" s="47">
        <f t="shared" si="12"/>
        <v>11.491408387764222</v>
      </c>
      <c r="P38" s="9"/>
    </row>
    <row r="39" spans="1:16">
      <c r="A39" s="12"/>
      <c r="B39" s="44">
        <v>564</v>
      </c>
      <c r="C39" s="20" t="s">
        <v>52</v>
      </c>
      <c r="D39" s="46">
        <v>6266665</v>
      </c>
      <c r="E39" s="46">
        <v>1923910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8190575</v>
      </c>
      <c r="O39" s="47">
        <f t="shared" si="12"/>
        <v>50.139112495944467</v>
      </c>
      <c r="P39" s="9"/>
    </row>
    <row r="40" spans="1:16">
      <c r="A40" s="12"/>
      <c r="B40" s="44">
        <v>569</v>
      </c>
      <c r="C40" s="20" t="s">
        <v>53</v>
      </c>
      <c r="D40" s="46">
        <v>216897</v>
      </c>
      <c r="E40" s="46">
        <v>3977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19465</v>
      </c>
      <c r="N40" s="46">
        <f t="shared" si="11"/>
        <v>240339</v>
      </c>
      <c r="O40" s="47">
        <f t="shared" si="12"/>
        <v>1.4712500841714773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11289908</v>
      </c>
      <c r="E41" s="31">
        <f t="shared" si="13"/>
        <v>3603084</v>
      </c>
      <c r="F41" s="31">
        <f t="shared" si="13"/>
        <v>1924025</v>
      </c>
      <c r="G41" s="31">
        <f t="shared" si="13"/>
        <v>3206926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20023943</v>
      </c>
      <c r="O41" s="43">
        <f t="shared" si="12"/>
        <v>122.57780811351824</v>
      </c>
      <c r="P41" s="9"/>
    </row>
    <row r="42" spans="1:16">
      <c r="A42" s="12"/>
      <c r="B42" s="44">
        <v>571</v>
      </c>
      <c r="C42" s="20" t="s">
        <v>55</v>
      </c>
      <c r="D42" s="46">
        <v>3215291</v>
      </c>
      <c r="E42" s="46">
        <v>0</v>
      </c>
      <c r="F42" s="46">
        <v>0</v>
      </c>
      <c r="G42" s="46">
        <v>942168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4157459</v>
      </c>
      <c r="O42" s="47">
        <f t="shared" si="12"/>
        <v>25.45014293847218</v>
      </c>
      <c r="P42" s="9"/>
    </row>
    <row r="43" spans="1:16">
      <c r="A43" s="12"/>
      <c r="B43" s="44">
        <v>572</v>
      </c>
      <c r="C43" s="20" t="s">
        <v>56</v>
      </c>
      <c r="D43" s="46">
        <v>7783055</v>
      </c>
      <c r="E43" s="46">
        <v>97692</v>
      </c>
      <c r="F43" s="46">
        <v>0</v>
      </c>
      <c r="G43" s="46">
        <v>2100805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9981552</v>
      </c>
      <c r="O43" s="47">
        <f t="shared" si="12"/>
        <v>61.102689202176826</v>
      </c>
      <c r="P43" s="9"/>
    </row>
    <row r="44" spans="1:16">
      <c r="A44" s="12"/>
      <c r="B44" s="44">
        <v>575</v>
      </c>
      <c r="C44" s="20" t="s">
        <v>57</v>
      </c>
      <c r="D44" s="46">
        <v>266562</v>
      </c>
      <c r="E44" s="46">
        <v>3505392</v>
      </c>
      <c r="F44" s="46">
        <v>1924025</v>
      </c>
      <c r="G44" s="46">
        <v>163953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5859932</v>
      </c>
      <c r="O44" s="47">
        <f t="shared" si="12"/>
        <v>35.87193692342538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0.1530390494438561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SUM(D47:D50)</f>
        <v>10614056</v>
      </c>
      <c r="E46" s="31">
        <f t="shared" si="14"/>
        <v>62212024</v>
      </c>
      <c r="F46" s="31">
        <f t="shared" si="14"/>
        <v>5412851</v>
      </c>
      <c r="G46" s="31">
        <f t="shared" si="14"/>
        <v>59555122</v>
      </c>
      <c r="H46" s="31">
        <f t="shared" si="14"/>
        <v>0</v>
      </c>
      <c r="I46" s="31">
        <f t="shared" si="14"/>
        <v>8414810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146208863</v>
      </c>
      <c r="O46" s="43">
        <f t="shared" si="12"/>
        <v>895.02661655147926</v>
      </c>
      <c r="P46" s="9"/>
    </row>
    <row r="47" spans="1:16">
      <c r="A47" s="12"/>
      <c r="B47" s="44">
        <v>581</v>
      </c>
      <c r="C47" s="20" t="s">
        <v>59</v>
      </c>
      <c r="D47" s="46">
        <v>10614056</v>
      </c>
      <c r="E47" s="46">
        <v>62187629</v>
      </c>
      <c r="F47" s="46">
        <v>5412851</v>
      </c>
      <c r="G47" s="46">
        <v>59555122</v>
      </c>
      <c r="H47" s="46">
        <v>0</v>
      </c>
      <c r="I47" s="46">
        <v>134489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137904147</v>
      </c>
      <c r="O47" s="47">
        <f t="shared" si="12"/>
        <v>844.18878284983191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24395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24395</v>
      </c>
      <c r="O48" s="47">
        <f t="shared" si="12"/>
        <v>0.14933550444731478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1168538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1168538</v>
      </c>
      <c r="O49" s="47">
        <f t="shared" si="12"/>
        <v>7.1532777903609883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7111783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7111783</v>
      </c>
      <c r="O50" s="47">
        <f t="shared" si="12"/>
        <v>43.535220406839009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SUM(D52:D65)</f>
        <v>1130766</v>
      </c>
      <c r="E51" s="31">
        <f t="shared" si="16"/>
        <v>5311063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6441829</v>
      </c>
      <c r="O51" s="43">
        <f t="shared" si="12"/>
        <v>39.43405547359464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4258990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4258990</v>
      </c>
      <c r="O52" s="47">
        <f t="shared" si="12"/>
        <v>26.071671247635546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192163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192163</v>
      </c>
      <c r="O53" s="47">
        <f t="shared" si="12"/>
        <v>1.1763377143311888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132038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132038</v>
      </c>
      <c r="O54" s="47">
        <f t="shared" si="12"/>
        <v>0.8082788004187148</v>
      </c>
      <c r="P54" s="9"/>
    </row>
    <row r="55" spans="1:16">
      <c r="A55" s="12"/>
      <c r="B55" s="44">
        <v>604</v>
      </c>
      <c r="C55" s="20" t="s">
        <v>68</v>
      </c>
      <c r="D55" s="46">
        <v>629090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629090</v>
      </c>
      <c r="O55" s="47">
        <f t="shared" si="12"/>
        <v>3.8510134245854171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21906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21906</v>
      </c>
      <c r="O56" s="47">
        <f t="shared" si="12"/>
        <v>0.13409893668468448</v>
      </c>
      <c r="P56" s="9"/>
    </row>
    <row r="57" spans="1:16">
      <c r="A57" s="12"/>
      <c r="B57" s="44">
        <v>623</v>
      </c>
      <c r="C57" s="20" t="s">
        <v>73</v>
      </c>
      <c r="D57" s="46">
        <v>0</v>
      </c>
      <c r="E57" s="46">
        <v>390788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390788</v>
      </c>
      <c r="O57" s="47">
        <f t="shared" si="12"/>
        <v>2.3922329621626255</v>
      </c>
      <c r="P57" s="9"/>
    </row>
    <row r="58" spans="1:16">
      <c r="A58" s="12"/>
      <c r="B58" s="44">
        <v>629</v>
      </c>
      <c r="C58" s="20" t="s">
        <v>75</v>
      </c>
      <c r="D58" s="46">
        <v>0</v>
      </c>
      <c r="E58" s="46">
        <v>88254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88254</v>
      </c>
      <c r="O58" s="47">
        <f t="shared" si="12"/>
        <v>0.54025233078472301</v>
      </c>
      <c r="P58" s="9"/>
    </row>
    <row r="59" spans="1:16">
      <c r="A59" s="12"/>
      <c r="B59" s="44">
        <v>674</v>
      </c>
      <c r="C59" s="20" t="s">
        <v>78</v>
      </c>
      <c r="D59" s="46">
        <v>0</v>
      </c>
      <c r="E59" s="46">
        <v>9846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9846</v>
      </c>
      <c r="O59" s="47">
        <f t="shared" si="12"/>
        <v>6.0272899232968281E-2</v>
      </c>
      <c r="P59" s="9"/>
    </row>
    <row r="60" spans="1:16">
      <c r="A60" s="12"/>
      <c r="B60" s="44">
        <v>685</v>
      </c>
      <c r="C60" s="20" t="s">
        <v>79</v>
      </c>
      <c r="D60" s="46">
        <v>0</v>
      </c>
      <c r="E60" s="46">
        <v>4470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4470</v>
      </c>
      <c r="O60" s="47">
        <f t="shared" si="12"/>
        <v>2.7363382040561469E-2</v>
      </c>
      <c r="P60" s="9"/>
    </row>
    <row r="61" spans="1:16">
      <c r="A61" s="12"/>
      <c r="B61" s="44">
        <v>704</v>
      </c>
      <c r="C61" s="20" t="s">
        <v>81</v>
      </c>
      <c r="D61" s="46">
        <v>0</v>
      </c>
      <c r="E61" s="46">
        <v>191400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191400</v>
      </c>
      <c r="O61" s="47">
        <f t="shared" si="12"/>
        <v>1.1716669625421623</v>
      </c>
      <c r="P61" s="9"/>
    </row>
    <row r="62" spans="1:16">
      <c r="A62" s="12"/>
      <c r="B62" s="44">
        <v>713</v>
      </c>
      <c r="C62" s="20" t="s">
        <v>82</v>
      </c>
      <c r="D62" s="46">
        <v>494623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494623</v>
      </c>
      <c r="O62" s="47">
        <f t="shared" si="12"/>
        <v>3.0278653501227373</v>
      </c>
      <c r="P62" s="9"/>
    </row>
    <row r="63" spans="1:16">
      <c r="A63" s="12"/>
      <c r="B63" s="44">
        <v>714</v>
      </c>
      <c r="C63" s="20" t="s">
        <v>83</v>
      </c>
      <c r="D63" s="46">
        <v>0</v>
      </c>
      <c r="E63" s="46">
        <v>16548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16548</v>
      </c>
      <c r="O63" s="47">
        <f t="shared" si="12"/>
        <v>0.10129960760787722</v>
      </c>
      <c r="P63" s="9"/>
    </row>
    <row r="64" spans="1:16">
      <c r="A64" s="12"/>
      <c r="B64" s="44">
        <v>716</v>
      </c>
      <c r="C64" s="20" t="s">
        <v>92</v>
      </c>
      <c r="D64" s="46">
        <v>7053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7053</v>
      </c>
      <c r="O64" s="47">
        <f t="shared" si="12"/>
        <v>4.3175376629100683E-2</v>
      </c>
      <c r="P64" s="9"/>
    </row>
    <row r="65" spans="1:119" ht="15.75" thickBot="1">
      <c r="A65" s="12"/>
      <c r="B65" s="44">
        <v>764</v>
      </c>
      <c r="C65" s="20" t="s">
        <v>88</v>
      </c>
      <c r="D65" s="46">
        <v>0</v>
      </c>
      <c r="E65" s="46">
        <v>4660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4660</v>
      </c>
      <c r="O65" s="47">
        <f t="shared" si="12"/>
        <v>2.8526478816334775E-2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SUM(D5,D13,D22,D30,D32,D36,D41,D46,D51)</f>
        <v>133833623</v>
      </c>
      <c r="E66" s="15">
        <f t="shared" si="18"/>
        <v>206968166</v>
      </c>
      <c r="F66" s="15">
        <f t="shared" si="18"/>
        <v>52213681</v>
      </c>
      <c r="G66" s="15">
        <f t="shared" si="18"/>
        <v>93102296</v>
      </c>
      <c r="H66" s="15">
        <f t="shared" si="18"/>
        <v>0</v>
      </c>
      <c r="I66" s="15">
        <f t="shared" si="18"/>
        <v>84994273</v>
      </c>
      <c r="J66" s="15">
        <f t="shared" si="18"/>
        <v>39811933</v>
      </c>
      <c r="K66" s="15">
        <f t="shared" si="18"/>
        <v>0</v>
      </c>
      <c r="L66" s="15">
        <f t="shared" si="18"/>
        <v>0</v>
      </c>
      <c r="M66" s="15">
        <f t="shared" si="18"/>
        <v>315491</v>
      </c>
      <c r="N66" s="15">
        <f>SUM(D66:M66)</f>
        <v>611239463</v>
      </c>
      <c r="O66" s="37">
        <f t="shared" si="12"/>
        <v>3741.7402560037217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106</v>
      </c>
      <c r="M68" s="48"/>
      <c r="N68" s="48"/>
      <c r="O68" s="41">
        <v>163357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23310445</v>
      </c>
      <c r="E5" s="26">
        <f t="shared" si="0"/>
        <v>9739056</v>
      </c>
      <c r="F5" s="26">
        <f t="shared" si="0"/>
        <v>0</v>
      </c>
      <c r="G5" s="26">
        <f t="shared" si="0"/>
        <v>2473127</v>
      </c>
      <c r="H5" s="26">
        <f t="shared" si="0"/>
        <v>0</v>
      </c>
      <c r="I5" s="26">
        <f t="shared" si="0"/>
        <v>0</v>
      </c>
      <c r="J5" s="26">
        <f t="shared" si="0"/>
        <v>29149215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64671843</v>
      </c>
      <c r="O5" s="32">
        <f t="shared" ref="O5:O36" si="2">(N5/O$78)</f>
        <v>403.03274275066525</v>
      </c>
      <c r="P5" s="6"/>
    </row>
    <row r="6" spans="1:133">
      <c r="A6" s="12"/>
      <c r="B6" s="44">
        <v>512</v>
      </c>
      <c r="C6" s="20" t="s">
        <v>20</v>
      </c>
      <c r="D6" s="46">
        <v>208032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208032</v>
      </c>
      <c r="O6" s="47">
        <f t="shared" si="2"/>
        <v>1.2964484024354523</v>
      </c>
      <c r="P6" s="9"/>
    </row>
    <row r="7" spans="1:133">
      <c r="A7" s="12"/>
      <c r="B7" s="44">
        <v>513</v>
      </c>
      <c r="C7" s="20" t="s">
        <v>21</v>
      </c>
      <c r="D7" s="46">
        <v>14304974</v>
      </c>
      <c r="E7" s="46">
        <v>482164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14787138</v>
      </c>
      <c r="O7" s="47">
        <f t="shared" si="2"/>
        <v>92.152944915650338</v>
      </c>
      <c r="P7" s="9"/>
    </row>
    <row r="8" spans="1:133">
      <c r="A8" s="12"/>
      <c r="B8" s="44">
        <v>515</v>
      </c>
      <c r="C8" s="20" t="s">
        <v>22</v>
      </c>
      <c r="D8" s="46">
        <v>582852</v>
      </c>
      <c r="E8" s="46">
        <v>3006698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3589550</v>
      </c>
      <c r="O8" s="47">
        <f t="shared" si="2"/>
        <v>22.36995444432673</v>
      </c>
      <c r="P8" s="9"/>
    </row>
    <row r="9" spans="1:133">
      <c r="A9" s="12"/>
      <c r="B9" s="44">
        <v>516</v>
      </c>
      <c r="C9" s="20" t="s">
        <v>91</v>
      </c>
      <c r="D9" s="46">
        <v>2091762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2091762</v>
      </c>
      <c r="O9" s="47">
        <f t="shared" si="2"/>
        <v>13.035790182160373</v>
      </c>
      <c r="P9" s="9"/>
    </row>
    <row r="10" spans="1:133">
      <c r="A10" s="12"/>
      <c r="B10" s="44">
        <v>519</v>
      </c>
      <c r="C10" s="20" t="s">
        <v>24</v>
      </c>
      <c r="D10" s="46">
        <v>6122825</v>
      </c>
      <c r="E10" s="46">
        <v>6250194</v>
      </c>
      <c r="F10" s="46">
        <v>0</v>
      </c>
      <c r="G10" s="46">
        <v>2473127</v>
      </c>
      <c r="H10" s="46">
        <v>0</v>
      </c>
      <c r="I10" s="46">
        <v>0</v>
      </c>
      <c r="J10" s="46">
        <v>29149215</v>
      </c>
      <c r="K10" s="46">
        <v>0</v>
      </c>
      <c r="L10" s="46">
        <v>0</v>
      </c>
      <c r="M10" s="46">
        <v>0</v>
      </c>
      <c r="N10" s="46">
        <f t="shared" si="1"/>
        <v>43995361</v>
      </c>
      <c r="O10" s="47">
        <f t="shared" si="2"/>
        <v>274.17760480609235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70482222</v>
      </c>
      <c r="E11" s="31">
        <f t="shared" si="3"/>
        <v>26557746</v>
      </c>
      <c r="F11" s="31">
        <f t="shared" si="3"/>
        <v>0</v>
      </c>
      <c r="G11" s="31">
        <f t="shared" si="3"/>
        <v>218869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97258837</v>
      </c>
      <c r="O11" s="43">
        <f t="shared" si="2"/>
        <v>606.11378947171625</v>
      </c>
      <c r="P11" s="10"/>
    </row>
    <row r="12" spans="1:133">
      <c r="A12" s="12"/>
      <c r="B12" s="44">
        <v>521</v>
      </c>
      <c r="C12" s="20" t="s">
        <v>26</v>
      </c>
      <c r="D12" s="46">
        <v>55198077</v>
      </c>
      <c r="E12" s="46">
        <v>1550939</v>
      </c>
      <c r="F12" s="46">
        <v>0</v>
      </c>
      <c r="G12" s="46">
        <v>8112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56757128</v>
      </c>
      <c r="O12" s="47">
        <f t="shared" si="2"/>
        <v>353.70850601073147</v>
      </c>
      <c r="P12" s="9"/>
    </row>
    <row r="13" spans="1:133">
      <c r="A13" s="12"/>
      <c r="B13" s="44">
        <v>522</v>
      </c>
      <c r="C13" s="20" t="s">
        <v>27</v>
      </c>
      <c r="D13" s="46">
        <v>2979392</v>
      </c>
      <c r="E13" s="46">
        <v>19422438</v>
      </c>
      <c r="F13" s="46">
        <v>0</v>
      </c>
      <c r="G13" s="46">
        <v>210757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22612587</v>
      </c>
      <c r="O13" s="47">
        <f t="shared" si="2"/>
        <v>140.92087895651957</v>
      </c>
      <c r="P13" s="9"/>
    </row>
    <row r="14" spans="1:133">
      <c r="A14" s="12"/>
      <c r="B14" s="44">
        <v>523</v>
      </c>
      <c r="C14" s="20" t="s">
        <v>28</v>
      </c>
      <c r="D14" s="46">
        <v>0</v>
      </c>
      <c r="E14" s="46">
        <v>413929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413929</v>
      </c>
      <c r="O14" s="47">
        <f t="shared" si="2"/>
        <v>2.5795915569321277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3798153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3798153</v>
      </c>
      <c r="O15" s="47">
        <f t="shared" si="2"/>
        <v>23.669961299489604</v>
      </c>
      <c r="P15" s="9"/>
    </row>
    <row r="16" spans="1:133">
      <c r="A16" s="12"/>
      <c r="B16" s="44">
        <v>525</v>
      </c>
      <c r="C16" s="20" t="s">
        <v>30</v>
      </c>
      <c r="D16" s="46">
        <v>640196</v>
      </c>
      <c r="E16" s="46">
        <v>852247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1492443</v>
      </c>
      <c r="O16" s="47">
        <f t="shared" si="2"/>
        <v>9.3008544025725559</v>
      </c>
      <c r="P16" s="9"/>
    </row>
    <row r="17" spans="1:16">
      <c r="A17" s="12"/>
      <c r="B17" s="44">
        <v>526</v>
      </c>
      <c r="C17" s="20" t="s">
        <v>31</v>
      </c>
      <c r="D17" s="46">
        <v>10806601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10806601</v>
      </c>
      <c r="O17" s="47">
        <f t="shared" si="2"/>
        <v>67.346372684045548</v>
      </c>
      <c r="P17" s="9"/>
    </row>
    <row r="18" spans="1:16">
      <c r="A18" s="12"/>
      <c r="B18" s="44">
        <v>527</v>
      </c>
      <c r="C18" s="20" t="s">
        <v>32</v>
      </c>
      <c r="D18" s="46">
        <v>563263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563263</v>
      </c>
      <c r="O18" s="47">
        <f t="shared" si="2"/>
        <v>3.5102360045617993</v>
      </c>
      <c r="P18" s="9"/>
    </row>
    <row r="19" spans="1:16">
      <c r="A19" s="12"/>
      <c r="B19" s="44">
        <v>529</v>
      </c>
      <c r="C19" s="20" t="s">
        <v>33</v>
      </c>
      <c r="D19" s="46">
        <v>294693</v>
      </c>
      <c r="E19" s="46">
        <v>520040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814733</v>
      </c>
      <c r="O19" s="47">
        <f t="shared" si="2"/>
        <v>5.0773885568635757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2190855</v>
      </c>
      <c r="E20" s="31">
        <f t="shared" si="5"/>
        <v>10911402</v>
      </c>
      <c r="F20" s="31">
        <f t="shared" si="5"/>
        <v>3684389</v>
      </c>
      <c r="G20" s="31">
        <f t="shared" si="5"/>
        <v>5919165</v>
      </c>
      <c r="H20" s="31">
        <f t="shared" si="5"/>
        <v>0</v>
      </c>
      <c r="I20" s="31">
        <f t="shared" si="5"/>
        <v>73411939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96117750</v>
      </c>
      <c r="O20" s="43">
        <f t="shared" si="2"/>
        <v>599.00257380206028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5864756</v>
      </c>
      <c r="H21" s="46">
        <v>0</v>
      </c>
      <c r="I21" s="46">
        <v>21143580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27008336</v>
      </c>
      <c r="O21" s="47">
        <f t="shared" si="2"/>
        <v>168.31503835775226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18108669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18108669</v>
      </c>
      <c r="O22" s="47">
        <f t="shared" si="2"/>
        <v>112.85261399824259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10906978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10906978</v>
      </c>
      <c r="O23" s="47">
        <f t="shared" si="2"/>
        <v>67.971918760088002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4100</v>
      </c>
      <c r="F24" s="46">
        <v>0</v>
      </c>
      <c r="G24" s="46">
        <v>35080</v>
      </c>
      <c r="H24" s="46">
        <v>0</v>
      </c>
      <c r="I24" s="46">
        <v>23252712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23291892</v>
      </c>
      <c r="O24" s="47">
        <f t="shared" si="2"/>
        <v>145.1542847883936</v>
      </c>
      <c r="P24" s="9"/>
    </row>
    <row r="25" spans="1:16">
      <c r="A25" s="12"/>
      <c r="B25" s="44">
        <v>537</v>
      </c>
      <c r="C25" s="20" t="s">
        <v>39</v>
      </c>
      <c r="D25" s="46">
        <v>2098812</v>
      </c>
      <c r="E25" s="46">
        <v>1510</v>
      </c>
      <c r="F25" s="46">
        <v>3684389</v>
      </c>
      <c r="G25" s="46">
        <v>1455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5786166</v>
      </c>
      <c r="O25" s="47">
        <f t="shared" si="2"/>
        <v>36.059191215420377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1216381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1216381</v>
      </c>
      <c r="O26" s="47">
        <f t="shared" si="2"/>
        <v>7.5804453363080588</v>
      </c>
      <c r="P26" s="9"/>
    </row>
    <row r="27" spans="1:16">
      <c r="A27" s="12"/>
      <c r="B27" s="44">
        <v>539</v>
      </c>
      <c r="C27" s="20" t="s">
        <v>41</v>
      </c>
      <c r="D27" s="46">
        <v>92043</v>
      </c>
      <c r="E27" s="46">
        <v>9689411</v>
      </c>
      <c r="F27" s="46">
        <v>0</v>
      </c>
      <c r="G27" s="46">
        <v>17874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9799328</v>
      </c>
      <c r="O27" s="47">
        <f t="shared" si="2"/>
        <v>61.06908134585543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1022646</v>
      </c>
      <c r="E28" s="31">
        <f t="shared" si="7"/>
        <v>37230870</v>
      </c>
      <c r="F28" s="31">
        <f t="shared" si="7"/>
        <v>0</v>
      </c>
      <c r="G28" s="31">
        <f t="shared" si="7"/>
        <v>24206256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62459772</v>
      </c>
      <c r="O28" s="43">
        <f t="shared" si="2"/>
        <v>389.24719094121389</v>
      </c>
      <c r="P28" s="10"/>
    </row>
    <row r="29" spans="1:16">
      <c r="A29" s="12"/>
      <c r="B29" s="44">
        <v>541</v>
      </c>
      <c r="C29" s="20" t="s">
        <v>43</v>
      </c>
      <c r="D29" s="46">
        <v>1022646</v>
      </c>
      <c r="E29" s="46">
        <v>37230870</v>
      </c>
      <c r="F29" s="46">
        <v>0</v>
      </c>
      <c r="G29" s="46">
        <v>24206256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62459772</v>
      </c>
      <c r="O29" s="47">
        <f t="shared" si="2"/>
        <v>389.24719094121389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2045860</v>
      </c>
      <c r="E30" s="31">
        <f t="shared" si="9"/>
        <v>5388754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43008</v>
      </c>
      <c r="N30" s="31">
        <f t="shared" si="8"/>
        <v>7477622</v>
      </c>
      <c r="O30" s="43">
        <f t="shared" si="2"/>
        <v>46.600287916840642</v>
      </c>
      <c r="P30" s="10"/>
    </row>
    <row r="31" spans="1:16">
      <c r="A31" s="13"/>
      <c r="B31" s="45">
        <v>552</v>
      </c>
      <c r="C31" s="21" t="s">
        <v>45</v>
      </c>
      <c r="D31" s="46">
        <v>807523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43008</v>
      </c>
      <c r="N31" s="46">
        <f t="shared" si="8"/>
        <v>850531</v>
      </c>
      <c r="O31" s="47">
        <f t="shared" si="2"/>
        <v>5.3004804845976956</v>
      </c>
      <c r="P31" s="9"/>
    </row>
    <row r="32" spans="1:16">
      <c r="A32" s="13"/>
      <c r="B32" s="45">
        <v>553</v>
      </c>
      <c r="C32" s="21" t="s">
        <v>46</v>
      </c>
      <c r="D32" s="46">
        <v>263147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263147</v>
      </c>
      <c r="O32" s="47">
        <f t="shared" si="2"/>
        <v>1.6399232221758286</v>
      </c>
      <c r="P32" s="9"/>
    </row>
    <row r="33" spans="1:16">
      <c r="A33" s="13"/>
      <c r="B33" s="45">
        <v>554</v>
      </c>
      <c r="C33" s="21" t="s">
        <v>47</v>
      </c>
      <c r="D33" s="46">
        <v>974341</v>
      </c>
      <c r="E33" s="46">
        <v>5388754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6363095</v>
      </c>
      <c r="O33" s="47">
        <f t="shared" si="2"/>
        <v>39.654593270722849</v>
      </c>
      <c r="P33" s="9"/>
    </row>
    <row r="34" spans="1:16">
      <c r="A34" s="13"/>
      <c r="B34" s="45">
        <v>559</v>
      </c>
      <c r="C34" s="21" t="s">
        <v>48</v>
      </c>
      <c r="D34" s="46">
        <v>849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849</v>
      </c>
      <c r="O34" s="47">
        <f t="shared" si="2"/>
        <v>5.2909393442725113E-3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12036347</v>
      </c>
      <c r="E35" s="31">
        <f t="shared" si="10"/>
        <v>3755383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32473</v>
      </c>
      <c r="N35" s="31">
        <f t="shared" si="8"/>
        <v>15824203</v>
      </c>
      <c r="O35" s="43">
        <f t="shared" si="2"/>
        <v>98.615898992291051</v>
      </c>
      <c r="P35" s="10"/>
    </row>
    <row r="36" spans="1:16">
      <c r="A36" s="12"/>
      <c r="B36" s="44">
        <v>562</v>
      </c>
      <c r="C36" s="20" t="s">
        <v>50</v>
      </c>
      <c r="D36" s="46">
        <v>3463872</v>
      </c>
      <c r="E36" s="46">
        <v>1472214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4936086</v>
      </c>
      <c r="O36" s="47">
        <f t="shared" si="2"/>
        <v>30.761521347600382</v>
      </c>
      <c r="P36" s="9"/>
    </row>
    <row r="37" spans="1:16">
      <c r="A37" s="12"/>
      <c r="B37" s="44">
        <v>563</v>
      </c>
      <c r="C37" s="20" t="s">
        <v>51</v>
      </c>
      <c r="D37" s="46">
        <v>2102522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2102522</v>
      </c>
      <c r="O37" s="47">
        <f t="shared" ref="O37:O68" si="12">(N37/O$78)</f>
        <v>13.102846138985312</v>
      </c>
      <c r="P37" s="9"/>
    </row>
    <row r="38" spans="1:16">
      <c r="A38" s="12"/>
      <c r="B38" s="44">
        <v>564</v>
      </c>
      <c r="C38" s="20" t="s">
        <v>52</v>
      </c>
      <c r="D38" s="46">
        <v>6085542</v>
      </c>
      <c r="E38" s="46">
        <v>2255321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8340863</v>
      </c>
      <c r="O38" s="47">
        <f t="shared" si="12"/>
        <v>51.979976692446236</v>
      </c>
      <c r="P38" s="9"/>
    </row>
    <row r="39" spans="1:16">
      <c r="A39" s="12"/>
      <c r="B39" s="44">
        <v>569</v>
      </c>
      <c r="C39" s="20" t="s">
        <v>53</v>
      </c>
      <c r="D39" s="46">
        <v>384411</v>
      </c>
      <c r="E39" s="46">
        <v>27848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32473</v>
      </c>
      <c r="N39" s="46">
        <f t="shared" si="11"/>
        <v>444732</v>
      </c>
      <c r="O39" s="47">
        <f t="shared" si="12"/>
        <v>2.7715548132591312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11654598</v>
      </c>
      <c r="E40" s="31">
        <f t="shared" si="13"/>
        <v>3340877</v>
      </c>
      <c r="F40" s="31">
        <f t="shared" si="13"/>
        <v>1921625</v>
      </c>
      <c r="G40" s="31">
        <f t="shared" si="13"/>
        <v>5150889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22067989</v>
      </c>
      <c r="O40" s="43">
        <f t="shared" si="12"/>
        <v>137.52696260197055</v>
      </c>
      <c r="P40" s="9"/>
    </row>
    <row r="41" spans="1:16">
      <c r="A41" s="12"/>
      <c r="B41" s="44">
        <v>571</v>
      </c>
      <c r="C41" s="20" t="s">
        <v>55</v>
      </c>
      <c r="D41" s="46">
        <v>3208186</v>
      </c>
      <c r="E41" s="46">
        <v>0</v>
      </c>
      <c r="F41" s="46">
        <v>0</v>
      </c>
      <c r="G41" s="46">
        <v>236560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3444746</v>
      </c>
      <c r="O41" s="47">
        <f t="shared" si="12"/>
        <v>21.467540803799007</v>
      </c>
      <c r="P41" s="9"/>
    </row>
    <row r="42" spans="1:16">
      <c r="A42" s="12"/>
      <c r="B42" s="44">
        <v>572</v>
      </c>
      <c r="C42" s="20" t="s">
        <v>56</v>
      </c>
      <c r="D42" s="46">
        <v>8130315</v>
      </c>
      <c r="E42" s="46">
        <v>60931</v>
      </c>
      <c r="F42" s="46">
        <v>0</v>
      </c>
      <c r="G42" s="46">
        <v>4690680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12881926</v>
      </c>
      <c r="O42" s="47">
        <f t="shared" si="12"/>
        <v>80.27972803699295</v>
      </c>
      <c r="P42" s="9"/>
    </row>
    <row r="43" spans="1:16">
      <c r="A43" s="12"/>
      <c r="B43" s="44">
        <v>575</v>
      </c>
      <c r="C43" s="20" t="s">
        <v>57</v>
      </c>
      <c r="D43" s="46">
        <v>284961</v>
      </c>
      <c r="E43" s="46">
        <v>3229946</v>
      </c>
      <c r="F43" s="46">
        <v>1921625</v>
      </c>
      <c r="G43" s="46">
        <v>223649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5660181</v>
      </c>
      <c r="O43" s="47">
        <f t="shared" si="12"/>
        <v>35.274056947707571</v>
      </c>
      <c r="P43" s="9"/>
    </row>
    <row r="44" spans="1:16">
      <c r="A44" s="12"/>
      <c r="B44" s="44">
        <v>579</v>
      </c>
      <c r="C44" s="20" t="s">
        <v>58</v>
      </c>
      <c r="D44" s="46">
        <v>31136</v>
      </c>
      <c r="E44" s="46">
        <v>50000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81136</v>
      </c>
      <c r="O44" s="47">
        <f t="shared" si="12"/>
        <v>0.50563681347101819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SUM(D46:D49)</f>
        <v>5592772</v>
      </c>
      <c r="E45" s="31">
        <f t="shared" si="14"/>
        <v>38319744</v>
      </c>
      <c r="F45" s="31">
        <f t="shared" si="14"/>
        <v>5152444</v>
      </c>
      <c r="G45" s="31">
        <f t="shared" si="14"/>
        <v>7665397</v>
      </c>
      <c r="H45" s="31">
        <f t="shared" si="14"/>
        <v>0</v>
      </c>
      <c r="I45" s="31">
        <f t="shared" si="14"/>
        <v>8233460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64963817</v>
      </c>
      <c r="O45" s="43">
        <f t="shared" si="12"/>
        <v>404.85231486386272</v>
      </c>
      <c r="P45" s="9"/>
    </row>
    <row r="46" spans="1:16">
      <c r="A46" s="12"/>
      <c r="B46" s="44">
        <v>581</v>
      </c>
      <c r="C46" s="20" t="s">
        <v>59</v>
      </c>
      <c r="D46" s="46">
        <v>5592772</v>
      </c>
      <c r="E46" s="46">
        <v>38132709</v>
      </c>
      <c r="F46" s="46">
        <v>5152444</v>
      </c>
      <c r="G46" s="46">
        <v>7665397</v>
      </c>
      <c r="H46" s="46">
        <v>0</v>
      </c>
      <c r="I46" s="46">
        <v>14000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56557322</v>
      </c>
      <c r="O46" s="47">
        <f t="shared" si="12"/>
        <v>352.46332176264934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187035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5">SUM(D47:M47)</f>
        <v>187035</v>
      </c>
      <c r="O47" s="47">
        <f t="shared" si="12"/>
        <v>1.1655958071331085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952570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952570</v>
      </c>
      <c r="O48" s="47">
        <f t="shared" si="12"/>
        <v>5.9363840885437762</v>
      </c>
      <c r="P48" s="9"/>
    </row>
    <row r="49" spans="1:16">
      <c r="A49" s="12"/>
      <c r="B49" s="44">
        <v>591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7266890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7266890</v>
      </c>
      <c r="O49" s="47">
        <f t="shared" si="12"/>
        <v>45.287013205536482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SUM(D51:D75)</f>
        <v>1443651</v>
      </c>
      <c r="E50" s="31">
        <f t="shared" si="16"/>
        <v>5451450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6895101</v>
      </c>
      <c r="O50" s="43">
        <f t="shared" si="12"/>
        <v>42.970036706281199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519170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519170</v>
      </c>
      <c r="O51" s="47">
        <f t="shared" si="12"/>
        <v>3.2354499168032507</v>
      </c>
      <c r="P51" s="9"/>
    </row>
    <row r="52" spans="1:16">
      <c r="A52" s="12"/>
      <c r="B52" s="44">
        <v>602</v>
      </c>
      <c r="C52" s="20" t="s">
        <v>66</v>
      </c>
      <c r="D52" s="46">
        <v>0</v>
      </c>
      <c r="E52" s="46">
        <v>202095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202095</v>
      </c>
      <c r="O52" s="47">
        <f t="shared" si="12"/>
        <v>1.2594492188230308</v>
      </c>
      <c r="P52" s="9"/>
    </row>
    <row r="53" spans="1:16">
      <c r="A53" s="12"/>
      <c r="B53" s="44">
        <v>603</v>
      </c>
      <c r="C53" s="20" t="s">
        <v>67</v>
      </c>
      <c r="D53" s="46">
        <v>0</v>
      </c>
      <c r="E53" s="46">
        <v>128686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128686</v>
      </c>
      <c r="O53" s="47">
        <f t="shared" si="12"/>
        <v>0.80196680854776492</v>
      </c>
      <c r="P53" s="9"/>
    </row>
    <row r="54" spans="1:16">
      <c r="A54" s="12"/>
      <c r="B54" s="44">
        <v>604</v>
      </c>
      <c r="C54" s="20" t="s">
        <v>68</v>
      </c>
      <c r="D54" s="46">
        <v>702781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702781</v>
      </c>
      <c r="O54" s="47">
        <f t="shared" si="12"/>
        <v>4.379707471504334</v>
      </c>
      <c r="P54" s="9"/>
    </row>
    <row r="55" spans="1:16">
      <c r="A55" s="12"/>
      <c r="B55" s="44">
        <v>605</v>
      </c>
      <c r="C55" s="20" t="s">
        <v>69</v>
      </c>
      <c r="D55" s="46">
        <v>0</v>
      </c>
      <c r="E55" s="46">
        <v>31913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31913</v>
      </c>
      <c r="O55" s="47">
        <f t="shared" si="12"/>
        <v>0.19888073886191832</v>
      </c>
      <c r="P55" s="9"/>
    </row>
    <row r="56" spans="1:16">
      <c r="A56" s="12"/>
      <c r="B56" s="44">
        <v>607</v>
      </c>
      <c r="C56" s="20" t="s">
        <v>70</v>
      </c>
      <c r="D56" s="46">
        <v>0</v>
      </c>
      <c r="E56" s="46">
        <v>34862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34862</v>
      </c>
      <c r="O56" s="47">
        <f t="shared" si="12"/>
        <v>0.21725880732629951</v>
      </c>
      <c r="P56" s="9"/>
    </row>
    <row r="57" spans="1:16">
      <c r="A57" s="12"/>
      <c r="B57" s="44">
        <v>608</v>
      </c>
      <c r="C57" s="20" t="s">
        <v>71</v>
      </c>
      <c r="D57" s="46">
        <v>0</v>
      </c>
      <c r="E57" s="46">
        <v>116827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116827</v>
      </c>
      <c r="O57" s="47">
        <f t="shared" si="12"/>
        <v>0.7280619208166369</v>
      </c>
      <c r="P57" s="9"/>
    </row>
    <row r="58" spans="1:16">
      <c r="A58" s="12"/>
      <c r="B58" s="44">
        <v>614</v>
      </c>
      <c r="C58" s="20" t="s">
        <v>72</v>
      </c>
      <c r="D58" s="46">
        <v>0</v>
      </c>
      <c r="E58" s="46">
        <v>371540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7">SUM(D58:M58)</f>
        <v>371540</v>
      </c>
      <c r="O58" s="47">
        <f t="shared" si="12"/>
        <v>2.3154247396596102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397456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397456</v>
      </c>
      <c r="O59" s="47">
        <f t="shared" si="12"/>
        <v>2.4769323769342466</v>
      </c>
      <c r="P59" s="9"/>
    </row>
    <row r="60" spans="1:16">
      <c r="A60" s="12"/>
      <c r="B60" s="44">
        <v>629</v>
      </c>
      <c r="C60" s="20" t="s">
        <v>75</v>
      </c>
      <c r="D60" s="46">
        <v>0</v>
      </c>
      <c r="E60" s="46">
        <v>95518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95518</v>
      </c>
      <c r="O60" s="47">
        <f t="shared" si="12"/>
        <v>0.59526495204501972</v>
      </c>
      <c r="P60" s="9"/>
    </row>
    <row r="61" spans="1:16">
      <c r="A61" s="12"/>
      <c r="B61" s="44">
        <v>634</v>
      </c>
      <c r="C61" s="20" t="s">
        <v>74</v>
      </c>
      <c r="D61" s="46">
        <v>0</v>
      </c>
      <c r="E61" s="46">
        <v>611203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611203</v>
      </c>
      <c r="O61" s="47">
        <f t="shared" si="12"/>
        <v>3.8089964664751377</v>
      </c>
      <c r="P61" s="9"/>
    </row>
    <row r="62" spans="1:16">
      <c r="A62" s="12"/>
      <c r="B62" s="44">
        <v>649</v>
      </c>
      <c r="C62" s="20" t="s">
        <v>95</v>
      </c>
      <c r="D62" s="46">
        <v>0</v>
      </c>
      <c r="E62" s="46">
        <v>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60</v>
      </c>
      <c r="O62" s="47">
        <f t="shared" si="12"/>
        <v>3.7391797486024817E-4</v>
      </c>
      <c r="P62" s="9"/>
    </row>
    <row r="63" spans="1:16">
      <c r="A63" s="12"/>
      <c r="B63" s="44">
        <v>654</v>
      </c>
      <c r="C63" s="20" t="s">
        <v>76</v>
      </c>
      <c r="D63" s="46">
        <v>0</v>
      </c>
      <c r="E63" s="46">
        <v>103449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103449</v>
      </c>
      <c r="O63" s="47">
        <f t="shared" si="12"/>
        <v>0.64469067635529687</v>
      </c>
      <c r="P63" s="9"/>
    </row>
    <row r="64" spans="1:16">
      <c r="A64" s="12"/>
      <c r="B64" s="44">
        <v>664</v>
      </c>
      <c r="C64" s="20" t="s">
        <v>77</v>
      </c>
      <c r="D64" s="46">
        <v>0</v>
      </c>
      <c r="E64" s="46">
        <v>68382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68382</v>
      </c>
      <c r="O64" s="47">
        <f t="shared" si="12"/>
        <v>0.42615431594822484</v>
      </c>
      <c r="P64" s="9"/>
    </row>
    <row r="65" spans="1:119">
      <c r="A65" s="12"/>
      <c r="B65" s="44">
        <v>674</v>
      </c>
      <c r="C65" s="20" t="s">
        <v>78</v>
      </c>
      <c r="D65" s="46">
        <v>0</v>
      </c>
      <c r="E65" s="46">
        <v>112917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112917</v>
      </c>
      <c r="O65" s="47">
        <f t="shared" si="12"/>
        <v>0.70369493278824402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4734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4734</v>
      </c>
      <c r="O66" s="47">
        <f t="shared" si="12"/>
        <v>2.9502128216473581E-2</v>
      </c>
      <c r="P66" s="9"/>
    </row>
    <row r="67" spans="1:119">
      <c r="A67" s="12"/>
      <c r="B67" s="44">
        <v>694</v>
      </c>
      <c r="C67" s="20" t="s">
        <v>80</v>
      </c>
      <c r="D67" s="46">
        <v>0</v>
      </c>
      <c r="E67" s="46">
        <v>182447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182447</v>
      </c>
      <c r="O67" s="47">
        <f t="shared" si="12"/>
        <v>1.1370035459887948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192000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192000</v>
      </c>
      <c r="O68" s="47">
        <f t="shared" si="12"/>
        <v>1.1965375195527941</v>
      </c>
      <c r="P68" s="9"/>
    </row>
    <row r="69" spans="1:119">
      <c r="A69" s="12"/>
      <c r="B69" s="44">
        <v>713</v>
      </c>
      <c r="C69" s="20" t="s">
        <v>82</v>
      </c>
      <c r="D69" s="46">
        <v>719205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719205</v>
      </c>
      <c r="O69" s="47">
        <f t="shared" ref="O69:O76" si="18">(N69/O$78)</f>
        <v>4.4820612851560799</v>
      </c>
      <c r="P69" s="9"/>
    </row>
    <row r="70" spans="1:119">
      <c r="A70" s="12"/>
      <c r="B70" s="44">
        <v>714</v>
      </c>
      <c r="C70" s="20" t="s">
        <v>83</v>
      </c>
      <c r="D70" s="46">
        <v>0</v>
      </c>
      <c r="E70" s="46">
        <v>18962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18962</v>
      </c>
      <c r="O70" s="47">
        <f t="shared" si="18"/>
        <v>0.11817054398833376</v>
      </c>
      <c r="P70" s="9"/>
    </row>
    <row r="71" spans="1:119">
      <c r="A71" s="12"/>
      <c r="B71" s="44">
        <v>716</v>
      </c>
      <c r="C71" s="20" t="s">
        <v>92</v>
      </c>
      <c r="D71" s="46">
        <v>21665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9">SUM(D71:M71)</f>
        <v>21665</v>
      </c>
      <c r="O71" s="47">
        <f t="shared" si="18"/>
        <v>0.13501554875578795</v>
      </c>
      <c r="P71" s="9"/>
    </row>
    <row r="72" spans="1:119">
      <c r="A72" s="12"/>
      <c r="B72" s="44">
        <v>719</v>
      </c>
      <c r="C72" s="20" t="s">
        <v>84</v>
      </c>
      <c r="D72" s="46">
        <v>0</v>
      </c>
      <c r="E72" s="46">
        <v>1450187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1450187</v>
      </c>
      <c r="O72" s="47">
        <f t="shared" si="18"/>
        <v>9.0375164368109786</v>
      </c>
      <c r="P72" s="9"/>
    </row>
    <row r="73" spans="1:119">
      <c r="A73" s="12"/>
      <c r="B73" s="44">
        <v>724</v>
      </c>
      <c r="C73" s="20" t="s">
        <v>85</v>
      </c>
      <c r="D73" s="46">
        <v>0</v>
      </c>
      <c r="E73" s="46">
        <v>342582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342582</v>
      </c>
      <c r="O73" s="47">
        <f t="shared" si="18"/>
        <v>2.1349594610595588</v>
      </c>
      <c r="P73" s="9"/>
    </row>
    <row r="74" spans="1:119">
      <c r="A74" s="12"/>
      <c r="B74" s="44">
        <v>744</v>
      </c>
      <c r="C74" s="20" t="s">
        <v>87</v>
      </c>
      <c r="D74" s="46">
        <v>0</v>
      </c>
      <c r="E74" s="46">
        <v>143978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143978</v>
      </c>
      <c r="O74" s="47">
        <f t="shared" si="18"/>
        <v>0.89726603640714686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0</v>
      </c>
      <c r="E75" s="46">
        <v>322482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322482</v>
      </c>
      <c r="O75" s="47">
        <f t="shared" si="18"/>
        <v>2.0096969394813757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SUM(D5,D11,D20,D28,D30,D35,D40,D45,D50)</f>
        <v>129779396</v>
      </c>
      <c r="E76" s="15">
        <f t="shared" si="20"/>
        <v>140695282</v>
      </c>
      <c r="F76" s="15">
        <f t="shared" si="20"/>
        <v>10758458</v>
      </c>
      <c r="G76" s="15">
        <f t="shared" si="20"/>
        <v>45633703</v>
      </c>
      <c r="H76" s="15">
        <f t="shared" si="20"/>
        <v>0</v>
      </c>
      <c r="I76" s="15">
        <f t="shared" si="20"/>
        <v>81645399</v>
      </c>
      <c r="J76" s="15">
        <f t="shared" si="20"/>
        <v>29149215</v>
      </c>
      <c r="K76" s="15">
        <f t="shared" si="20"/>
        <v>0</v>
      </c>
      <c r="L76" s="15">
        <f t="shared" si="20"/>
        <v>0</v>
      </c>
      <c r="M76" s="15">
        <f t="shared" si="20"/>
        <v>75481</v>
      </c>
      <c r="N76" s="15">
        <f t="shared" si="19"/>
        <v>437736934</v>
      </c>
      <c r="O76" s="37">
        <f t="shared" si="18"/>
        <v>2727.961798046902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96</v>
      </c>
      <c r="M78" s="48"/>
      <c r="N78" s="48"/>
      <c r="O78" s="41">
        <v>160463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22259183</v>
      </c>
      <c r="E5" s="26">
        <f t="shared" si="0"/>
        <v>11310041</v>
      </c>
      <c r="F5" s="26">
        <f t="shared" si="0"/>
        <v>90044</v>
      </c>
      <c r="G5" s="26">
        <f t="shared" si="0"/>
        <v>984714</v>
      </c>
      <c r="H5" s="26">
        <f t="shared" si="0"/>
        <v>0</v>
      </c>
      <c r="I5" s="26">
        <f t="shared" si="0"/>
        <v>0</v>
      </c>
      <c r="J5" s="26">
        <f t="shared" si="0"/>
        <v>25942722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60586704</v>
      </c>
      <c r="O5" s="32">
        <f t="shared" ref="O5:O36" si="2">(N5/O$77)</f>
        <v>378.7189738589056</v>
      </c>
      <c r="P5" s="6"/>
    </row>
    <row r="6" spans="1:133">
      <c r="A6" s="12"/>
      <c r="B6" s="44">
        <v>512</v>
      </c>
      <c r="C6" s="20" t="s">
        <v>20</v>
      </c>
      <c r="D6" s="46">
        <v>181173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181173</v>
      </c>
      <c r="O6" s="47">
        <f t="shared" si="2"/>
        <v>1.1324869669579567</v>
      </c>
      <c r="P6" s="9"/>
    </row>
    <row r="7" spans="1:133">
      <c r="A7" s="12"/>
      <c r="B7" s="44">
        <v>513</v>
      </c>
      <c r="C7" s="20" t="s">
        <v>21</v>
      </c>
      <c r="D7" s="46">
        <v>14483807</v>
      </c>
      <c r="E7" s="46">
        <v>502043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14985850</v>
      </c>
      <c r="O7" s="47">
        <f t="shared" si="2"/>
        <v>93.674442735876184</v>
      </c>
      <c r="P7" s="9"/>
    </row>
    <row r="8" spans="1:133">
      <c r="A8" s="12"/>
      <c r="B8" s="44">
        <v>515</v>
      </c>
      <c r="C8" s="20" t="s">
        <v>22</v>
      </c>
      <c r="D8" s="46">
        <v>800414</v>
      </c>
      <c r="E8" s="46">
        <v>3219861</v>
      </c>
      <c r="F8" s="46">
        <v>0</v>
      </c>
      <c r="G8" s="46">
        <v>1278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4021553</v>
      </c>
      <c r="O8" s="47">
        <f t="shared" si="2"/>
        <v>25.138162747377763</v>
      </c>
      <c r="P8" s="9"/>
    </row>
    <row r="9" spans="1:133">
      <c r="A9" s="12"/>
      <c r="B9" s="44">
        <v>516</v>
      </c>
      <c r="C9" s="20" t="s">
        <v>91</v>
      </c>
      <c r="D9" s="46">
        <v>0</v>
      </c>
      <c r="E9" s="46">
        <v>496251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496251</v>
      </c>
      <c r="O9" s="47">
        <f t="shared" si="2"/>
        <v>3.101995274350223</v>
      </c>
      <c r="P9" s="9"/>
    </row>
    <row r="10" spans="1:133">
      <c r="A10" s="12"/>
      <c r="B10" s="44">
        <v>519</v>
      </c>
      <c r="C10" s="20" t="s">
        <v>24</v>
      </c>
      <c r="D10" s="46">
        <v>6793789</v>
      </c>
      <c r="E10" s="46">
        <v>7091886</v>
      </c>
      <c r="F10" s="46">
        <v>90044</v>
      </c>
      <c r="G10" s="46">
        <v>983436</v>
      </c>
      <c r="H10" s="46">
        <v>0</v>
      </c>
      <c r="I10" s="46">
        <v>0</v>
      </c>
      <c r="J10" s="46">
        <v>25942722</v>
      </c>
      <c r="K10" s="46">
        <v>0</v>
      </c>
      <c r="L10" s="46">
        <v>0</v>
      </c>
      <c r="M10" s="46">
        <v>0</v>
      </c>
      <c r="N10" s="46">
        <f t="shared" si="1"/>
        <v>40901877</v>
      </c>
      <c r="O10" s="47">
        <f t="shared" si="2"/>
        <v>255.67188613434348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71007606</v>
      </c>
      <c r="E11" s="31">
        <f t="shared" si="3"/>
        <v>26275832</v>
      </c>
      <c r="F11" s="31">
        <f t="shared" si="3"/>
        <v>0</v>
      </c>
      <c r="G11" s="31">
        <f t="shared" si="3"/>
        <v>8434973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105718411</v>
      </c>
      <c r="O11" s="43">
        <f t="shared" si="2"/>
        <v>660.8309330032879</v>
      </c>
      <c r="P11" s="10"/>
    </row>
    <row r="12" spans="1:133">
      <c r="A12" s="12"/>
      <c r="B12" s="44">
        <v>521</v>
      </c>
      <c r="C12" s="20" t="s">
        <v>26</v>
      </c>
      <c r="D12" s="46">
        <v>54909382</v>
      </c>
      <c r="E12" s="46">
        <v>1733741</v>
      </c>
      <c r="F12" s="46">
        <v>0</v>
      </c>
      <c r="G12" s="46">
        <v>8434973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65078096</v>
      </c>
      <c r="O12" s="47">
        <f t="shared" si="2"/>
        <v>406.79403417969974</v>
      </c>
      <c r="P12" s="9"/>
    </row>
    <row r="13" spans="1:133">
      <c r="A13" s="12"/>
      <c r="B13" s="44">
        <v>522</v>
      </c>
      <c r="C13" s="20" t="s">
        <v>27</v>
      </c>
      <c r="D13" s="46">
        <v>0</v>
      </c>
      <c r="E13" s="46">
        <v>17791147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17791147</v>
      </c>
      <c r="O13" s="47">
        <f t="shared" si="2"/>
        <v>111.20996011951644</v>
      </c>
      <c r="P13" s="9"/>
    </row>
    <row r="14" spans="1:133">
      <c r="A14" s="12"/>
      <c r="B14" s="44">
        <v>523</v>
      </c>
      <c r="C14" s="20" t="s">
        <v>28</v>
      </c>
      <c r="D14" s="46">
        <v>2438908</v>
      </c>
      <c r="E14" s="46">
        <v>394120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2833028</v>
      </c>
      <c r="O14" s="47">
        <f t="shared" si="2"/>
        <v>17.708859968245633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4725917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4725917</v>
      </c>
      <c r="O15" s="47">
        <f t="shared" si="2"/>
        <v>29.541043143432223</v>
      </c>
      <c r="P15" s="9"/>
    </row>
    <row r="16" spans="1:133">
      <c r="A16" s="12"/>
      <c r="B16" s="44">
        <v>525</v>
      </c>
      <c r="C16" s="20" t="s">
        <v>30</v>
      </c>
      <c r="D16" s="46">
        <v>573870</v>
      </c>
      <c r="E16" s="46">
        <v>882825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1456695</v>
      </c>
      <c r="O16" s="47">
        <f t="shared" si="2"/>
        <v>9.1055957694182954</v>
      </c>
      <c r="P16" s="9"/>
    </row>
    <row r="17" spans="1:16">
      <c r="A17" s="12"/>
      <c r="B17" s="44">
        <v>526</v>
      </c>
      <c r="C17" s="20" t="s">
        <v>31</v>
      </c>
      <c r="D17" s="46">
        <v>12263098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12263098</v>
      </c>
      <c r="O17" s="47">
        <f t="shared" si="2"/>
        <v>76.654902549100498</v>
      </c>
      <c r="P17" s="9"/>
    </row>
    <row r="18" spans="1:16">
      <c r="A18" s="12"/>
      <c r="B18" s="44">
        <v>527</v>
      </c>
      <c r="C18" s="20" t="s">
        <v>32</v>
      </c>
      <c r="D18" s="46">
        <v>552946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552946</v>
      </c>
      <c r="O18" s="47">
        <f t="shared" si="2"/>
        <v>3.4563877533160809</v>
      </c>
      <c r="P18" s="9"/>
    </row>
    <row r="19" spans="1:16">
      <c r="A19" s="12"/>
      <c r="B19" s="44">
        <v>529</v>
      </c>
      <c r="C19" s="20" t="s">
        <v>33</v>
      </c>
      <c r="D19" s="46">
        <v>269402</v>
      </c>
      <c r="E19" s="46">
        <v>748082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1017484</v>
      </c>
      <c r="O19" s="47">
        <f t="shared" si="2"/>
        <v>6.3601495205590766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2044557</v>
      </c>
      <c r="E20" s="31">
        <f t="shared" si="5"/>
        <v>6825183</v>
      </c>
      <c r="F20" s="31">
        <f t="shared" si="5"/>
        <v>3684042</v>
      </c>
      <c r="G20" s="31">
        <f t="shared" si="5"/>
        <v>1287143</v>
      </c>
      <c r="H20" s="31">
        <f t="shared" si="5"/>
        <v>0</v>
      </c>
      <c r="I20" s="31">
        <f t="shared" si="5"/>
        <v>68723409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82564334</v>
      </c>
      <c r="O20" s="43">
        <f t="shared" si="2"/>
        <v>516.09805098201002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1278307</v>
      </c>
      <c r="H21" s="46">
        <v>0</v>
      </c>
      <c r="I21" s="46">
        <v>15974202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17252509</v>
      </c>
      <c r="O21" s="47">
        <f t="shared" si="2"/>
        <v>107.84300966382878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18399249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18399249</v>
      </c>
      <c r="O22" s="47">
        <f t="shared" si="2"/>
        <v>115.01112027903837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11706056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11706056</v>
      </c>
      <c r="O23" s="47">
        <f t="shared" si="2"/>
        <v>73.172911275300351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4100</v>
      </c>
      <c r="F24" s="46">
        <v>0</v>
      </c>
      <c r="G24" s="46">
        <v>5760</v>
      </c>
      <c r="H24" s="46">
        <v>0</v>
      </c>
      <c r="I24" s="46">
        <v>22643902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22653762</v>
      </c>
      <c r="O24" s="47">
        <f t="shared" si="2"/>
        <v>141.60548325394743</v>
      </c>
      <c r="P24" s="9"/>
    </row>
    <row r="25" spans="1:16">
      <c r="A25" s="12"/>
      <c r="B25" s="44">
        <v>537</v>
      </c>
      <c r="C25" s="20" t="s">
        <v>39</v>
      </c>
      <c r="D25" s="46">
        <v>1924478</v>
      </c>
      <c r="E25" s="46">
        <v>1510</v>
      </c>
      <c r="F25" s="46">
        <v>3684042</v>
      </c>
      <c r="G25" s="46">
        <v>3076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5613106</v>
      </c>
      <c r="O25" s="47">
        <f t="shared" si="2"/>
        <v>35.086736926327369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1149691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1149691</v>
      </c>
      <c r="O26" s="47">
        <f t="shared" si="2"/>
        <v>7.1865569015739661</v>
      </c>
      <c r="P26" s="9"/>
    </row>
    <row r="27" spans="1:16">
      <c r="A27" s="12"/>
      <c r="B27" s="44">
        <v>539</v>
      </c>
      <c r="C27" s="20" t="s">
        <v>41</v>
      </c>
      <c r="D27" s="46">
        <v>120079</v>
      </c>
      <c r="E27" s="46">
        <v>5669882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5789961</v>
      </c>
      <c r="O27" s="47">
        <f t="shared" si="2"/>
        <v>36.192232681993772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993625</v>
      </c>
      <c r="E28" s="31">
        <f t="shared" si="7"/>
        <v>53121925</v>
      </c>
      <c r="F28" s="31">
        <f t="shared" si="7"/>
        <v>0</v>
      </c>
      <c r="G28" s="31">
        <f t="shared" si="7"/>
        <v>24771615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78887165</v>
      </c>
      <c r="O28" s="43">
        <f t="shared" si="2"/>
        <v>493.11258423033166</v>
      </c>
      <c r="P28" s="10"/>
    </row>
    <row r="29" spans="1:16">
      <c r="A29" s="12"/>
      <c r="B29" s="44">
        <v>541</v>
      </c>
      <c r="C29" s="20" t="s">
        <v>43</v>
      </c>
      <c r="D29" s="46">
        <v>993625</v>
      </c>
      <c r="E29" s="46">
        <v>53121925</v>
      </c>
      <c r="F29" s="46">
        <v>0</v>
      </c>
      <c r="G29" s="46">
        <v>24771615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78887165</v>
      </c>
      <c r="O29" s="47">
        <f t="shared" si="2"/>
        <v>493.11258423033166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2214473</v>
      </c>
      <c r="E30" s="31">
        <f t="shared" si="9"/>
        <v>4707795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24741</v>
      </c>
      <c r="N30" s="31">
        <f t="shared" si="8"/>
        <v>6947009</v>
      </c>
      <c r="O30" s="43">
        <f t="shared" si="2"/>
        <v>43.424777156859065</v>
      </c>
      <c r="P30" s="10"/>
    </row>
    <row r="31" spans="1:16">
      <c r="A31" s="13"/>
      <c r="B31" s="45">
        <v>552</v>
      </c>
      <c r="C31" s="21" t="s">
        <v>45</v>
      </c>
      <c r="D31" s="46">
        <v>802947</v>
      </c>
      <c r="E31" s="46">
        <v>12541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24741</v>
      </c>
      <c r="N31" s="46">
        <f t="shared" si="8"/>
        <v>840229</v>
      </c>
      <c r="O31" s="47">
        <f t="shared" si="2"/>
        <v>5.2521534210954002</v>
      </c>
      <c r="P31" s="9"/>
    </row>
    <row r="32" spans="1:16">
      <c r="A32" s="13"/>
      <c r="B32" s="45">
        <v>553</v>
      </c>
      <c r="C32" s="21" t="s">
        <v>46</v>
      </c>
      <c r="D32" s="46">
        <v>271504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271504</v>
      </c>
      <c r="O32" s="47">
        <f t="shared" si="2"/>
        <v>1.6971333558364274</v>
      </c>
      <c r="P32" s="9"/>
    </row>
    <row r="33" spans="1:16">
      <c r="A33" s="13"/>
      <c r="B33" s="45">
        <v>554</v>
      </c>
      <c r="C33" s="21" t="s">
        <v>47</v>
      </c>
      <c r="D33" s="46">
        <v>1139173</v>
      </c>
      <c r="E33" s="46">
        <v>4695254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5834427</v>
      </c>
      <c r="O33" s="47">
        <f t="shared" si="2"/>
        <v>36.470183400217529</v>
      </c>
      <c r="P33" s="9"/>
    </row>
    <row r="34" spans="1:16">
      <c r="A34" s="13"/>
      <c r="B34" s="45">
        <v>559</v>
      </c>
      <c r="C34" s="21" t="s">
        <v>48</v>
      </c>
      <c r="D34" s="46">
        <v>849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849</v>
      </c>
      <c r="O34" s="47">
        <f t="shared" si="2"/>
        <v>5.3069797097100848E-3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12446778</v>
      </c>
      <c r="E35" s="31">
        <f t="shared" si="10"/>
        <v>3476944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35796</v>
      </c>
      <c r="N35" s="31">
        <f t="shared" si="8"/>
        <v>15959518</v>
      </c>
      <c r="O35" s="43">
        <f t="shared" si="2"/>
        <v>99.760704596882064</v>
      </c>
      <c r="P35" s="10"/>
    </row>
    <row r="36" spans="1:16">
      <c r="A36" s="12"/>
      <c r="B36" s="44">
        <v>562</v>
      </c>
      <c r="C36" s="20" t="s">
        <v>50</v>
      </c>
      <c r="D36" s="46">
        <v>3252870</v>
      </c>
      <c r="E36" s="46">
        <v>1552873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4805743</v>
      </c>
      <c r="O36" s="47">
        <f t="shared" si="2"/>
        <v>30.040024253334835</v>
      </c>
      <c r="P36" s="9"/>
    </row>
    <row r="37" spans="1:16">
      <c r="A37" s="12"/>
      <c r="B37" s="44">
        <v>563</v>
      </c>
      <c r="C37" s="20" t="s">
        <v>51</v>
      </c>
      <c r="D37" s="46">
        <v>2111795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2111795</v>
      </c>
      <c r="O37" s="47">
        <f t="shared" ref="O37:O68" si="12">(N37/O$77)</f>
        <v>13.200533823400718</v>
      </c>
      <c r="P37" s="9"/>
    </row>
    <row r="38" spans="1:16">
      <c r="A38" s="12"/>
      <c r="B38" s="44">
        <v>564</v>
      </c>
      <c r="C38" s="20" t="s">
        <v>52</v>
      </c>
      <c r="D38" s="46">
        <v>6773357</v>
      </c>
      <c r="E38" s="46">
        <v>1906178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8679535</v>
      </c>
      <c r="O38" s="47">
        <f t="shared" si="12"/>
        <v>54.254553751140783</v>
      </c>
      <c r="P38" s="9"/>
    </row>
    <row r="39" spans="1:16">
      <c r="A39" s="12"/>
      <c r="B39" s="44">
        <v>569</v>
      </c>
      <c r="C39" s="20" t="s">
        <v>53</v>
      </c>
      <c r="D39" s="46">
        <v>308756</v>
      </c>
      <c r="E39" s="46">
        <v>17893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35796</v>
      </c>
      <c r="N39" s="46">
        <f t="shared" si="11"/>
        <v>362445</v>
      </c>
      <c r="O39" s="47">
        <f t="shared" si="12"/>
        <v>2.2655927690057385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11626423</v>
      </c>
      <c r="E40" s="31">
        <f t="shared" si="13"/>
        <v>3762401</v>
      </c>
      <c r="F40" s="31">
        <f t="shared" si="13"/>
        <v>2676455</v>
      </c>
      <c r="G40" s="31">
        <f t="shared" si="13"/>
        <v>1039558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19104837</v>
      </c>
      <c r="O40" s="43">
        <f t="shared" si="12"/>
        <v>119.42165172711248</v>
      </c>
      <c r="P40" s="9"/>
    </row>
    <row r="41" spans="1:16">
      <c r="A41" s="12"/>
      <c r="B41" s="44">
        <v>571</v>
      </c>
      <c r="C41" s="20" t="s">
        <v>55</v>
      </c>
      <c r="D41" s="46">
        <v>3301149</v>
      </c>
      <c r="E41" s="46">
        <v>0</v>
      </c>
      <c r="F41" s="46">
        <v>0</v>
      </c>
      <c r="G41" s="46">
        <v>202300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3503449</v>
      </c>
      <c r="O41" s="47">
        <f t="shared" si="12"/>
        <v>21.899567440523072</v>
      </c>
      <c r="P41" s="9"/>
    </row>
    <row r="42" spans="1:16">
      <c r="A42" s="12"/>
      <c r="B42" s="44">
        <v>572</v>
      </c>
      <c r="C42" s="20" t="s">
        <v>56</v>
      </c>
      <c r="D42" s="46">
        <v>8056533</v>
      </c>
      <c r="E42" s="46">
        <v>259333</v>
      </c>
      <c r="F42" s="46">
        <v>0</v>
      </c>
      <c r="G42" s="46">
        <v>605802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8921668</v>
      </c>
      <c r="O42" s="47">
        <f t="shared" si="12"/>
        <v>55.768093112803008</v>
      </c>
      <c r="P42" s="9"/>
    </row>
    <row r="43" spans="1:16">
      <c r="A43" s="12"/>
      <c r="B43" s="44">
        <v>575</v>
      </c>
      <c r="C43" s="20" t="s">
        <v>57</v>
      </c>
      <c r="D43" s="46">
        <v>237605</v>
      </c>
      <c r="E43" s="46">
        <v>3503068</v>
      </c>
      <c r="F43" s="46">
        <v>2676455</v>
      </c>
      <c r="G43" s="46">
        <v>231456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6648584</v>
      </c>
      <c r="O43" s="47">
        <f t="shared" si="12"/>
        <v>41.559364412606733</v>
      </c>
      <c r="P43" s="9"/>
    </row>
    <row r="44" spans="1:16">
      <c r="A44" s="12"/>
      <c r="B44" s="44">
        <v>579</v>
      </c>
      <c r="C44" s="20" t="s">
        <v>58</v>
      </c>
      <c r="D44" s="46">
        <v>31136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31136</v>
      </c>
      <c r="O44" s="47">
        <f t="shared" si="12"/>
        <v>0.19462676117966221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SUM(D46:D49)</f>
        <v>46547671</v>
      </c>
      <c r="E45" s="31">
        <f t="shared" si="14"/>
        <v>36379093</v>
      </c>
      <c r="F45" s="31">
        <f t="shared" si="14"/>
        <v>5332674</v>
      </c>
      <c r="G45" s="31">
        <f t="shared" si="14"/>
        <v>5933691</v>
      </c>
      <c r="H45" s="31">
        <f t="shared" si="14"/>
        <v>0</v>
      </c>
      <c r="I45" s="31">
        <f t="shared" si="14"/>
        <v>7349871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101543000</v>
      </c>
      <c r="O45" s="43">
        <f t="shared" si="12"/>
        <v>634.73102551600846</v>
      </c>
      <c r="P45" s="9"/>
    </row>
    <row r="46" spans="1:16">
      <c r="A46" s="12"/>
      <c r="B46" s="44">
        <v>581</v>
      </c>
      <c r="C46" s="20" t="s">
        <v>59</v>
      </c>
      <c r="D46" s="46">
        <v>46547671</v>
      </c>
      <c r="E46" s="46">
        <v>36373842</v>
      </c>
      <c r="F46" s="46">
        <v>5332674</v>
      </c>
      <c r="G46" s="46">
        <v>5933691</v>
      </c>
      <c r="H46" s="46">
        <v>0</v>
      </c>
      <c r="I46" s="46">
        <v>443816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94631694</v>
      </c>
      <c r="O46" s="47">
        <f t="shared" si="12"/>
        <v>591.52942279563445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5251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5">SUM(D47:M47)</f>
        <v>5251</v>
      </c>
      <c r="O47" s="47">
        <f t="shared" si="12"/>
        <v>3.282326319868982E-2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3029449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3029449</v>
      </c>
      <c r="O48" s="47">
        <f t="shared" si="12"/>
        <v>18.936660040755605</v>
      </c>
      <c r="P48" s="9"/>
    </row>
    <row r="49" spans="1:16">
      <c r="A49" s="12"/>
      <c r="B49" s="44">
        <v>591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3876606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3876606</v>
      </c>
      <c r="O49" s="47">
        <f t="shared" si="12"/>
        <v>24.232119416419756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SUM(D51:D74)</f>
        <v>698682</v>
      </c>
      <c r="E50" s="31">
        <f t="shared" si="16"/>
        <v>6449348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7148030</v>
      </c>
      <c r="O50" s="43">
        <f t="shared" si="12"/>
        <v>44.68133118303767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520873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520873</v>
      </c>
      <c r="O51" s="47">
        <f t="shared" si="12"/>
        <v>3.255903936791309</v>
      </c>
      <c r="P51" s="9"/>
    </row>
    <row r="52" spans="1:16">
      <c r="A52" s="12"/>
      <c r="B52" s="44">
        <v>602</v>
      </c>
      <c r="C52" s="20" t="s">
        <v>66</v>
      </c>
      <c r="D52" s="46">
        <v>0</v>
      </c>
      <c r="E52" s="46">
        <v>194664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194664</v>
      </c>
      <c r="O52" s="47">
        <f t="shared" si="12"/>
        <v>1.2168173123804522</v>
      </c>
      <c r="P52" s="9"/>
    </row>
    <row r="53" spans="1:16">
      <c r="A53" s="12"/>
      <c r="B53" s="44">
        <v>603</v>
      </c>
      <c r="C53" s="20" t="s">
        <v>67</v>
      </c>
      <c r="D53" s="46">
        <v>0</v>
      </c>
      <c r="E53" s="46">
        <v>155422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155422</v>
      </c>
      <c r="O53" s="47">
        <f t="shared" si="12"/>
        <v>0.97152108414907046</v>
      </c>
      <c r="P53" s="9"/>
    </row>
    <row r="54" spans="1:16">
      <c r="A54" s="12"/>
      <c r="B54" s="44">
        <v>604</v>
      </c>
      <c r="C54" s="20" t="s">
        <v>68</v>
      </c>
      <c r="D54" s="46">
        <v>698682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698682</v>
      </c>
      <c r="O54" s="47">
        <f t="shared" si="12"/>
        <v>4.3673630124142067</v>
      </c>
      <c r="P54" s="9"/>
    </row>
    <row r="55" spans="1:16">
      <c r="A55" s="12"/>
      <c r="B55" s="44">
        <v>605</v>
      </c>
      <c r="C55" s="20" t="s">
        <v>69</v>
      </c>
      <c r="D55" s="46">
        <v>0</v>
      </c>
      <c r="E55" s="46">
        <v>29698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29698</v>
      </c>
      <c r="O55" s="47">
        <f t="shared" si="12"/>
        <v>0.18563802522846892</v>
      </c>
      <c r="P55" s="9"/>
    </row>
    <row r="56" spans="1:16">
      <c r="A56" s="12"/>
      <c r="B56" s="44">
        <v>607</v>
      </c>
      <c r="C56" s="20" t="s">
        <v>70</v>
      </c>
      <c r="D56" s="46">
        <v>0</v>
      </c>
      <c r="E56" s="46">
        <v>36463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36463</v>
      </c>
      <c r="O56" s="47">
        <f t="shared" si="12"/>
        <v>0.22792508969983372</v>
      </c>
      <c r="P56" s="9"/>
    </row>
    <row r="57" spans="1:16">
      <c r="A57" s="12"/>
      <c r="B57" s="44">
        <v>608</v>
      </c>
      <c r="C57" s="20" t="s">
        <v>71</v>
      </c>
      <c r="D57" s="46">
        <v>0</v>
      </c>
      <c r="E57" s="46">
        <v>125035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125035</v>
      </c>
      <c r="O57" s="47">
        <f t="shared" si="12"/>
        <v>0.78157621672980038</v>
      </c>
      <c r="P57" s="9"/>
    </row>
    <row r="58" spans="1:16">
      <c r="A58" s="12"/>
      <c r="B58" s="44">
        <v>614</v>
      </c>
      <c r="C58" s="20" t="s">
        <v>72</v>
      </c>
      <c r="D58" s="46">
        <v>0</v>
      </c>
      <c r="E58" s="46">
        <v>370552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9" si="17">SUM(D58:M58)</f>
        <v>370552</v>
      </c>
      <c r="O58" s="47">
        <f t="shared" si="12"/>
        <v>2.3162684869169512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378939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378939</v>
      </c>
      <c r="O59" s="47">
        <f t="shared" si="12"/>
        <v>2.3686944454862542</v>
      </c>
      <c r="P59" s="9"/>
    </row>
    <row r="60" spans="1:16">
      <c r="A60" s="12"/>
      <c r="B60" s="44">
        <v>629</v>
      </c>
      <c r="C60" s="20" t="s">
        <v>75</v>
      </c>
      <c r="D60" s="46">
        <v>0</v>
      </c>
      <c r="E60" s="46">
        <v>76354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76354</v>
      </c>
      <c r="O60" s="47">
        <f t="shared" si="12"/>
        <v>0.47727812574228956</v>
      </c>
      <c r="P60" s="9"/>
    </row>
    <row r="61" spans="1:16">
      <c r="A61" s="12"/>
      <c r="B61" s="44">
        <v>634</v>
      </c>
      <c r="C61" s="20" t="s">
        <v>74</v>
      </c>
      <c r="D61" s="46">
        <v>0</v>
      </c>
      <c r="E61" s="46">
        <v>662761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662761</v>
      </c>
      <c r="O61" s="47">
        <f t="shared" si="12"/>
        <v>4.1428258885596767</v>
      </c>
      <c r="P61" s="9"/>
    </row>
    <row r="62" spans="1:16">
      <c r="A62" s="12"/>
      <c r="B62" s="44">
        <v>654</v>
      </c>
      <c r="C62" s="20" t="s">
        <v>76</v>
      </c>
      <c r="D62" s="46">
        <v>0</v>
      </c>
      <c r="E62" s="46">
        <v>94925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94925</v>
      </c>
      <c r="O62" s="47">
        <f t="shared" si="12"/>
        <v>0.59336283739014117</v>
      </c>
      <c r="P62" s="9"/>
    </row>
    <row r="63" spans="1:16">
      <c r="A63" s="12"/>
      <c r="B63" s="44">
        <v>664</v>
      </c>
      <c r="C63" s="20" t="s">
        <v>77</v>
      </c>
      <c r="D63" s="46">
        <v>0</v>
      </c>
      <c r="E63" s="46">
        <v>66884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66884</v>
      </c>
      <c r="O63" s="47">
        <f t="shared" si="12"/>
        <v>0.41808248634187201</v>
      </c>
      <c r="P63" s="9"/>
    </row>
    <row r="64" spans="1:16">
      <c r="A64" s="12"/>
      <c r="B64" s="44">
        <v>674</v>
      </c>
      <c r="C64" s="20" t="s">
        <v>78</v>
      </c>
      <c r="D64" s="46">
        <v>0</v>
      </c>
      <c r="E64" s="46">
        <v>110043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110043</v>
      </c>
      <c r="O64" s="47">
        <f t="shared" si="12"/>
        <v>0.68786333120804111</v>
      </c>
      <c r="P64" s="9"/>
    </row>
    <row r="65" spans="1:119">
      <c r="A65" s="12"/>
      <c r="B65" s="44">
        <v>685</v>
      </c>
      <c r="C65" s="20" t="s">
        <v>79</v>
      </c>
      <c r="D65" s="46">
        <v>0</v>
      </c>
      <c r="E65" s="46">
        <v>4267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4267</v>
      </c>
      <c r="O65" s="47">
        <f t="shared" si="12"/>
        <v>2.6672417457400392E-2</v>
      </c>
      <c r="P65" s="9"/>
    </row>
    <row r="66" spans="1:119">
      <c r="A66" s="12"/>
      <c r="B66" s="44">
        <v>694</v>
      </c>
      <c r="C66" s="20" t="s">
        <v>80</v>
      </c>
      <c r="D66" s="46">
        <v>0</v>
      </c>
      <c r="E66" s="46">
        <v>174466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174466</v>
      </c>
      <c r="O66" s="47">
        <f t="shared" si="12"/>
        <v>1.0905624523371964</v>
      </c>
      <c r="P66" s="9"/>
    </row>
    <row r="67" spans="1:119">
      <c r="A67" s="12"/>
      <c r="B67" s="44">
        <v>704</v>
      </c>
      <c r="C67" s="20" t="s">
        <v>81</v>
      </c>
      <c r="D67" s="46">
        <v>0</v>
      </c>
      <c r="E67" s="46">
        <v>191800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191800</v>
      </c>
      <c r="O67" s="47">
        <f t="shared" si="12"/>
        <v>1.1989148507919838</v>
      </c>
      <c r="P67" s="9"/>
    </row>
    <row r="68" spans="1:119">
      <c r="A68" s="12"/>
      <c r="B68" s="44">
        <v>713</v>
      </c>
      <c r="C68" s="20" t="s">
        <v>82</v>
      </c>
      <c r="D68" s="46">
        <v>0</v>
      </c>
      <c r="E68" s="46">
        <v>896845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896845</v>
      </c>
      <c r="O68" s="47">
        <f t="shared" si="12"/>
        <v>5.6060520821612974</v>
      </c>
      <c r="P68" s="9"/>
    </row>
    <row r="69" spans="1:119">
      <c r="A69" s="12"/>
      <c r="B69" s="44">
        <v>714</v>
      </c>
      <c r="C69" s="20" t="s">
        <v>83</v>
      </c>
      <c r="D69" s="46">
        <v>0</v>
      </c>
      <c r="E69" s="46">
        <v>22595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22595</v>
      </c>
      <c r="O69" s="47">
        <f t="shared" ref="O69:O75" si="18">(N69/O$77)</f>
        <v>0.14123817024840915</v>
      </c>
      <c r="P69" s="9"/>
    </row>
    <row r="70" spans="1:119">
      <c r="A70" s="12"/>
      <c r="B70" s="44">
        <v>716</v>
      </c>
      <c r="C70" s="20" t="s">
        <v>92</v>
      </c>
      <c r="D70" s="46">
        <v>0</v>
      </c>
      <c r="E70" s="46">
        <v>54181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54181</v>
      </c>
      <c r="O70" s="47">
        <f t="shared" si="18"/>
        <v>0.33867781820000248</v>
      </c>
      <c r="P70" s="9"/>
    </row>
    <row r="71" spans="1:119">
      <c r="A71" s="12"/>
      <c r="B71" s="44">
        <v>719</v>
      </c>
      <c r="C71" s="20" t="s">
        <v>84</v>
      </c>
      <c r="D71" s="46">
        <v>0</v>
      </c>
      <c r="E71" s="46">
        <v>1460847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1460847</v>
      </c>
      <c r="O71" s="47">
        <f t="shared" si="18"/>
        <v>9.1315493380339792</v>
      </c>
      <c r="P71" s="9"/>
    </row>
    <row r="72" spans="1:119">
      <c r="A72" s="12"/>
      <c r="B72" s="44">
        <v>724</v>
      </c>
      <c r="C72" s="20" t="s">
        <v>85</v>
      </c>
      <c r="D72" s="46">
        <v>0</v>
      </c>
      <c r="E72" s="46">
        <v>342852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342852</v>
      </c>
      <c r="O72" s="47">
        <f t="shared" si="18"/>
        <v>2.1431196789558564</v>
      </c>
      <c r="P72" s="9"/>
    </row>
    <row r="73" spans="1:119">
      <c r="A73" s="12"/>
      <c r="B73" s="44">
        <v>744</v>
      </c>
      <c r="C73" s="20" t="s">
        <v>87</v>
      </c>
      <c r="D73" s="46">
        <v>0</v>
      </c>
      <c r="E73" s="46">
        <v>139561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139561</v>
      </c>
      <c r="O73" s="47">
        <f t="shared" si="18"/>
        <v>0.87237620172773755</v>
      </c>
      <c r="P73" s="9"/>
    </row>
    <row r="74" spans="1:119" ht="15.75" thickBot="1">
      <c r="A74" s="12"/>
      <c r="B74" s="44">
        <v>764</v>
      </c>
      <c r="C74" s="20" t="s">
        <v>88</v>
      </c>
      <c r="D74" s="46">
        <v>0</v>
      </c>
      <c r="E74" s="46">
        <v>339321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339321</v>
      </c>
      <c r="O74" s="47">
        <f t="shared" si="18"/>
        <v>2.1210478940854367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SUM(D5,D11,D20,D28,D30,D35,D40,D45,D50)</f>
        <v>169838998</v>
      </c>
      <c r="E75" s="15">
        <f t="shared" si="20"/>
        <v>152308562</v>
      </c>
      <c r="F75" s="15">
        <f t="shared" si="20"/>
        <v>11783215</v>
      </c>
      <c r="G75" s="15">
        <f t="shared" si="20"/>
        <v>42451694</v>
      </c>
      <c r="H75" s="15">
        <f t="shared" si="20"/>
        <v>0</v>
      </c>
      <c r="I75" s="15">
        <f t="shared" si="20"/>
        <v>76073280</v>
      </c>
      <c r="J75" s="15">
        <f t="shared" si="20"/>
        <v>25942722</v>
      </c>
      <c r="K75" s="15">
        <f t="shared" si="20"/>
        <v>0</v>
      </c>
      <c r="L75" s="15">
        <f t="shared" si="20"/>
        <v>0</v>
      </c>
      <c r="M75" s="15">
        <f t="shared" si="20"/>
        <v>60537</v>
      </c>
      <c r="N75" s="15">
        <f t="shared" si="19"/>
        <v>478459008</v>
      </c>
      <c r="O75" s="37">
        <f t="shared" si="18"/>
        <v>2990.7800322544349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93</v>
      </c>
      <c r="M77" s="48"/>
      <c r="N77" s="48"/>
      <c r="O77" s="41">
        <v>159978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L77:N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23922624</v>
      </c>
      <c r="E5" s="26">
        <f t="shared" si="0"/>
        <v>9506829</v>
      </c>
      <c r="F5" s="26">
        <f t="shared" si="0"/>
        <v>160123</v>
      </c>
      <c r="G5" s="26">
        <f t="shared" si="0"/>
        <v>332220</v>
      </c>
      <c r="H5" s="26">
        <f t="shared" si="0"/>
        <v>0</v>
      </c>
      <c r="I5" s="26">
        <f t="shared" si="0"/>
        <v>0</v>
      </c>
      <c r="J5" s="26">
        <f t="shared" si="0"/>
        <v>25756942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59678738</v>
      </c>
      <c r="O5" s="32">
        <f t="shared" ref="O5:O36" si="2">(N5/O$77)</f>
        <v>360.69467831132334</v>
      </c>
      <c r="P5" s="6"/>
    </row>
    <row r="6" spans="1:133">
      <c r="A6" s="12"/>
      <c r="B6" s="44">
        <v>512</v>
      </c>
      <c r="C6" s="20" t="s">
        <v>20</v>
      </c>
      <c r="D6" s="46">
        <v>238366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238366</v>
      </c>
      <c r="O6" s="47">
        <f t="shared" si="2"/>
        <v>1.4406696684899218</v>
      </c>
      <c r="P6" s="9"/>
    </row>
    <row r="7" spans="1:133">
      <c r="A7" s="12"/>
      <c r="B7" s="44">
        <v>513</v>
      </c>
      <c r="C7" s="20" t="s">
        <v>21</v>
      </c>
      <c r="D7" s="46">
        <v>15249593</v>
      </c>
      <c r="E7" s="46">
        <v>463080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15712673</v>
      </c>
      <c r="O7" s="47">
        <f t="shared" si="2"/>
        <v>94.966444048230642</v>
      </c>
      <c r="P7" s="9"/>
    </row>
    <row r="8" spans="1:133">
      <c r="A8" s="12"/>
      <c r="B8" s="44">
        <v>515</v>
      </c>
      <c r="C8" s="20" t="s">
        <v>22</v>
      </c>
      <c r="D8" s="46">
        <v>647222</v>
      </c>
      <c r="E8" s="46">
        <v>4638350</v>
      </c>
      <c r="F8" s="46">
        <v>0</v>
      </c>
      <c r="G8" s="46">
        <v>523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5286095</v>
      </c>
      <c r="O8" s="47">
        <f t="shared" si="2"/>
        <v>31.948838052642714</v>
      </c>
      <c r="P8" s="9"/>
    </row>
    <row r="9" spans="1:133">
      <c r="A9" s="12"/>
      <c r="B9" s="44">
        <v>517</v>
      </c>
      <c r="C9" s="20" t="s">
        <v>23</v>
      </c>
      <c r="D9" s="46">
        <v>0</v>
      </c>
      <c r="E9" s="46">
        <v>0</v>
      </c>
      <c r="F9" s="46">
        <v>0</v>
      </c>
      <c r="G9" s="46">
        <v>8395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8395</v>
      </c>
      <c r="O9" s="47">
        <f t="shared" si="2"/>
        <v>5.0738871596506606E-2</v>
      </c>
      <c r="P9" s="9"/>
    </row>
    <row r="10" spans="1:133">
      <c r="A10" s="12"/>
      <c r="B10" s="44">
        <v>519</v>
      </c>
      <c r="C10" s="20" t="s">
        <v>24</v>
      </c>
      <c r="D10" s="46">
        <v>7787443</v>
      </c>
      <c r="E10" s="46">
        <v>4405399</v>
      </c>
      <c r="F10" s="46">
        <v>160123</v>
      </c>
      <c r="G10" s="46">
        <v>323302</v>
      </c>
      <c r="H10" s="46">
        <v>0</v>
      </c>
      <c r="I10" s="46">
        <v>0</v>
      </c>
      <c r="J10" s="46">
        <v>25756942</v>
      </c>
      <c r="K10" s="46">
        <v>0</v>
      </c>
      <c r="L10" s="46">
        <v>0</v>
      </c>
      <c r="M10" s="46">
        <v>0</v>
      </c>
      <c r="N10" s="46">
        <f t="shared" si="1"/>
        <v>38433209</v>
      </c>
      <c r="O10" s="47">
        <f t="shared" si="2"/>
        <v>232.28798767036355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74525845</v>
      </c>
      <c r="E11" s="31">
        <f t="shared" si="3"/>
        <v>29990192</v>
      </c>
      <c r="F11" s="31">
        <f t="shared" si="3"/>
        <v>0</v>
      </c>
      <c r="G11" s="31">
        <f t="shared" si="3"/>
        <v>18806291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123322328</v>
      </c>
      <c r="O11" s="43">
        <f t="shared" si="2"/>
        <v>745.3526819981264</v>
      </c>
      <c r="P11" s="10"/>
    </row>
    <row r="12" spans="1:133">
      <c r="A12" s="12"/>
      <c r="B12" s="44">
        <v>521</v>
      </c>
      <c r="C12" s="20" t="s">
        <v>26</v>
      </c>
      <c r="D12" s="46">
        <v>57666770</v>
      </c>
      <c r="E12" s="46">
        <v>1592122</v>
      </c>
      <c r="F12" s="46">
        <v>0</v>
      </c>
      <c r="G12" s="46">
        <v>18203867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77462759</v>
      </c>
      <c r="O12" s="47">
        <f t="shared" si="2"/>
        <v>468.18022423015321</v>
      </c>
      <c r="P12" s="9"/>
    </row>
    <row r="13" spans="1:133">
      <c r="A13" s="12"/>
      <c r="B13" s="44">
        <v>522</v>
      </c>
      <c r="C13" s="20" t="s">
        <v>27</v>
      </c>
      <c r="D13" s="46">
        <v>0</v>
      </c>
      <c r="E13" s="46">
        <v>18290628</v>
      </c>
      <c r="F13" s="46">
        <v>0</v>
      </c>
      <c r="G13" s="46">
        <v>188560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18479188</v>
      </c>
      <c r="O13" s="47">
        <f t="shared" si="2"/>
        <v>111.68709316732647</v>
      </c>
      <c r="P13" s="9"/>
    </row>
    <row r="14" spans="1:133">
      <c r="A14" s="12"/>
      <c r="B14" s="44">
        <v>523</v>
      </c>
      <c r="C14" s="20" t="s">
        <v>28</v>
      </c>
      <c r="D14" s="46">
        <v>2717860</v>
      </c>
      <c r="E14" s="46">
        <v>398536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3116396</v>
      </c>
      <c r="O14" s="47">
        <f t="shared" si="2"/>
        <v>18.835308694206883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6326095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6326095</v>
      </c>
      <c r="O15" s="47">
        <f t="shared" si="2"/>
        <v>38.234535069958596</v>
      </c>
      <c r="P15" s="9"/>
    </row>
    <row r="16" spans="1:133">
      <c r="A16" s="12"/>
      <c r="B16" s="44">
        <v>525</v>
      </c>
      <c r="C16" s="20" t="s">
        <v>30</v>
      </c>
      <c r="D16" s="46">
        <v>484418</v>
      </c>
      <c r="E16" s="46">
        <v>2469706</v>
      </c>
      <c r="F16" s="46">
        <v>0</v>
      </c>
      <c r="G16" s="46">
        <v>49621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3003745</v>
      </c>
      <c r="O16" s="47">
        <f t="shared" si="2"/>
        <v>18.154452872382219</v>
      </c>
      <c r="P16" s="9"/>
    </row>
    <row r="17" spans="1:16">
      <c r="A17" s="12"/>
      <c r="B17" s="44">
        <v>526</v>
      </c>
      <c r="C17" s="20" t="s">
        <v>31</v>
      </c>
      <c r="D17" s="46">
        <v>12893262</v>
      </c>
      <c r="E17" s="46">
        <v>0</v>
      </c>
      <c r="F17" s="46">
        <v>0</v>
      </c>
      <c r="G17" s="46">
        <v>364243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13257505</v>
      </c>
      <c r="O17" s="47">
        <f t="shared" si="2"/>
        <v>80.127557341875431</v>
      </c>
      <c r="P17" s="9"/>
    </row>
    <row r="18" spans="1:16">
      <c r="A18" s="12"/>
      <c r="B18" s="44">
        <v>527</v>
      </c>
      <c r="C18" s="20" t="s">
        <v>32</v>
      </c>
      <c r="D18" s="46">
        <v>587442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587442</v>
      </c>
      <c r="O18" s="47">
        <f t="shared" si="2"/>
        <v>3.5504638723519992</v>
      </c>
      <c r="P18" s="9"/>
    </row>
    <row r="19" spans="1:16">
      <c r="A19" s="12"/>
      <c r="B19" s="44">
        <v>529</v>
      </c>
      <c r="C19" s="20" t="s">
        <v>33</v>
      </c>
      <c r="D19" s="46">
        <v>176093</v>
      </c>
      <c r="E19" s="46">
        <v>913105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1089198</v>
      </c>
      <c r="O19" s="47">
        <f t="shared" si="2"/>
        <v>6.5830467498715661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1496349</v>
      </c>
      <c r="E20" s="31">
        <f t="shared" si="5"/>
        <v>9564306</v>
      </c>
      <c r="F20" s="31">
        <f t="shared" si="5"/>
        <v>3703232</v>
      </c>
      <c r="G20" s="31">
        <f t="shared" si="5"/>
        <v>64359</v>
      </c>
      <c r="H20" s="31">
        <f t="shared" si="5"/>
        <v>0</v>
      </c>
      <c r="I20" s="31">
        <f t="shared" si="5"/>
        <v>70476592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85304838</v>
      </c>
      <c r="O20" s="43">
        <f t="shared" si="2"/>
        <v>515.57727478770664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20455</v>
      </c>
      <c r="H21" s="46">
        <v>0</v>
      </c>
      <c r="I21" s="46">
        <v>15944644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15965099</v>
      </c>
      <c r="O21" s="47">
        <f t="shared" si="2"/>
        <v>96.492091505243124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21375103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21375103</v>
      </c>
      <c r="O22" s="47">
        <f t="shared" si="2"/>
        <v>129.18982804992294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12492732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12492732</v>
      </c>
      <c r="O23" s="47">
        <f t="shared" si="2"/>
        <v>75.505315644737237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413</v>
      </c>
      <c r="F24" s="46">
        <v>0</v>
      </c>
      <c r="G24" s="46">
        <v>1948</v>
      </c>
      <c r="H24" s="46">
        <v>0</v>
      </c>
      <c r="I24" s="46">
        <v>20664113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20666474</v>
      </c>
      <c r="O24" s="47">
        <f t="shared" si="2"/>
        <v>124.90691728868877</v>
      </c>
      <c r="P24" s="9"/>
    </row>
    <row r="25" spans="1:16">
      <c r="A25" s="12"/>
      <c r="B25" s="44">
        <v>537</v>
      </c>
      <c r="C25" s="20" t="s">
        <v>39</v>
      </c>
      <c r="D25" s="46">
        <v>1334238</v>
      </c>
      <c r="E25" s="46">
        <v>573107</v>
      </c>
      <c r="F25" s="46">
        <v>3703232</v>
      </c>
      <c r="G25" s="46">
        <v>14500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5625077</v>
      </c>
      <c r="O25" s="47">
        <f t="shared" si="2"/>
        <v>33.997624731800187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530776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530776</v>
      </c>
      <c r="O26" s="47">
        <f t="shared" si="2"/>
        <v>3.2079780000604394</v>
      </c>
      <c r="P26" s="9"/>
    </row>
    <row r="27" spans="1:16">
      <c r="A27" s="12"/>
      <c r="B27" s="44">
        <v>539</v>
      </c>
      <c r="C27" s="20" t="s">
        <v>41</v>
      </c>
      <c r="D27" s="46">
        <v>162111</v>
      </c>
      <c r="E27" s="46">
        <v>8460010</v>
      </c>
      <c r="F27" s="46">
        <v>0</v>
      </c>
      <c r="G27" s="46">
        <v>27456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8649577</v>
      </c>
      <c r="O27" s="47">
        <f t="shared" si="2"/>
        <v>52.277519567253933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1312359</v>
      </c>
      <c r="E28" s="31">
        <f t="shared" si="7"/>
        <v>49814149</v>
      </c>
      <c r="F28" s="31">
        <f t="shared" si="7"/>
        <v>0</v>
      </c>
      <c r="G28" s="31">
        <f t="shared" si="7"/>
        <v>22050368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73176876</v>
      </c>
      <c r="O28" s="43">
        <f t="shared" si="2"/>
        <v>442.27660693239852</v>
      </c>
      <c r="P28" s="10"/>
    </row>
    <row r="29" spans="1:16">
      <c r="A29" s="12"/>
      <c r="B29" s="44">
        <v>541</v>
      </c>
      <c r="C29" s="20" t="s">
        <v>43</v>
      </c>
      <c r="D29" s="46">
        <v>1312359</v>
      </c>
      <c r="E29" s="46">
        <v>49814149</v>
      </c>
      <c r="F29" s="46">
        <v>0</v>
      </c>
      <c r="G29" s="46">
        <v>22050368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73176876</v>
      </c>
      <c r="O29" s="47">
        <f t="shared" si="2"/>
        <v>442.27660693239852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2385376</v>
      </c>
      <c r="E30" s="31">
        <f t="shared" si="9"/>
        <v>9770714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12515</v>
      </c>
      <c r="N30" s="31">
        <f t="shared" si="8"/>
        <v>12168605</v>
      </c>
      <c r="O30" s="43">
        <f t="shared" si="2"/>
        <v>73.546311685956908</v>
      </c>
      <c r="P30" s="10"/>
    </row>
    <row r="31" spans="1:16">
      <c r="A31" s="13"/>
      <c r="B31" s="45">
        <v>552</v>
      </c>
      <c r="C31" s="21" t="s">
        <v>45</v>
      </c>
      <c r="D31" s="46">
        <v>829156</v>
      </c>
      <c r="E31" s="46">
        <v>508546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12515</v>
      </c>
      <c r="N31" s="46">
        <f t="shared" si="8"/>
        <v>1350217</v>
      </c>
      <c r="O31" s="47">
        <f t="shared" si="2"/>
        <v>8.1606297784896196</v>
      </c>
      <c r="P31" s="9"/>
    </row>
    <row r="32" spans="1:16">
      <c r="A32" s="13"/>
      <c r="B32" s="45">
        <v>553</v>
      </c>
      <c r="C32" s="21" t="s">
        <v>46</v>
      </c>
      <c r="D32" s="46">
        <v>305012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305012</v>
      </c>
      <c r="O32" s="47">
        <f t="shared" si="2"/>
        <v>1.843474056389955</v>
      </c>
      <c r="P32" s="9"/>
    </row>
    <row r="33" spans="1:16">
      <c r="A33" s="13"/>
      <c r="B33" s="45">
        <v>554</v>
      </c>
      <c r="C33" s="21" t="s">
        <v>47</v>
      </c>
      <c r="D33" s="46">
        <v>1250569</v>
      </c>
      <c r="E33" s="46">
        <v>9262168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10512737</v>
      </c>
      <c r="O33" s="47">
        <f t="shared" si="2"/>
        <v>63.538345773775347</v>
      </c>
      <c r="P33" s="9"/>
    </row>
    <row r="34" spans="1:16">
      <c r="A34" s="13"/>
      <c r="B34" s="45">
        <v>559</v>
      </c>
      <c r="C34" s="21" t="s">
        <v>48</v>
      </c>
      <c r="D34" s="46">
        <v>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639</v>
      </c>
      <c r="O34" s="47">
        <f t="shared" si="2"/>
        <v>3.8620773019854343E-3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12821558</v>
      </c>
      <c r="E35" s="31">
        <f t="shared" si="10"/>
        <v>3298534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38983</v>
      </c>
      <c r="N35" s="31">
        <f t="shared" si="8"/>
        <v>16159075</v>
      </c>
      <c r="O35" s="43">
        <f t="shared" si="2"/>
        <v>97.66447070200357</v>
      </c>
      <c r="P35" s="10"/>
    </row>
    <row r="36" spans="1:16">
      <c r="A36" s="12"/>
      <c r="B36" s="44">
        <v>562</v>
      </c>
      <c r="C36" s="20" t="s">
        <v>50</v>
      </c>
      <c r="D36" s="46">
        <v>3798092</v>
      </c>
      <c r="E36" s="46">
        <v>1571142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5369234</v>
      </c>
      <c r="O36" s="47">
        <f t="shared" si="2"/>
        <v>32.451325133722158</v>
      </c>
      <c r="P36" s="9"/>
    </row>
    <row r="37" spans="1:16">
      <c r="A37" s="12"/>
      <c r="B37" s="44">
        <v>563</v>
      </c>
      <c r="C37" s="20" t="s">
        <v>51</v>
      </c>
      <c r="D37" s="46">
        <v>2229184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2229184</v>
      </c>
      <c r="O37" s="47">
        <f t="shared" ref="O37:O68" si="12">(N37/O$77)</f>
        <v>13.473053096007979</v>
      </c>
      <c r="P37" s="9"/>
    </row>
    <row r="38" spans="1:16">
      <c r="A38" s="12"/>
      <c r="B38" s="44">
        <v>564</v>
      </c>
      <c r="C38" s="20" t="s">
        <v>52</v>
      </c>
      <c r="D38" s="46">
        <v>6366944</v>
      </c>
      <c r="E38" s="46">
        <v>1719696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8086640</v>
      </c>
      <c r="O38" s="47">
        <f t="shared" si="12"/>
        <v>48.875162430872443</v>
      </c>
      <c r="P38" s="9"/>
    </row>
    <row r="39" spans="1:16">
      <c r="A39" s="12"/>
      <c r="B39" s="44">
        <v>569</v>
      </c>
      <c r="C39" s="20" t="s">
        <v>53</v>
      </c>
      <c r="D39" s="46">
        <v>427338</v>
      </c>
      <c r="E39" s="46">
        <v>7696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38983</v>
      </c>
      <c r="N39" s="46">
        <f t="shared" si="11"/>
        <v>474017</v>
      </c>
      <c r="O39" s="47">
        <f t="shared" si="12"/>
        <v>2.8649300414009851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13696401</v>
      </c>
      <c r="E40" s="31">
        <f t="shared" si="13"/>
        <v>2852078</v>
      </c>
      <c r="F40" s="31">
        <f t="shared" si="13"/>
        <v>1416655</v>
      </c>
      <c r="G40" s="31">
        <f t="shared" si="13"/>
        <v>9693497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27658631</v>
      </c>
      <c r="O40" s="43">
        <f t="shared" si="12"/>
        <v>167.16709074975068</v>
      </c>
      <c r="P40" s="9"/>
    </row>
    <row r="41" spans="1:16">
      <c r="A41" s="12"/>
      <c r="B41" s="44">
        <v>571</v>
      </c>
      <c r="C41" s="20" t="s">
        <v>55</v>
      </c>
      <c r="D41" s="46">
        <v>3325889</v>
      </c>
      <c r="E41" s="46">
        <v>0</v>
      </c>
      <c r="F41" s="46">
        <v>0</v>
      </c>
      <c r="G41" s="46">
        <v>247871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3573760</v>
      </c>
      <c r="O41" s="47">
        <f t="shared" si="12"/>
        <v>21.599589012118098</v>
      </c>
      <c r="P41" s="9"/>
    </row>
    <row r="42" spans="1:16">
      <c r="A42" s="12"/>
      <c r="B42" s="44">
        <v>572</v>
      </c>
      <c r="C42" s="20" t="s">
        <v>56</v>
      </c>
      <c r="D42" s="46">
        <v>9176585</v>
      </c>
      <c r="E42" s="46">
        <v>263020</v>
      </c>
      <c r="F42" s="46">
        <v>0</v>
      </c>
      <c r="G42" s="46">
        <v>1776451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11216056</v>
      </c>
      <c r="O42" s="47">
        <f t="shared" si="12"/>
        <v>67.789163216584569</v>
      </c>
      <c r="P42" s="9"/>
    </row>
    <row r="43" spans="1:16">
      <c r="A43" s="12"/>
      <c r="B43" s="44">
        <v>575</v>
      </c>
      <c r="C43" s="20" t="s">
        <v>57</v>
      </c>
      <c r="D43" s="46">
        <v>1158155</v>
      </c>
      <c r="E43" s="46">
        <v>2589058</v>
      </c>
      <c r="F43" s="46">
        <v>1416655</v>
      </c>
      <c r="G43" s="46">
        <v>7669175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12833043</v>
      </c>
      <c r="O43" s="47">
        <f t="shared" si="12"/>
        <v>77.562134719410111</v>
      </c>
      <c r="P43" s="9"/>
    </row>
    <row r="44" spans="1:16">
      <c r="A44" s="12"/>
      <c r="B44" s="44">
        <v>579</v>
      </c>
      <c r="C44" s="20" t="s">
        <v>58</v>
      </c>
      <c r="D44" s="46">
        <v>35772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35772</v>
      </c>
      <c r="O44" s="47">
        <f t="shared" si="12"/>
        <v>0.21620380163790759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SUM(D46:D50)</f>
        <v>49259789</v>
      </c>
      <c r="E45" s="31">
        <f t="shared" si="14"/>
        <v>36041926</v>
      </c>
      <c r="F45" s="31">
        <f t="shared" si="14"/>
        <v>6164226</v>
      </c>
      <c r="G45" s="31">
        <f t="shared" si="14"/>
        <v>17027166</v>
      </c>
      <c r="H45" s="31">
        <f t="shared" si="14"/>
        <v>0</v>
      </c>
      <c r="I45" s="31">
        <f t="shared" si="14"/>
        <v>5650810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114143917</v>
      </c>
      <c r="O45" s="43">
        <f t="shared" si="12"/>
        <v>689.87892176120397</v>
      </c>
      <c r="P45" s="9"/>
    </row>
    <row r="46" spans="1:16">
      <c r="A46" s="12"/>
      <c r="B46" s="44">
        <v>581</v>
      </c>
      <c r="C46" s="20" t="s">
        <v>59</v>
      </c>
      <c r="D46" s="46">
        <v>42527963</v>
      </c>
      <c r="E46" s="46">
        <v>36041926</v>
      </c>
      <c r="F46" s="46">
        <v>6164226</v>
      </c>
      <c r="G46" s="46">
        <v>17027166</v>
      </c>
      <c r="H46" s="46">
        <v>0</v>
      </c>
      <c r="I46" s="46">
        <v>27974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101789255</v>
      </c>
      <c r="O46" s="47">
        <f t="shared" si="12"/>
        <v>615.20809283490985</v>
      </c>
      <c r="P46" s="9"/>
    </row>
    <row r="47" spans="1:16">
      <c r="A47" s="12"/>
      <c r="B47" s="44">
        <v>586</v>
      </c>
      <c r="C47" s="20" t="s">
        <v>60</v>
      </c>
      <c r="D47" s="46">
        <v>6695675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5">SUM(D47:M47)</f>
        <v>6695675</v>
      </c>
      <c r="O47" s="47">
        <f t="shared" si="12"/>
        <v>40.468254208092837</v>
      </c>
      <c r="P47" s="9"/>
    </row>
    <row r="48" spans="1:16">
      <c r="A48" s="12"/>
      <c r="B48" s="44">
        <v>587</v>
      </c>
      <c r="C48" s="20" t="s">
        <v>61</v>
      </c>
      <c r="D48" s="46">
        <v>36151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36151</v>
      </c>
      <c r="O48" s="47">
        <f t="shared" si="12"/>
        <v>0.21849445468556405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684612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684612</v>
      </c>
      <c r="O49" s="47">
        <f t="shared" si="12"/>
        <v>4.1377534677102537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4938224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4938224</v>
      </c>
      <c r="O50" s="47">
        <f t="shared" si="12"/>
        <v>29.846326795805506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SUM(D52:D74)</f>
        <v>4675208</v>
      </c>
      <c r="E51" s="31">
        <f t="shared" si="16"/>
        <v>2784433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7459641</v>
      </c>
      <c r="O51" s="43">
        <f t="shared" si="12"/>
        <v>45.085618446103169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425685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425685</v>
      </c>
      <c r="O52" s="47">
        <f t="shared" si="12"/>
        <v>2.5728143604001086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210691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210691</v>
      </c>
      <c r="O53" s="47">
        <f t="shared" si="12"/>
        <v>1.2734036444954822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100109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100109</v>
      </c>
      <c r="O54" s="47">
        <f t="shared" si="12"/>
        <v>0.60505273337161158</v>
      </c>
      <c r="P54" s="9"/>
    </row>
    <row r="55" spans="1:16">
      <c r="A55" s="12"/>
      <c r="B55" s="44">
        <v>604</v>
      </c>
      <c r="C55" s="20" t="s">
        <v>68</v>
      </c>
      <c r="D55" s="46">
        <v>677921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677921</v>
      </c>
      <c r="O55" s="47">
        <f t="shared" si="12"/>
        <v>4.0973134689190411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50609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50609</v>
      </c>
      <c r="O56" s="47">
        <f t="shared" si="12"/>
        <v>0.30587773110513433</v>
      </c>
      <c r="P56" s="9"/>
    </row>
    <row r="57" spans="1:16">
      <c r="A57" s="12"/>
      <c r="B57" s="44">
        <v>607</v>
      </c>
      <c r="C57" s="20" t="s">
        <v>70</v>
      </c>
      <c r="D57" s="46">
        <v>42202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42202</v>
      </c>
      <c r="O57" s="47">
        <f t="shared" si="12"/>
        <v>0.25506633223535102</v>
      </c>
      <c r="P57" s="9"/>
    </row>
    <row r="58" spans="1:16">
      <c r="A58" s="12"/>
      <c r="B58" s="44">
        <v>608</v>
      </c>
      <c r="C58" s="20" t="s">
        <v>71</v>
      </c>
      <c r="D58" s="46">
        <v>164313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164313</v>
      </c>
      <c r="O58" s="47">
        <f t="shared" si="12"/>
        <v>0.99309782115983203</v>
      </c>
      <c r="P58" s="9"/>
    </row>
    <row r="59" spans="1:16">
      <c r="A59" s="12"/>
      <c r="B59" s="44">
        <v>614</v>
      </c>
      <c r="C59" s="20" t="s">
        <v>72</v>
      </c>
      <c r="D59" s="46">
        <v>395286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395286</v>
      </c>
      <c r="O59" s="47">
        <f t="shared" si="12"/>
        <v>2.3890846453718533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384319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384319</v>
      </c>
      <c r="O60" s="47">
        <f t="shared" si="12"/>
        <v>2.3228007615363695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170208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170208</v>
      </c>
      <c r="O61" s="47">
        <f t="shared" si="12"/>
        <v>1.0287268441570216</v>
      </c>
      <c r="P61" s="9"/>
    </row>
    <row r="62" spans="1:16">
      <c r="A62" s="12"/>
      <c r="B62" s="44">
        <v>634</v>
      </c>
      <c r="C62" s="20" t="s">
        <v>74</v>
      </c>
      <c r="D62" s="46">
        <v>943128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943128</v>
      </c>
      <c r="O62" s="47">
        <f t="shared" si="12"/>
        <v>5.7002085159106706</v>
      </c>
      <c r="P62" s="9"/>
    </row>
    <row r="63" spans="1:16">
      <c r="A63" s="12"/>
      <c r="B63" s="44">
        <v>654</v>
      </c>
      <c r="C63" s="20" t="s">
        <v>76</v>
      </c>
      <c r="D63" s="46">
        <v>91930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91930</v>
      </c>
      <c r="O63" s="47">
        <f t="shared" si="12"/>
        <v>0.55561935269408602</v>
      </c>
      <c r="P63" s="9"/>
    </row>
    <row r="64" spans="1:16">
      <c r="A64" s="12"/>
      <c r="B64" s="44">
        <v>664</v>
      </c>
      <c r="C64" s="20" t="s">
        <v>77</v>
      </c>
      <c r="D64" s="46">
        <v>181972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181972</v>
      </c>
      <c r="O64" s="47">
        <f t="shared" si="12"/>
        <v>1.0998277477259677</v>
      </c>
      <c r="P64" s="9"/>
    </row>
    <row r="65" spans="1:119">
      <c r="A65" s="12"/>
      <c r="B65" s="44">
        <v>674</v>
      </c>
      <c r="C65" s="20" t="s">
        <v>78</v>
      </c>
      <c r="D65" s="46">
        <v>101168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101168</v>
      </c>
      <c r="O65" s="47">
        <f t="shared" si="12"/>
        <v>0.61145326523828236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5646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5646</v>
      </c>
      <c r="O66" s="47">
        <f t="shared" si="12"/>
        <v>3.4124082076697593E-2</v>
      </c>
      <c r="P66" s="9"/>
    </row>
    <row r="67" spans="1:119">
      <c r="A67" s="12"/>
      <c r="B67" s="44">
        <v>694</v>
      </c>
      <c r="C67" s="20" t="s">
        <v>80</v>
      </c>
      <c r="D67" s="46">
        <v>196393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196393</v>
      </c>
      <c r="O67" s="47">
        <f t="shared" si="12"/>
        <v>1.1869873983862682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190600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190600</v>
      </c>
      <c r="O68" s="47">
        <f t="shared" si="12"/>
        <v>1.1519748572119308</v>
      </c>
      <c r="P68" s="9"/>
    </row>
    <row r="69" spans="1:119">
      <c r="A69" s="12"/>
      <c r="B69" s="44">
        <v>713</v>
      </c>
      <c r="C69" s="20" t="s">
        <v>82</v>
      </c>
      <c r="D69" s="46">
        <v>0</v>
      </c>
      <c r="E69" s="46">
        <v>1201233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1201233</v>
      </c>
      <c r="O69" s="47">
        <f t="shared" ref="O69:O75" si="19">(N69/O$77)</f>
        <v>7.2601795050013598</v>
      </c>
      <c r="P69" s="9"/>
    </row>
    <row r="70" spans="1:119">
      <c r="A70" s="12"/>
      <c r="B70" s="44">
        <v>714</v>
      </c>
      <c r="C70" s="20" t="s">
        <v>83</v>
      </c>
      <c r="D70" s="46">
        <v>0</v>
      </c>
      <c r="E70" s="46">
        <v>22493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22493</v>
      </c>
      <c r="O70" s="47">
        <f t="shared" si="19"/>
        <v>0.13594632981777521</v>
      </c>
      <c r="P70" s="9"/>
    </row>
    <row r="71" spans="1:119">
      <c r="A71" s="12"/>
      <c r="B71" s="44">
        <v>719</v>
      </c>
      <c r="C71" s="20" t="s">
        <v>84</v>
      </c>
      <c r="D71" s="46">
        <v>600555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600555</v>
      </c>
      <c r="O71" s="47">
        <f t="shared" si="19"/>
        <v>3.6297180502251369</v>
      </c>
      <c r="P71" s="9"/>
    </row>
    <row r="72" spans="1:119">
      <c r="A72" s="12"/>
      <c r="B72" s="44">
        <v>724</v>
      </c>
      <c r="C72" s="20" t="s">
        <v>85</v>
      </c>
      <c r="D72" s="46">
        <v>388413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388413</v>
      </c>
      <c r="O72" s="47">
        <f t="shared" si="19"/>
        <v>2.3475446496026109</v>
      </c>
      <c r="P72" s="9"/>
    </row>
    <row r="73" spans="1:119">
      <c r="A73" s="12"/>
      <c r="B73" s="44">
        <v>744</v>
      </c>
      <c r="C73" s="20" t="s">
        <v>87</v>
      </c>
      <c r="D73" s="46">
        <v>277195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277195</v>
      </c>
      <c r="O73" s="47">
        <f t="shared" si="19"/>
        <v>1.6753497929950742</v>
      </c>
      <c r="P73" s="9"/>
    </row>
    <row r="74" spans="1:119" ht="15.75" thickBot="1">
      <c r="A74" s="12"/>
      <c r="B74" s="44">
        <v>764</v>
      </c>
      <c r="C74" s="20" t="s">
        <v>88</v>
      </c>
      <c r="D74" s="46">
        <v>614732</v>
      </c>
      <c r="E74" s="46">
        <v>22840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637572</v>
      </c>
      <c r="O74" s="47">
        <f t="shared" si="19"/>
        <v>3.8534465564655043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SUM(D5,D11,D20,D28,D30,D35,D40,D45,D51)</f>
        <v>184095509</v>
      </c>
      <c r="E75" s="15">
        <f t="shared" si="20"/>
        <v>153623161</v>
      </c>
      <c r="F75" s="15">
        <f t="shared" si="20"/>
        <v>11444236</v>
      </c>
      <c r="G75" s="15">
        <f t="shared" si="20"/>
        <v>67973901</v>
      </c>
      <c r="H75" s="15">
        <f t="shared" si="20"/>
        <v>0</v>
      </c>
      <c r="I75" s="15">
        <f t="shared" si="20"/>
        <v>76127402</v>
      </c>
      <c r="J75" s="15">
        <f t="shared" si="20"/>
        <v>25756942</v>
      </c>
      <c r="K75" s="15">
        <f t="shared" si="20"/>
        <v>0</v>
      </c>
      <c r="L75" s="15">
        <f t="shared" si="20"/>
        <v>0</v>
      </c>
      <c r="M75" s="15">
        <f t="shared" si="20"/>
        <v>51498</v>
      </c>
      <c r="N75" s="15">
        <f>SUM(D75:M75)</f>
        <v>519072649</v>
      </c>
      <c r="O75" s="37">
        <f t="shared" si="19"/>
        <v>3137.2436553745733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18</v>
      </c>
      <c r="M77" s="48"/>
      <c r="N77" s="48"/>
      <c r="O77" s="41">
        <v>165455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30796502</v>
      </c>
      <c r="E5" s="26">
        <f t="shared" si="0"/>
        <v>51422120</v>
      </c>
      <c r="F5" s="26">
        <f t="shared" si="0"/>
        <v>12</v>
      </c>
      <c r="G5" s="26">
        <f t="shared" si="0"/>
        <v>4970736</v>
      </c>
      <c r="H5" s="26">
        <f t="shared" si="0"/>
        <v>0</v>
      </c>
      <c r="I5" s="26">
        <f t="shared" si="0"/>
        <v>0</v>
      </c>
      <c r="J5" s="26">
        <f t="shared" si="0"/>
        <v>27015359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114204729</v>
      </c>
      <c r="O5" s="32">
        <f t="shared" ref="O5:O36" si="2">(N5/O$78)</f>
        <v>688.88913084129058</v>
      </c>
      <c r="P5" s="6"/>
    </row>
    <row r="6" spans="1:133">
      <c r="A6" s="12"/>
      <c r="B6" s="44">
        <v>511</v>
      </c>
      <c r="C6" s="20" t="s">
        <v>99</v>
      </c>
      <c r="D6" s="46">
        <v>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3000</v>
      </c>
      <c r="O6" s="47">
        <f t="shared" si="2"/>
        <v>1.8096163010236397E-2</v>
      </c>
      <c r="P6" s="9"/>
    </row>
    <row r="7" spans="1:133">
      <c r="A7" s="12"/>
      <c r="B7" s="44">
        <v>512</v>
      </c>
      <c r="C7" s="20" t="s">
        <v>20</v>
      </c>
      <c r="D7" s="46">
        <v>219293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219293</v>
      </c>
      <c r="O7" s="47">
        <f t="shared" si="2"/>
        <v>1.3227872916679233</v>
      </c>
      <c r="P7" s="9"/>
    </row>
    <row r="8" spans="1:133">
      <c r="A8" s="12"/>
      <c r="B8" s="44">
        <v>513</v>
      </c>
      <c r="C8" s="20" t="s">
        <v>21</v>
      </c>
      <c r="D8" s="46">
        <v>16612629</v>
      </c>
      <c r="E8" s="46">
        <v>493116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17105745</v>
      </c>
      <c r="O8" s="47">
        <f t="shared" si="2"/>
        <v>103.18278331051206</v>
      </c>
      <c r="P8" s="9"/>
    </row>
    <row r="9" spans="1:133">
      <c r="A9" s="12"/>
      <c r="B9" s="44">
        <v>514</v>
      </c>
      <c r="C9" s="20" t="s">
        <v>100</v>
      </c>
      <c r="D9" s="46">
        <v>1268404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1268404</v>
      </c>
      <c r="O9" s="47">
        <f t="shared" si="2"/>
        <v>7.651081848945295</v>
      </c>
      <c r="P9" s="9"/>
    </row>
    <row r="10" spans="1:133">
      <c r="A10" s="12"/>
      <c r="B10" s="44">
        <v>515</v>
      </c>
      <c r="C10" s="20" t="s">
        <v>22</v>
      </c>
      <c r="D10" s="46">
        <v>515927</v>
      </c>
      <c r="E10" s="46">
        <v>6034934</v>
      </c>
      <c r="F10" s="46">
        <v>0</v>
      </c>
      <c r="G10" s="46">
        <v>57075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6607936</v>
      </c>
      <c r="O10" s="47">
        <f t="shared" si="2"/>
        <v>39.85942900573648</v>
      </c>
      <c r="P10" s="9"/>
    </row>
    <row r="11" spans="1:133">
      <c r="A11" s="12"/>
      <c r="B11" s="44">
        <v>519</v>
      </c>
      <c r="C11" s="20" t="s">
        <v>24</v>
      </c>
      <c r="D11" s="46">
        <v>12177249</v>
      </c>
      <c r="E11" s="46">
        <v>44894070</v>
      </c>
      <c r="F11" s="46">
        <v>12</v>
      </c>
      <c r="G11" s="46">
        <v>4913661</v>
      </c>
      <c r="H11" s="46">
        <v>0</v>
      </c>
      <c r="I11" s="46">
        <v>0</v>
      </c>
      <c r="J11" s="46">
        <v>27015359</v>
      </c>
      <c r="K11" s="46">
        <v>0</v>
      </c>
      <c r="L11" s="46">
        <v>0</v>
      </c>
      <c r="M11" s="46">
        <v>0</v>
      </c>
      <c r="N11" s="46">
        <f t="shared" si="1"/>
        <v>89000351</v>
      </c>
      <c r="O11" s="47">
        <f t="shared" si="2"/>
        <v>536.85495322141867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75498089</v>
      </c>
      <c r="E12" s="31">
        <f t="shared" si="3"/>
        <v>31629435</v>
      </c>
      <c r="F12" s="31">
        <f t="shared" si="3"/>
        <v>0</v>
      </c>
      <c r="G12" s="31">
        <f t="shared" si="3"/>
        <v>13010962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120138486</v>
      </c>
      <c r="O12" s="43">
        <f t="shared" si="2"/>
        <v>724.68187548633443</v>
      </c>
      <c r="P12" s="10"/>
    </row>
    <row r="13" spans="1:133">
      <c r="A13" s="12"/>
      <c r="B13" s="44">
        <v>521</v>
      </c>
      <c r="C13" s="20" t="s">
        <v>26</v>
      </c>
      <c r="D13" s="46">
        <v>58597195</v>
      </c>
      <c r="E13" s="46">
        <v>1170795</v>
      </c>
      <c r="F13" s="46">
        <v>0</v>
      </c>
      <c r="G13" s="46">
        <v>9445078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69213068</v>
      </c>
      <c r="O13" s="47">
        <f t="shared" si="2"/>
        <v>417.49698698885879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20161997</v>
      </c>
      <c r="F14" s="46">
        <v>0</v>
      </c>
      <c r="G14" s="46">
        <v>1409717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21571714</v>
      </c>
      <c r="O14" s="47">
        <f t="shared" si="2"/>
        <v>130.12175098473287</v>
      </c>
      <c r="P14" s="9"/>
    </row>
    <row r="15" spans="1:133">
      <c r="A15" s="12"/>
      <c r="B15" s="44">
        <v>523</v>
      </c>
      <c r="C15" s="20" t="s">
        <v>28</v>
      </c>
      <c r="D15" s="46">
        <v>2347943</v>
      </c>
      <c r="E15" s="46">
        <v>375883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2723826</v>
      </c>
      <c r="O15" s="47">
        <f t="shared" si="2"/>
        <v>16.430266435840053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8178399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8178399</v>
      </c>
      <c r="O16" s="47">
        <f t="shared" si="2"/>
        <v>49.332547155584777</v>
      </c>
      <c r="P16" s="9"/>
    </row>
    <row r="17" spans="1:16">
      <c r="A17" s="12"/>
      <c r="B17" s="44">
        <v>525</v>
      </c>
      <c r="C17" s="20" t="s">
        <v>30</v>
      </c>
      <c r="D17" s="46">
        <v>577307</v>
      </c>
      <c r="E17" s="46">
        <v>905638</v>
      </c>
      <c r="F17" s="46">
        <v>0</v>
      </c>
      <c r="G17" s="46">
        <v>1739188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3222133</v>
      </c>
      <c r="O17" s="47">
        <f t="shared" si="2"/>
        <v>19.436081336220678</v>
      </c>
      <c r="P17" s="9"/>
    </row>
    <row r="18" spans="1:16">
      <c r="A18" s="12"/>
      <c r="B18" s="44">
        <v>526</v>
      </c>
      <c r="C18" s="20" t="s">
        <v>31</v>
      </c>
      <c r="D18" s="46">
        <v>13185000</v>
      </c>
      <c r="E18" s="46">
        <v>0</v>
      </c>
      <c r="F18" s="46">
        <v>0</v>
      </c>
      <c r="G18" s="46">
        <v>16965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13201965</v>
      </c>
      <c r="O18" s="47">
        <f t="shared" si="2"/>
        <v>79.634970231811849</v>
      </c>
      <c r="P18" s="9"/>
    </row>
    <row r="19" spans="1:16">
      <c r="A19" s="12"/>
      <c r="B19" s="44">
        <v>527</v>
      </c>
      <c r="C19" s="20" t="s">
        <v>32</v>
      </c>
      <c r="D19" s="46">
        <v>601315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601315</v>
      </c>
      <c r="O19" s="47">
        <f t="shared" si="2"/>
        <v>3.6271647535000997</v>
      </c>
      <c r="P19" s="9"/>
    </row>
    <row r="20" spans="1:16">
      <c r="A20" s="12"/>
      <c r="B20" s="44">
        <v>529</v>
      </c>
      <c r="C20" s="20" t="s">
        <v>33</v>
      </c>
      <c r="D20" s="46">
        <v>189329</v>
      </c>
      <c r="E20" s="46">
        <v>836723</v>
      </c>
      <c r="F20" s="46">
        <v>0</v>
      </c>
      <c r="G20" s="46">
        <v>400014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1426066</v>
      </c>
      <c r="O20" s="47">
        <f t="shared" si="2"/>
        <v>8.6021075997852581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977152</v>
      </c>
      <c r="E21" s="31">
        <f t="shared" si="5"/>
        <v>9203921</v>
      </c>
      <c r="F21" s="31">
        <f t="shared" si="5"/>
        <v>4734036</v>
      </c>
      <c r="G21" s="31">
        <f t="shared" si="5"/>
        <v>63305828</v>
      </c>
      <c r="H21" s="31">
        <f t="shared" si="5"/>
        <v>0</v>
      </c>
      <c r="I21" s="31">
        <f t="shared" si="5"/>
        <v>70324237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148545174</v>
      </c>
      <c r="O21" s="43">
        <f t="shared" si="2"/>
        <v>896.0325610293097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309762</v>
      </c>
      <c r="H22" s="46">
        <v>0</v>
      </c>
      <c r="I22" s="46">
        <v>21595576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21905338</v>
      </c>
      <c r="O22" s="47">
        <f t="shared" si="2"/>
        <v>132.13418908077523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20341094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20341094</v>
      </c>
      <c r="O23" s="47">
        <f t="shared" si="2"/>
        <v>122.69858427684717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39975485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39975485</v>
      </c>
      <c r="O24" s="47">
        <f t="shared" si="2"/>
        <v>241.13429765775331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28324</v>
      </c>
      <c r="H25" s="46">
        <v>0</v>
      </c>
      <c r="I25" s="46">
        <v>-11587918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-11559594</v>
      </c>
      <c r="O25" s="47">
        <f t="shared" si="2"/>
        <v>-69.728099118716855</v>
      </c>
      <c r="P25" s="9"/>
    </row>
    <row r="26" spans="1:16">
      <c r="A26" s="12"/>
      <c r="B26" s="44">
        <v>537</v>
      </c>
      <c r="C26" s="20" t="s">
        <v>39</v>
      </c>
      <c r="D26" s="46">
        <v>834959</v>
      </c>
      <c r="E26" s="46">
        <v>188338</v>
      </c>
      <c r="F26" s="46">
        <v>4734036</v>
      </c>
      <c r="G26" s="46">
        <v>62775858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68533191</v>
      </c>
      <c r="O26" s="47">
        <f t="shared" si="2"/>
        <v>413.39593198255528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44304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44304</v>
      </c>
      <c r="O27" s="47">
        <f t="shared" si="2"/>
        <v>0.26724413533517111</v>
      </c>
      <c r="P27" s="9"/>
    </row>
    <row r="28" spans="1:16">
      <c r="A28" s="12"/>
      <c r="B28" s="44">
        <v>539</v>
      </c>
      <c r="C28" s="20" t="s">
        <v>41</v>
      </c>
      <c r="D28" s="46">
        <v>142193</v>
      </c>
      <c r="E28" s="46">
        <v>8971279</v>
      </c>
      <c r="F28" s="46">
        <v>0</v>
      </c>
      <c r="G28" s="46">
        <v>191884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9305356</v>
      </c>
      <c r="O28" s="47">
        <f t="shared" si="2"/>
        <v>56.130413014760435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695741</v>
      </c>
      <c r="E29" s="31">
        <f t="shared" si="7"/>
        <v>34201670</v>
      </c>
      <c r="F29" s="31">
        <f t="shared" si="7"/>
        <v>0</v>
      </c>
      <c r="G29" s="31">
        <f t="shared" si="7"/>
        <v>18840954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53738365</v>
      </c>
      <c r="O29" s="43">
        <f t="shared" si="2"/>
        <v>324.1527376478607</v>
      </c>
      <c r="P29" s="10"/>
    </row>
    <row r="30" spans="1:16">
      <c r="A30" s="12"/>
      <c r="B30" s="44">
        <v>541</v>
      </c>
      <c r="C30" s="20" t="s">
        <v>43</v>
      </c>
      <c r="D30" s="46">
        <v>695741</v>
      </c>
      <c r="E30" s="46">
        <v>34201670</v>
      </c>
      <c r="F30" s="46">
        <v>0</v>
      </c>
      <c r="G30" s="46">
        <v>18840954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53738365</v>
      </c>
      <c r="O30" s="47">
        <f t="shared" si="2"/>
        <v>324.1527376478607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2355296</v>
      </c>
      <c r="E31" s="31">
        <f t="shared" si="9"/>
        <v>13889988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16170</v>
      </c>
      <c r="N31" s="31">
        <f t="shared" si="8"/>
        <v>16261454</v>
      </c>
      <c r="O31" s="43">
        <f t="shared" si="2"/>
        <v>98.089974122486893</v>
      </c>
      <c r="P31" s="10"/>
    </row>
    <row r="32" spans="1:16">
      <c r="A32" s="13"/>
      <c r="B32" s="45">
        <v>552</v>
      </c>
      <c r="C32" s="21" t="s">
        <v>45</v>
      </c>
      <c r="D32" s="46">
        <v>816396</v>
      </c>
      <c r="E32" s="46">
        <v>634534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16170</v>
      </c>
      <c r="N32" s="46">
        <f t="shared" si="8"/>
        <v>1467100</v>
      </c>
      <c r="O32" s="47">
        <f t="shared" si="2"/>
        <v>8.8496269174392719</v>
      </c>
      <c r="P32" s="9"/>
    </row>
    <row r="33" spans="1:16">
      <c r="A33" s="13"/>
      <c r="B33" s="45">
        <v>553</v>
      </c>
      <c r="C33" s="21" t="s">
        <v>46</v>
      </c>
      <c r="D33" s="46">
        <v>301560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301560</v>
      </c>
      <c r="O33" s="47">
        <f t="shared" si="2"/>
        <v>1.8190263057889626</v>
      </c>
      <c r="P33" s="9"/>
    </row>
    <row r="34" spans="1:16">
      <c r="A34" s="13"/>
      <c r="B34" s="45">
        <v>554</v>
      </c>
      <c r="C34" s="21" t="s">
        <v>47</v>
      </c>
      <c r="D34" s="46">
        <v>1236559</v>
      </c>
      <c r="E34" s="46">
        <v>13255454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14492013</v>
      </c>
      <c r="O34" s="47">
        <f t="shared" si="2"/>
        <v>87.416609864821666</v>
      </c>
      <c r="P34" s="9"/>
    </row>
    <row r="35" spans="1:16">
      <c r="A35" s="13"/>
      <c r="B35" s="45">
        <v>559</v>
      </c>
      <c r="C35" s="21" t="s">
        <v>48</v>
      </c>
      <c r="D35" s="46">
        <v>781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781</v>
      </c>
      <c r="O35" s="47">
        <f t="shared" si="2"/>
        <v>4.7110344369982087E-3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13179988</v>
      </c>
      <c r="E36" s="31">
        <f t="shared" si="10"/>
        <v>3313301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42397</v>
      </c>
      <c r="N36" s="31">
        <f t="shared" si="8"/>
        <v>16535686</v>
      </c>
      <c r="O36" s="43">
        <f t="shared" si="2"/>
        <v>99.744156447361277</v>
      </c>
      <c r="P36" s="10"/>
    </row>
    <row r="37" spans="1:16">
      <c r="A37" s="12"/>
      <c r="B37" s="44">
        <v>562</v>
      </c>
      <c r="C37" s="20" t="s">
        <v>50</v>
      </c>
      <c r="D37" s="46">
        <v>4075210</v>
      </c>
      <c r="E37" s="46">
        <v>1635691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5710901</v>
      </c>
      <c r="O37" s="47">
        <f t="shared" ref="O37:O68" si="12">(N37/O$78)</f>
        <v>34.448465143774015</v>
      </c>
      <c r="P37" s="9"/>
    </row>
    <row r="38" spans="1:16">
      <c r="A38" s="12"/>
      <c r="B38" s="44">
        <v>563</v>
      </c>
      <c r="C38" s="20" t="s">
        <v>51</v>
      </c>
      <c r="D38" s="46">
        <v>2284643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2284643</v>
      </c>
      <c r="O38" s="47">
        <f t="shared" si="12"/>
        <v>13.781090716065171</v>
      </c>
      <c r="P38" s="9"/>
    </row>
    <row r="39" spans="1:16">
      <c r="A39" s="12"/>
      <c r="B39" s="44">
        <v>564</v>
      </c>
      <c r="C39" s="20" t="s">
        <v>52</v>
      </c>
      <c r="D39" s="46">
        <v>6099003</v>
      </c>
      <c r="E39" s="46">
        <v>1672872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7771875</v>
      </c>
      <c r="O39" s="47">
        <f t="shared" si="12"/>
        <v>46.880372298393667</v>
      </c>
      <c r="P39" s="9"/>
    </row>
    <row r="40" spans="1:16">
      <c r="A40" s="12"/>
      <c r="B40" s="44">
        <v>569</v>
      </c>
      <c r="C40" s="20" t="s">
        <v>53</v>
      </c>
      <c r="D40" s="46">
        <v>721132</v>
      </c>
      <c r="E40" s="46">
        <v>4738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42397</v>
      </c>
      <c r="N40" s="46">
        <f t="shared" si="11"/>
        <v>768267</v>
      </c>
      <c r="O40" s="47">
        <f t="shared" si="12"/>
        <v>4.6342282891284281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15283210</v>
      </c>
      <c r="E41" s="31">
        <f t="shared" si="13"/>
        <v>2191031</v>
      </c>
      <c r="F41" s="31">
        <f t="shared" si="13"/>
        <v>1821655</v>
      </c>
      <c r="G41" s="31">
        <f t="shared" si="13"/>
        <v>42175771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61471667</v>
      </c>
      <c r="O41" s="43">
        <f t="shared" si="12"/>
        <v>370.80043551432311</v>
      </c>
      <c r="P41" s="9"/>
    </row>
    <row r="42" spans="1:16">
      <c r="A42" s="12"/>
      <c r="B42" s="44">
        <v>571</v>
      </c>
      <c r="C42" s="20" t="s">
        <v>55</v>
      </c>
      <c r="D42" s="46">
        <v>3624218</v>
      </c>
      <c r="E42" s="46">
        <v>0</v>
      </c>
      <c r="F42" s="46">
        <v>0</v>
      </c>
      <c r="G42" s="46">
        <v>115722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3739940</v>
      </c>
      <c r="O42" s="47">
        <f t="shared" si="12"/>
        <v>22.559521296167837</v>
      </c>
      <c r="P42" s="9"/>
    </row>
    <row r="43" spans="1:16">
      <c r="A43" s="12"/>
      <c r="B43" s="44">
        <v>572</v>
      </c>
      <c r="C43" s="20" t="s">
        <v>56</v>
      </c>
      <c r="D43" s="46">
        <v>11172731</v>
      </c>
      <c r="E43" s="46">
        <v>751563</v>
      </c>
      <c r="F43" s="46">
        <v>0</v>
      </c>
      <c r="G43" s="46">
        <v>23497493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35421787</v>
      </c>
      <c r="O43" s="47">
        <f t="shared" si="12"/>
        <v>213.66614388862416</v>
      </c>
      <c r="P43" s="9"/>
    </row>
    <row r="44" spans="1:16">
      <c r="A44" s="12"/>
      <c r="B44" s="44">
        <v>575</v>
      </c>
      <c r="C44" s="20" t="s">
        <v>57</v>
      </c>
      <c r="D44" s="46">
        <v>435718</v>
      </c>
      <c r="E44" s="46">
        <v>1439468</v>
      </c>
      <c r="F44" s="46">
        <v>1821655</v>
      </c>
      <c r="G44" s="46">
        <v>18562556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22259397</v>
      </c>
      <c r="O44" s="47">
        <f t="shared" si="12"/>
        <v>134.269892207189</v>
      </c>
      <c r="P44" s="9"/>
    </row>
    <row r="45" spans="1:16">
      <c r="A45" s="12"/>
      <c r="B45" s="44">
        <v>579</v>
      </c>
      <c r="C45" s="20" t="s">
        <v>58</v>
      </c>
      <c r="D45" s="46">
        <v>50543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50543</v>
      </c>
      <c r="O45" s="47">
        <f t="shared" si="12"/>
        <v>0.30487812234212608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SUM(D47:D51)</f>
        <v>103474520</v>
      </c>
      <c r="E46" s="31">
        <f t="shared" si="14"/>
        <v>37165243</v>
      </c>
      <c r="F46" s="31">
        <f t="shared" si="14"/>
        <v>4527060</v>
      </c>
      <c r="G46" s="31">
        <f t="shared" si="14"/>
        <v>5076067</v>
      </c>
      <c r="H46" s="31">
        <f t="shared" si="14"/>
        <v>0</v>
      </c>
      <c r="I46" s="31">
        <f t="shared" si="14"/>
        <v>9398599</v>
      </c>
      <c r="J46" s="31">
        <f t="shared" si="14"/>
        <v>800000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160441489</v>
      </c>
      <c r="O46" s="43">
        <f t="shared" si="12"/>
        <v>967.79177951634983</v>
      </c>
      <c r="P46" s="9"/>
    </row>
    <row r="47" spans="1:16">
      <c r="A47" s="12"/>
      <c r="B47" s="44">
        <v>581</v>
      </c>
      <c r="C47" s="20" t="s">
        <v>59</v>
      </c>
      <c r="D47" s="46">
        <v>94993284</v>
      </c>
      <c r="E47" s="46">
        <v>37165243</v>
      </c>
      <c r="F47" s="46">
        <v>4527060</v>
      </c>
      <c r="G47" s="46">
        <v>5076067</v>
      </c>
      <c r="H47" s="46">
        <v>0</v>
      </c>
      <c r="I47" s="46">
        <v>307874</v>
      </c>
      <c r="J47" s="46">
        <v>800000</v>
      </c>
      <c r="K47" s="46">
        <v>0</v>
      </c>
      <c r="L47" s="46">
        <v>0</v>
      </c>
      <c r="M47" s="46">
        <v>0</v>
      </c>
      <c r="N47" s="46">
        <f>SUM(D47:M47)</f>
        <v>142869528</v>
      </c>
      <c r="O47" s="47">
        <f t="shared" si="12"/>
        <v>861.79675596117772</v>
      </c>
      <c r="P47" s="9"/>
    </row>
    <row r="48" spans="1:16">
      <c r="A48" s="12"/>
      <c r="B48" s="44">
        <v>586</v>
      </c>
      <c r="C48" s="20" t="s">
        <v>60</v>
      </c>
      <c r="D48" s="46">
        <v>7519669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5" si="15">SUM(D48:M48)</f>
        <v>7519669</v>
      </c>
      <c r="O48" s="47">
        <f t="shared" si="12"/>
        <v>45.359052002340434</v>
      </c>
      <c r="P48" s="9"/>
    </row>
    <row r="49" spans="1:16">
      <c r="A49" s="12"/>
      <c r="B49" s="44">
        <v>587</v>
      </c>
      <c r="C49" s="20" t="s">
        <v>61</v>
      </c>
      <c r="D49" s="46">
        <v>961567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961567</v>
      </c>
      <c r="O49" s="47">
        <f t="shared" si="12"/>
        <v>5.8002243924213266</v>
      </c>
      <c r="P49" s="9"/>
    </row>
    <row r="50" spans="1:16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696257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696257</v>
      </c>
      <c r="O50" s="47">
        <f t="shared" si="12"/>
        <v>4.1998600563393875</v>
      </c>
      <c r="P50" s="9"/>
    </row>
    <row r="51" spans="1:16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8394468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8394468</v>
      </c>
      <c r="O51" s="47">
        <f t="shared" si="12"/>
        <v>50.635887104071031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SUM(D53:D75)</f>
        <v>3942711</v>
      </c>
      <c r="E52" s="31">
        <f t="shared" si="16"/>
        <v>2943323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6886034</v>
      </c>
      <c r="O52" s="43">
        <f t="shared" si="12"/>
        <v>41.536931252676723</v>
      </c>
      <c r="P52" s="9"/>
    </row>
    <row r="53" spans="1:16">
      <c r="A53" s="12"/>
      <c r="B53" s="44">
        <v>601</v>
      </c>
      <c r="C53" s="20" t="s">
        <v>65</v>
      </c>
      <c r="D53" s="46">
        <v>0</v>
      </c>
      <c r="E53" s="46">
        <v>457561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457561</v>
      </c>
      <c r="O53" s="47">
        <f t="shared" si="12"/>
        <v>2.7600328143755921</v>
      </c>
      <c r="P53" s="9"/>
    </row>
    <row r="54" spans="1:16">
      <c r="A54" s="12"/>
      <c r="B54" s="44">
        <v>602</v>
      </c>
      <c r="C54" s="20" t="s">
        <v>66</v>
      </c>
      <c r="D54" s="46">
        <v>0</v>
      </c>
      <c r="E54" s="46">
        <v>219791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219791</v>
      </c>
      <c r="O54" s="47">
        <f t="shared" si="12"/>
        <v>1.3257912547276225</v>
      </c>
      <c r="P54" s="9"/>
    </row>
    <row r="55" spans="1:16">
      <c r="A55" s="12"/>
      <c r="B55" s="44">
        <v>603</v>
      </c>
      <c r="C55" s="20" t="s">
        <v>67</v>
      </c>
      <c r="D55" s="46">
        <v>0</v>
      </c>
      <c r="E55" s="46">
        <v>96852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96852</v>
      </c>
      <c r="O55" s="47">
        <f t="shared" si="12"/>
        <v>0.58421652662247181</v>
      </c>
      <c r="P55" s="9"/>
    </row>
    <row r="56" spans="1:16">
      <c r="A56" s="12"/>
      <c r="B56" s="44">
        <v>604</v>
      </c>
      <c r="C56" s="20" t="s">
        <v>68</v>
      </c>
      <c r="D56" s="46">
        <v>708121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708121</v>
      </c>
      <c r="O56" s="47">
        <f t="shared" si="12"/>
        <v>4.2714243489905357</v>
      </c>
      <c r="P56" s="9"/>
    </row>
    <row r="57" spans="1:16">
      <c r="A57" s="12"/>
      <c r="B57" s="44">
        <v>605</v>
      </c>
      <c r="C57" s="20" t="s">
        <v>69</v>
      </c>
      <c r="D57" s="46">
        <v>0</v>
      </c>
      <c r="E57" s="46">
        <v>48974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48974</v>
      </c>
      <c r="O57" s="47">
        <f t="shared" si="12"/>
        <v>0.29541382908777242</v>
      </c>
      <c r="P57" s="9"/>
    </row>
    <row r="58" spans="1:16">
      <c r="A58" s="12"/>
      <c r="B58" s="44">
        <v>607</v>
      </c>
      <c r="C58" s="20" t="s">
        <v>70</v>
      </c>
      <c r="D58" s="46">
        <v>39540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39540</v>
      </c>
      <c r="O58" s="47">
        <f t="shared" si="12"/>
        <v>0.23850742847491571</v>
      </c>
      <c r="P58" s="9"/>
    </row>
    <row r="59" spans="1:16">
      <c r="A59" s="12"/>
      <c r="B59" s="44">
        <v>608</v>
      </c>
      <c r="C59" s="20" t="s">
        <v>71</v>
      </c>
      <c r="D59" s="46">
        <v>156933</v>
      </c>
      <c r="E59" s="46">
        <v>9604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166537</v>
      </c>
      <c r="O59" s="47">
        <f t="shared" si="12"/>
        <v>1.0045602330785797</v>
      </c>
      <c r="P59" s="9"/>
    </row>
    <row r="60" spans="1:16">
      <c r="A60" s="12"/>
      <c r="B60" s="44">
        <v>614</v>
      </c>
      <c r="C60" s="20" t="s">
        <v>72</v>
      </c>
      <c r="D60" s="46">
        <v>387153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387153</v>
      </c>
      <c r="O60" s="47">
        <f t="shared" si="12"/>
        <v>2.3353279326340171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387646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387646</v>
      </c>
      <c r="O61" s="47">
        <f t="shared" si="12"/>
        <v>2.3383017354220326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170661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170661</v>
      </c>
      <c r="O62" s="47">
        <f t="shared" si="12"/>
        <v>1.0294364251633179</v>
      </c>
      <c r="P62" s="9"/>
    </row>
    <row r="63" spans="1:16">
      <c r="A63" s="12"/>
      <c r="B63" s="44">
        <v>634</v>
      </c>
      <c r="C63" s="20" t="s">
        <v>74</v>
      </c>
      <c r="D63" s="46">
        <v>580071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580071</v>
      </c>
      <c r="O63" s="47">
        <f t="shared" si="12"/>
        <v>3.4990197911702787</v>
      </c>
      <c r="P63" s="9"/>
    </row>
    <row r="64" spans="1:16">
      <c r="A64" s="12"/>
      <c r="B64" s="44">
        <v>654</v>
      </c>
      <c r="C64" s="20" t="s">
        <v>76</v>
      </c>
      <c r="D64" s="46">
        <v>91125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91125</v>
      </c>
      <c r="O64" s="47">
        <f t="shared" si="12"/>
        <v>0.54967095143593059</v>
      </c>
      <c r="P64" s="9"/>
    </row>
    <row r="65" spans="1:119">
      <c r="A65" s="12"/>
      <c r="B65" s="44">
        <v>664</v>
      </c>
      <c r="C65" s="20" t="s">
        <v>77</v>
      </c>
      <c r="D65" s="46">
        <v>208269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208269</v>
      </c>
      <c r="O65" s="47">
        <f t="shared" si="12"/>
        <v>1.2562899246596413</v>
      </c>
      <c r="P65" s="9"/>
    </row>
    <row r="66" spans="1:119">
      <c r="A66" s="12"/>
      <c r="B66" s="44">
        <v>674</v>
      </c>
      <c r="C66" s="20" t="s">
        <v>78</v>
      </c>
      <c r="D66" s="46">
        <v>104873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5" si="17">SUM(D66:M66)</f>
        <v>104873</v>
      </c>
      <c r="O66" s="47">
        <f t="shared" si="12"/>
        <v>0.63259963445750722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5797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5797</v>
      </c>
      <c r="O67" s="47">
        <f t="shared" si="12"/>
        <v>3.4967818990113461E-2</v>
      </c>
      <c r="P67" s="9"/>
    </row>
    <row r="68" spans="1:119">
      <c r="A68" s="12"/>
      <c r="B68" s="44">
        <v>694</v>
      </c>
      <c r="C68" s="20" t="s">
        <v>80</v>
      </c>
      <c r="D68" s="46">
        <v>168354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168354</v>
      </c>
      <c r="O68" s="47">
        <f t="shared" si="12"/>
        <v>1.0155204758084462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184950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184950</v>
      </c>
      <c r="O69" s="47">
        <f t="shared" ref="O69:O76" si="18">(N69/O$78)</f>
        <v>1.1156284495810738</v>
      </c>
      <c r="P69" s="9"/>
    </row>
    <row r="70" spans="1:119">
      <c r="A70" s="12"/>
      <c r="B70" s="44">
        <v>713</v>
      </c>
      <c r="C70" s="20" t="s">
        <v>82</v>
      </c>
      <c r="D70" s="46">
        <v>0</v>
      </c>
      <c r="E70" s="46">
        <v>1308688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1308688</v>
      </c>
      <c r="O70" s="47">
        <f t="shared" si="18"/>
        <v>7.8940771258467493</v>
      </c>
      <c r="P70" s="9"/>
    </row>
    <row r="71" spans="1:119">
      <c r="A71" s="12"/>
      <c r="B71" s="44">
        <v>714</v>
      </c>
      <c r="C71" s="20" t="s">
        <v>83</v>
      </c>
      <c r="D71" s="46">
        <v>0</v>
      </c>
      <c r="E71" s="46">
        <v>28419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28419</v>
      </c>
      <c r="O71" s="47">
        <f t="shared" si="18"/>
        <v>0.17142495219596937</v>
      </c>
      <c r="P71" s="9"/>
    </row>
    <row r="72" spans="1:119">
      <c r="A72" s="12"/>
      <c r="B72" s="44">
        <v>719</v>
      </c>
      <c r="C72" s="20" t="s">
        <v>84</v>
      </c>
      <c r="D72" s="46">
        <v>576602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576602</v>
      </c>
      <c r="O72" s="47">
        <f t="shared" si="18"/>
        <v>3.4780945946761088</v>
      </c>
      <c r="P72" s="9"/>
    </row>
    <row r="73" spans="1:119">
      <c r="A73" s="12"/>
      <c r="B73" s="44">
        <v>724</v>
      </c>
      <c r="C73" s="20" t="s">
        <v>85</v>
      </c>
      <c r="D73" s="46">
        <v>375920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375920</v>
      </c>
      <c r="O73" s="47">
        <f t="shared" si="18"/>
        <v>2.2675698662693553</v>
      </c>
      <c r="P73" s="9"/>
    </row>
    <row r="74" spans="1:119">
      <c r="A74" s="12"/>
      <c r="B74" s="44">
        <v>744</v>
      </c>
      <c r="C74" s="20" t="s">
        <v>87</v>
      </c>
      <c r="D74" s="46">
        <v>153431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153431</v>
      </c>
      <c r="O74" s="47">
        <f t="shared" si="18"/>
        <v>0.92550412894119349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392319</v>
      </c>
      <c r="E75" s="46">
        <v>24380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416699</v>
      </c>
      <c r="O75" s="47">
        <f t="shared" si="18"/>
        <v>2.5135510100674985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SUM(D5,D12,D21,D29,D31,D36,D41,D46,D52)</f>
        <v>246203209</v>
      </c>
      <c r="E76" s="15">
        <f t="shared" si="19"/>
        <v>185960032</v>
      </c>
      <c r="F76" s="15">
        <f t="shared" si="19"/>
        <v>11082763</v>
      </c>
      <c r="G76" s="15">
        <f t="shared" si="19"/>
        <v>147380318</v>
      </c>
      <c r="H76" s="15">
        <f t="shared" si="19"/>
        <v>0</v>
      </c>
      <c r="I76" s="15">
        <f t="shared" si="19"/>
        <v>79722836</v>
      </c>
      <c r="J76" s="15">
        <f t="shared" si="19"/>
        <v>27815359</v>
      </c>
      <c r="K76" s="15">
        <f t="shared" si="19"/>
        <v>0</v>
      </c>
      <c r="L76" s="15">
        <f t="shared" si="19"/>
        <v>0</v>
      </c>
      <c r="M76" s="15">
        <f t="shared" si="19"/>
        <v>58567</v>
      </c>
      <c r="N76" s="15">
        <f>SUM(D76:M76)</f>
        <v>698223084</v>
      </c>
      <c r="O76" s="37">
        <f t="shared" si="18"/>
        <v>4211.719581857993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101</v>
      </c>
      <c r="M78" s="48"/>
      <c r="N78" s="48"/>
      <c r="O78" s="41">
        <v>165781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36044070</v>
      </c>
      <c r="E5" s="26">
        <f t="shared" si="0"/>
        <v>22898349</v>
      </c>
      <c r="F5" s="26">
        <f t="shared" si="0"/>
        <v>257</v>
      </c>
      <c r="G5" s="26">
        <f t="shared" si="0"/>
        <v>9152078</v>
      </c>
      <c r="H5" s="26">
        <f t="shared" si="0"/>
        <v>0</v>
      </c>
      <c r="I5" s="26">
        <f t="shared" si="0"/>
        <v>0</v>
      </c>
      <c r="J5" s="26">
        <f t="shared" si="0"/>
        <v>22889014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90983768</v>
      </c>
      <c r="O5" s="32">
        <f t="shared" ref="O5:O36" si="2">(N5/O$78)</f>
        <v>552.81052836241679</v>
      </c>
      <c r="P5" s="6"/>
    </row>
    <row r="6" spans="1:133">
      <c r="A6" s="12"/>
      <c r="B6" s="44">
        <v>511</v>
      </c>
      <c r="C6" s="20" t="s">
        <v>99</v>
      </c>
      <c r="D6" s="46">
        <v>952084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952084</v>
      </c>
      <c r="O6" s="47">
        <f t="shared" si="2"/>
        <v>5.7847907451514118</v>
      </c>
      <c r="P6" s="9"/>
    </row>
    <row r="7" spans="1:133">
      <c r="A7" s="12"/>
      <c r="B7" s="44">
        <v>512</v>
      </c>
      <c r="C7" s="20" t="s">
        <v>20</v>
      </c>
      <c r="D7" s="46">
        <v>221580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221580</v>
      </c>
      <c r="O7" s="47">
        <f t="shared" si="2"/>
        <v>1.3463034073786031</v>
      </c>
      <c r="P7" s="9"/>
    </row>
    <row r="8" spans="1:133">
      <c r="A8" s="12"/>
      <c r="B8" s="44">
        <v>513</v>
      </c>
      <c r="C8" s="20" t="s">
        <v>21</v>
      </c>
      <c r="D8" s="46">
        <v>15963163</v>
      </c>
      <c r="E8" s="46">
        <v>496274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16459437</v>
      </c>
      <c r="O8" s="47">
        <f t="shared" si="2"/>
        <v>100.00630073397171</v>
      </c>
      <c r="P8" s="9"/>
    </row>
    <row r="9" spans="1:133">
      <c r="A9" s="12"/>
      <c r="B9" s="44">
        <v>514</v>
      </c>
      <c r="C9" s="20" t="s">
        <v>100</v>
      </c>
      <c r="D9" s="46">
        <v>385098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385098</v>
      </c>
      <c r="O9" s="47">
        <f t="shared" si="2"/>
        <v>2.3398264715889758</v>
      </c>
      <c r="P9" s="9"/>
    </row>
    <row r="10" spans="1:133">
      <c r="A10" s="12"/>
      <c r="B10" s="44">
        <v>515</v>
      </c>
      <c r="C10" s="20" t="s">
        <v>22</v>
      </c>
      <c r="D10" s="46">
        <v>567611</v>
      </c>
      <c r="E10" s="46">
        <v>5923962</v>
      </c>
      <c r="F10" s="46">
        <v>0</v>
      </c>
      <c r="G10" s="46">
        <v>108915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6600488</v>
      </c>
      <c r="O10" s="47">
        <f t="shared" si="2"/>
        <v>40.104068439216448</v>
      </c>
      <c r="P10" s="9"/>
    </row>
    <row r="11" spans="1:133">
      <c r="A11" s="12"/>
      <c r="B11" s="44">
        <v>519</v>
      </c>
      <c r="C11" s="20" t="s">
        <v>24</v>
      </c>
      <c r="D11" s="46">
        <v>17954534</v>
      </c>
      <c r="E11" s="46">
        <v>16478113</v>
      </c>
      <c r="F11" s="46">
        <v>257</v>
      </c>
      <c r="G11" s="46">
        <v>9043163</v>
      </c>
      <c r="H11" s="46">
        <v>0</v>
      </c>
      <c r="I11" s="46">
        <v>0</v>
      </c>
      <c r="J11" s="46">
        <v>22889014</v>
      </c>
      <c r="K11" s="46">
        <v>0</v>
      </c>
      <c r="L11" s="46">
        <v>0</v>
      </c>
      <c r="M11" s="46">
        <v>0</v>
      </c>
      <c r="N11" s="46">
        <f t="shared" si="1"/>
        <v>66365081</v>
      </c>
      <c r="O11" s="47">
        <f t="shared" si="2"/>
        <v>403.2292385651096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69759543</v>
      </c>
      <c r="E12" s="31">
        <f t="shared" si="3"/>
        <v>40200087</v>
      </c>
      <c r="F12" s="31">
        <f t="shared" si="3"/>
        <v>0</v>
      </c>
      <c r="G12" s="31">
        <f t="shared" si="3"/>
        <v>20659091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130618721</v>
      </c>
      <c r="O12" s="43">
        <f t="shared" si="2"/>
        <v>793.62952048801833</v>
      </c>
      <c r="P12" s="10"/>
    </row>
    <row r="13" spans="1:133">
      <c r="A13" s="12"/>
      <c r="B13" s="44">
        <v>521</v>
      </c>
      <c r="C13" s="20" t="s">
        <v>26</v>
      </c>
      <c r="D13" s="46">
        <v>53488787</v>
      </c>
      <c r="E13" s="46">
        <v>979817</v>
      </c>
      <c r="F13" s="46">
        <v>0</v>
      </c>
      <c r="G13" s="46">
        <v>7684212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62152816</v>
      </c>
      <c r="O13" s="47">
        <f t="shared" si="2"/>
        <v>377.63583337383949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27744233</v>
      </c>
      <c r="F14" s="46">
        <v>0</v>
      </c>
      <c r="G14" s="46">
        <v>195429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27939662</v>
      </c>
      <c r="O14" s="47">
        <f t="shared" si="2"/>
        <v>169.75928401302679</v>
      </c>
      <c r="P14" s="9"/>
    </row>
    <row r="15" spans="1:133">
      <c r="A15" s="12"/>
      <c r="B15" s="44">
        <v>523</v>
      </c>
      <c r="C15" s="20" t="s">
        <v>28</v>
      </c>
      <c r="D15" s="46">
        <v>3187361</v>
      </c>
      <c r="E15" s="46">
        <v>379970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3567331</v>
      </c>
      <c r="O15" s="47">
        <f t="shared" si="2"/>
        <v>21.674834734846645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9336823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9336823</v>
      </c>
      <c r="O16" s="47">
        <f t="shared" si="2"/>
        <v>56.729834005735675</v>
      </c>
      <c r="P16" s="9"/>
    </row>
    <row r="17" spans="1:16">
      <c r="A17" s="12"/>
      <c r="B17" s="44">
        <v>525</v>
      </c>
      <c r="C17" s="20" t="s">
        <v>30</v>
      </c>
      <c r="D17" s="46">
        <v>593076</v>
      </c>
      <c r="E17" s="46">
        <v>797230</v>
      </c>
      <c r="F17" s="46">
        <v>0</v>
      </c>
      <c r="G17" s="46">
        <v>10324912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11715218</v>
      </c>
      <c r="O17" s="47">
        <f t="shared" si="2"/>
        <v>71.180783065182524</v>
      </c>
      <c r="P17" s="9"/>
    </row>
    <row r="18" spans="1:16">
      <c r="A18" s="12"/>
      <c r="B18" s="44">
        <v>526</v>
      </c>
      <c r="C18" s="20" t="s">
        <v>31</v>
      </c>
      <c r="D18" s="46">
        <v>11843867</v>
      </c>
      <c r="E18" s="46">
        <v>0</v>
      </c>
      <c r="F18" s="46">
        <v>0</v>
      </c>
      <c r="G18" s="46">
        <v>2454538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14298405</v>
      </c>
      <c r="O18" s="47">
        <f t="shared" si="2"/>
        <v>86.876032907208483</v>
      </c>
      <c r="P18" s="9"/>
    </row>
    <row r="19" spans="1:16">
      <c r="A19" s="12"/>
      <c r="B19" s="44">
        <v>527</v>
      </c>
      <c r="C19" s="20" t="s">
        <v>32</v>
      </c>
      <c r="D19" s="46">
        <v>565623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565623</v>
      </c>
      <c r="O19" s="47">
        <f t="shared" si="2"/>
        <v>3.4366827881203519</v>
      </c>
      <c r="P19" s="9"/>
    </row>
    <row r="20" spans="1:16">
      <c r="A20" s="12"/>
      <c r="B20" s="44">
        <v>529</v>
      </c>
      <c r="C20" s="20" t="s">
        <v>33</v>
      </c>
      <c r="D20" s="46">
        <v>80829</v>
      </c>
      <c r="E20" s="46">
        <v>962014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1042843</v>
      </c>
      <c r="O20" s="47">
        <f t="shared" si="2"/>
        <v>6.3362356000583286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977463</v>
      </c>
      <c r="E21" s="31">
        <f t="shared" si="5"/>
        <v>9126207</v>
      </c>
      <c r="F21" s="31">
        <f t="shared" si="5"/>
        <v>0</v>
      </c>
      <c r="G21" s="31">
        <f t="shared" si="5"/>
        <v>3621569</v>
      </c>
      <c r="H21" s="31">
        <f t="shared" si="5"/>
        <v>0</v>
      </c>
      <c r="I21" s="31">
        <f t="shared" si="5"/>
        <v>66275104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80000343</v>
      </c>
      <c r="O21" s="43">
        <f t="shared" si="2"/>
        <v>486.07606450201723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442370</v>
      </c>
      <c r="H22" s="46">
        <v>0</v>
      </c>
      <c r="I22" s="46">
        <v>15969443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16411813</v>
      </c>
      <c r="O22" s="47">
        <f t="shared" si="2"/>
        <v>99.716940893403972</v>
      </c>
      <c r="P22" s="9"/>
    </row>
    <row r="23" spans="1:16">
      <c r="A23" s="12"/>
      <c r="B23" s="44">
        <v>534</v>
      </c>
      <c r="C23" s="20" t="s">
        <v>36</v>
      </c>
      <c r="D23" s="46">
        <v>5367</v>
      </c>
      <c r="E23" s="46">
        <v>0</v>
      </c>
      <c r="F23" s="46">
        <v>0</v>
      </c>
      <c r="G23" s="46">
        <v>0</v>
      </c>
      <c r="H23" s="46">
        <v>0</v>
      </c>
      <c r="I23" s="46">
        <v>20886051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20891418</v>
      </c>
      <c r="O23" s="47">
        <f t="shared" si="2"/>
        <v>126.9346838088757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9987962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9987962</v>
      </c>
      <c r="O24" s="47">
        <f t="shared" si="2"/>
        <v>60.686105575268556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24565</v>
      </c>
      <c r="H25" s="46">
        <v>0</v>
      </c>
      <c r="I25" s="46">
        <v>19431648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19456213</v>
      </c>
      <c r="O25" s="47">
        <f t="shared" si="2"/>
        <v>118.21448621980265</v>
      </c>
      <c r="P25" s="9"/>
    </row>
    <row r="26" spans="1:16">
      <c r="A26" s="12"/>
      <c r="B26" s="44">
        <v>537</v>
      </c>
      <c r="C26" s="20" t="s">
        <v>39</v>
      </c>
      <c r="D26" s="46">
        <v>809290</v>
      </c>
      <c r="E26" s="46">
        <v>0</v>
      </c>
      <c r="F26" s="46">
        <v>0</v>
      </c>
      <c r="G26" s="46">
        <v>3151965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3961255</v>
      </c>
      <c r="O26" s="47">
        <f t="shared" si="2"/>
        <v>24.068287318329851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131203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131203</v>
      </c>
      <c r="O27" s="47">
        <f t="shared" si="2"/>
        <v>0.79717955572838184</v>
      </c>
      <c r="P27" s="9"/>
    </row>
    <row r="28" spans="1:16">
      <c r="A28" s="12"/>
      <c r="B28" s="44">
        <v>539</v>
      </c>
      <c r="C28" s="20" t="s">
        <v>41</v>
      </c>
      <c r="D28" s="46">
        <v>162806</v>
      </c>
      <c r="E28" s="46">
        <v>8995004</v>
      </c>
      <c r="F28" s="46">
        <v>0</v>
      </c>
      <c r="G28" s="46">
        <v>2669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9160479</v>
      </c>
      <c r="O28" s="47">
        <f t="shared" si="2"/>
        <v>55.658381130608078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1204480</v>
      </c>
      <c r="E29" s="31">
        <f t="shared" si="7"/>
        <v>38966541</v>
      </c>
      <c r="F29" s="31">
        <f t="shared" si="7"/>
        <v>0</v>
      </c>
      <c r="G29" s="31">
        <f t="shared" si="7"/>
        <v>14807766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5" si="8">SUM(D29:M29)</f>
        <v>54978787</v>
      </c>
      <c r="O29" s="43">
        <f t="shared" si="2"/>
        <v>334.04697297428669</v>
      </c>
      <c r="P29" s="10"/>
    </row>
    <row r="30" spans="1:16">
      <c r="A30" s="12"/>
      <c r="B30" s="44">
        <v>541</v>
      </c>
      <c r="C30" s="20" t="s">
        <v>43</v>
      </c>
      <c r="D30" s="46">
        <v>1204480</v>
      </c>
      <c r="E30" s="46">
        <v>38966541</v>
      </c>
      <c r="F30" s="46">
        <v>0</v>
      </c>
      <c r="G30" s="46">
        <v>14807766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54978787</v>
      </c>
      <c r="O30" s="47">
        <f t="shared" si="2"/>
        <v>334.04697297428669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2415298</v>
      </c>
      <c r="E31" s="31">
        <f t="shared" si="9"/>
        <v>11103166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8639</v>
      </c>
      <c r="N31" s="31">
        <f t="shared" si="8"/>
        <v>13527103</v>
      </c>
      <c r="O31" s="43">
        <f t="shared" si="2"/>
        <v>82.189659991250664</v>
      </c>
      <c r="P31" s="10"/>
    </row>
    <row r="32" spans="1:16">
      <c r="A32" s="13"/>
      <c r="B32" s="45">
        <v>552</v>
      </c>
      <c r="C32" s="21" t="s">
        <v>45</v>
      </c>
      <c r="D32" s="46">
        <v>710717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8639</v>
      </c>
      <c r="N32" s="46">
        <f t="shared" si="8"/>
        <v>719356</v>
      </c>
      <c r="O32" s="47">
        <f t="shared" si="2"/>
        <v>4.3707529285957323</v>
      </c>
      <c r="P32" s="9"/>
    </row>
    <row r="33" spans="1:16">
      <c r="A33" s="13"/>
      <c r="B33" s="45">
        <v>553</v>
      </c>
      <c r="C33" s="21" t="s">
        <v>46</v>
      </c>
      <c r="D33" s="46">
        <v>296257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296257</v>
      </c>
      <c r="O33" s="47">
        <f t="shared" si="2"/>
        <v>1.8000352403635833</v>
      </c>
      <c r="P33" s="9"/>
    </row>
    <row r="34" spans="1:16">
      <c r="A34" s="13"/>
      <c r="B34" s="45">
        <v>554</v>
      </c>
      <c r="C34" s="21" t="s">
        <v>47</v>
      </c>
      <c r="D34" s="46">
        <v>1408324</v>
      </c>
      <c r="E34" s="46">
        <v>11103166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12511490</v>
      </c>
      <c r="O34" s="47">
        <f t="shared" si="2"/>
        <v>76.018871822291359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14608408</v>
      </c>
      <c r="E35" s="31">
        <f t="shared" si="10"/>
        <v>3525917</v>
      </c>
      <c r="F35" s="31">
        <f t="shared" si="10"/>
        <v>0</v>
      </c>
      <c r="G35" s="31">
        <f t="shared" si="10"/>
        <v>600000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45190</v>
      </c>
      <c r="N35" s="31">
        <f t="shared" si="8"/>
        <v>18779515</v>
      </c>
      <c r="O35" s="43">
        <f t="shared" si="2"/>
        <v>114.10292008943762</v>
      </c>
      <c r="P35" s="10"/>
    </row>
    <row r="36" spans="1:16">
      <c r="A36" s="12"/>
      <c r="B36" s="44">
        <v>562</v>
      </c>
      <c r="C36" s="20" t="s">
        <v>50</v>
      </c>
      <c r="D36" s="46">
        <v>4319573</v>
      </c>
      <c r="E36" s="46">
        <v>1491687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5811260</v>
      </c>
      <c r="O36" s="47">
        <f t="shared" si="2"/>
        <v>35.308778496087108</v>
      </c>
      <c r="P36" s="9"/>
    </row>
    <row r="37" spans="1:16">
      <c r="A37" s="12"/>
      <c r="B37" s="44">
        <v>563</v>
      </c>
      <c r="C37" s="20" t="s">
        <v>51</v>
      </c>
      <c r="D37" s="46">
        <v>3127113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3127113</v>
      </c>
      <c r="O37" s="47">
        <f t="shared" ref="O37:O68" si="12">(N37/O$78)</f>
        <v>19.000103290720848</v>
      </c>
      <c r="P37" s="9"/>
    </row>
    <row r="38" spans="1:16">
      <c r="A38" s="12"/>
      <c r="B38" s="44">
        <v>564</v>
      </c>
      <c r="C38" s="20" t="s">
        <v>52</v>
      </c>
      <c r="D38" s="46">
        <v>6204310</v>
      </c>
      <c r="E38" s="46">
        <v>2034230</v>
      </c>
      <c r="F38" s="46">
        <v>0</v>
      </c>
      <c r="G38" s="46">
        <v>600000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8838540</v>
      </c>
      <c r="O38" s="47">
        <f t="shared" si="12"/>
        <v>53.702303990667382</v>
      </c>
      <c r="P38" s="9"/>
    </row>
    <row r="39" spans="1:16">
      <c r="A39" s="12"/>
      <c r="B39" s="44">
        <v>569</v>
      </c>
      <c r="C39" s="20" t="s">
        <v>53</v>
      </c>
      <c r="D39" s="46">
        <v>957412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45190</v>
      </c>
      <c r="N39" s="46">
        <f t="shared" si="11"/>
        <v>1002602</v>
      </c>
      <c r="O39" s="47">
        <f t="shared" si="12"/>
        <v>6.0917343119622807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15015401</v>
      </c>
      <c r="E40" s="31">
        <f t="shared" si="13"/>
        <v>1744210</v>
      </c>
      <c r="F40" s="31">
        <f t="shared" si="13"/>
        <v>754874</v>
      </c>
      <c r="G40" s="31">
        <f t="shared" si="13"/>
        <v>18993490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36507975</v>
      </c>
      <c r="O40" s="43">
        <f t="shared" si="12"/>
        <v>221.81970908472269</v>
      </c>
      <c r="P40" s="9"/>
    </row>
    <row r="41" spans="1:16">
      <c r="A41" s="12"/>
      <c r="B41" s="44">
        <v>571</v>
      </c>
      <c r="C41" s="20" t="s">
        <v>55</v>
      </c>
      <c r="D41" s="46">
        <v>3720400</v>
      </c>
      <c r="E41" s="46">
        <v>0</v>
      </c>
      <c r="F41" s="46">
        <v>0</v>
      </c>
      <c r="G41" s="46">
        <v>519892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4240292</v>
      </c>
      <c r="O41" s="47">
        <f t="shared" si="12"/>
        <v>25.763695134399455</v>
      </c>
      <c r="P41" s="9"/>
    </row>
    <row r="42" spans="1:16">
      <c r="A42" s="12"/>
      <c r="B42" s="44">
        <v>572</v>
      </c>
      <c r="C42" s="20" t="s">
        <v>56</v>
      </c>
      <c r="D42" s="46">
        <v>10933602</v>
      </c>
      <c r="E42" s="46">
        <v>310188</v>
      </c>
      <c r="F42" s="46">
        <v>754874</v>
      </c>
      <c r="G42" s="46">
        <v>15678142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27676806</v>
      </c>
      <c r="O42" s="47">
        <f t="shared" si="12"/>
        <v>168.16219073542993</v>
      </c>
      <c r="P42" s="9"/>
    </row>
    <row r="43" spans="1:16">
      <c r="A43" s="12"/>
      <c r="B43" s="44">
        <v>575</v>
      </c>
      <c r="C43" s="20" t="s">
        <v>57</v>
      </c>
      <c r="D43" s="46">
        <v>296399</v>
      </c>
      <c r="E43" s="46">
        <v>1434022</v>
      </c>
      <c r="F43" s="46">
        <v>0</v>
      </c>
      <c r="G43" s="46">
        <v>2795456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4525877</v>
      </c>
      <c r="O43" s="47">
        <f t="shared" si="12"/>
        <v>27.498888105769698</v>
      </c>
      <c r="P43" s="9"/>
    </row>
    <row r="44" spans="1:16">
      <c r="A44" s="12"/>
      <c r="B44" s="44">
        <v>579</v>
      </c>
      <c r="C44" s="20" t="s">
        <v>58</v>
      </c>
      <c r="D44" s="46">
        <v>65000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65000</v>
      </c>
      <c r="O44" s="47">
        <f t="shared" si="12"/>
        <v>0.39493510912360863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SUM(D46:D50)</f>
        <v>57114570</v>
      </c>
      <c r="E45" s="31">
        <f t="shared" si="14"/>
        <v>45123712</v>
      </c>
      <c r="F45" s="31">
        <f t="shared" si="14"/>
        <v>0</v>
      </c>
      <c r="G45" s="31">
        <f t="shared" si="14"/>
        <v>3748562</v>
      </c>
      <c r="H45" s="31">
        <f t="shared" si="14"/>
        <v>0</v>
      </c>
      <c r="I45" s="31">
        <f t="shared" si="14"/>
        <v>10757977</v>
      </c>
      <c r="J45" s="31">
        <f t="shared" si="14"/>
        <v>27299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116772120</v>
      </c>
      <c r="O45" s="43">
        <f t="shared" si="12"/>
        <v>709.49861468915572</v>
      </c>
      <c r="P45" s="9"/>
    </row>
    <row r="46" spans="1:16">
      <c r="A46" s="12"/>
      <c r="B46" s="44">
        <v>581</v>
      </c>
      <c r="C46" s="20" t="s">
        <v>59</v>
      </c>
      <c r="D46" s="46">
        <v>50060528</v>
      </c>
      <c r="E46" s="46">
        <v>45123712</v>
      </c>
      <c r="F46" s="46">
        <v>0</v>
      </c>
      <c r="G46" s="46">
        <v>3748562</v>
      </c>
      <c r="H46" s="46">
        <v>0</v>
      </c>
      <c r="I46" s="46">
        <v>1122292</v>
      </c>
      <c r="J46" s="46">
        <v>27299</v>
      </c>
      <c r="K46" s="46">
        <v>0</v>
      </c>
      <c r="L46" s="46">
        <v>0</v>
      </c>
      <c r="M46" s="46">
        <v>0</v>
      </c>
      <c r="N46" s="46">
        <f>SUM(D46:M46)</f>
        <v>100082393</v>
      </c>
      <c r="O46" s="47">
        <f t="shared" si="12"/>
        <v>608.09308924318282</v>
      </c>
      <c r="P46" s="9"/>
    </row>
    <row r="47" spans="1:16">
      <c r="A47" s="12"/>
      <c r="B47" s="44">
        <v>586</v>
      </c>
      <c r="C47" s="20" t="s">
        <v>60</v>
      </c>
      <c r="D47" s="46">
        <v>6152716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5" si="15">SUM(D47:M47)</f>
        <v>6152716</v>
      </c>
      <c r="O47" s="47">
        <f t="shared" si="12"/>
        <v>37.383439459485736</v>
      </c>
      <c r="P47" s="9"/>
    </row>
    <row r="48" spans="1:16">
      <c r="A48" s="12"/>
      <c r="B48" s="44">
        <v>587</v>
      </c>
      <c r="C48" s="20" t="s">
        <v>61</v>
      </c>
      <c r="D48" s="46">
        <v>901326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901326</v>
      </c>
      <c r="O48" s="47">
        <f t="shared" si="12"/>
        <v>5.4763889563991643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930006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930006</v>
      </c>
      <c r="O49" s="47">
        <f t="shared" si="12"/>
        <v>5.6506464783940116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8705679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8705679</v>
      </c>
      <c r="O50" s="47">
        <f t="shared" si="12"/>
        <v>52.89505055169397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3716738</v>
      </c>
      <c r="E51" s="31">
        <f t="shared" si="16"/>
        <v>3133567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6850305</v>
      </c>
      <c r="O51" s="43">
        <f t="shared" si="12"/>
        <v>41.621937733923104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426933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426933</v>
      </c>
      <c r="O52" s="47">
        <f t="shared" si="12"/>
        <v>2.5940127837456859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184087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184087</v>
      </c>
      <c r="O53" s="47">
        <f t="shared" si="12"/>
        <v>1.1184987605113499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92733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92733</v>
      </c>
      <c r="O54" s="47">
        <f t="shared" si="12"/>
        <v>0.563438730374763</v>
      </c>
      <c r="P54" s="9"/>
    </row>
    <row r="55" spans="1:16">
      <c r="A55" s="12"/>
      <c r="B55" s="44">
        <v>604</v>
      </c>
      <c r="C55" s="20" t="s">
        <v>68</v>
      </c>
      <c r="D55" s="46">
        <v>689940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689940</v>
      </c>
      <c r="O55" s="47">
        <f t="shared" si="12"/>
        <v>4.1920235259806544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41426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41426</v>
      </c>
      <c r="O56" s="47">
        <f t="shared" si="12"/>
        <v>0.25170125893160938</v>
      </c>
      <c r="P56" s="9"/>
    </row>
    <row r="57" spans="1:16">
      <c r="A57" s="12"/>
      <c r="B57" s="44">
        <v>607</v>
      </c>
      <c r="C57" s="20" t="s">
        <v>70</v>
      </c>
      <c r="D57" s="46">
        <v>55916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55916</v>
      </c>
      <c r="O57" s="47">
        <f t="shared" si="12"/>
        <v>0.33974140864239538</v>
      </c>
      <c r="P57" s="9"/>
    </row>
    <row r="58" spans="1:16">
      <c r="A58" s="12"/>
      <c r="B58" s="44">
        <v>608</v>
      </c>
      <c r="C58" s="20" t="s">
        <v>71</v>
      </c>
      <c r="D58" s="46">
        <v>145301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145301</v>
      </c>
      <c r="O58" s="47">
        <f t="shared" si="12"/>
        <v>0.88283794293491469</v>
      </c>
      <c r="P58" s="9"/>
    </row>
    <row r="59" spans="1:16">
      <c r="A59" s="12"/>
      <c r="B59" s="44">
        <v>614</v>
      </c>
      <c r="C59" s="20" t="s">
        <v>72</v>
      </c>
      <c r="D59" s="46">
        <v>350502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350502</v>
      </c>
      <c r="O59" s="47">
        <f t="shared" si="12"/>
        <v>2.1296237787391239</v>
      </c>
      <c r="P59" s="9"/>
    </row>
    <row r="60" spans="1:16">
      <c r="A60" s="12"/>
      <c r="B60" s="44">
        <v>621</v>
      </c>
      <c r="C60" s="20" t="s">
        <v>103</v>
      </c>
      <c r="D60" s="46">
        <v>0</v>
      </c>
      <c r="E60" s="46">
        <v>1375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1375</v>
      </c>
      <c r="O60" s="47">
        <f t="shared" si="12"/>
        <v>8.3543965391532585E-3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320575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320575</v>
      </c>
      <c r="O61" s="47">
        <f t="shared" si="12"/>
        <v>1.947789578573859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178041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178041</v>
      </c>
      <c r="O62" s="47">
        <f t="shared" si="12"/>
        <v>1.0817637194380985</v>
      </c>
      <c r="P62" s="9"/>
    </row>
    <row r="63" spans="1:16">
      <c r="A63" s="12"/>
      <c r="B63" s="44">
        <v>634</v>
      </c>
      <c r="C63" s="20" t="s">
        <v>74</v>
      </c>
      <c r="D63" s="46">
        <v>479653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479653</v>
      </c>
      <c r="O63" s="47">
        <f t="shared" si="12"/>
        <v>2.9143355368687116</v>
      </c>
      <c r="P63" s="9"/>
    </row>
    <row r="64" spans="1:16">
      <c r="A64" s="12"/>
      <c r="B64" s="44">
        <v>654</v>
      </c>
      <c r="C64" s="20" t="s">
        <v>76</v>
      </c>
      <c r="D64" s="46">
        <v>99218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99218</v>
      </c>
      <c r="O64" s="47">
        <f t="shared" si="12"/>
        <v>0.6028411024157877</v>
      </c>
      <c r="P64" s="9"/>
    </row>
    <row r="65" spans="1:119">
      <c r="A65" s="12"/>
      <c r="B65" s="44">
        <v>664</v>
      </c>
      <c r="C65" s="20" t="s">
        <v>77</v>
      </c>
      <c r="D65" s="46">
        <v>209815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209815</v>
      </c>
      <c r="O65" s="47">
        <f t="shared" si="12"/>
        <v>1.2748201526272298</v>
      </c>
      <c r="P65" s="9"/>
    </row>
    <row r="66" spans="1:119">
      <c r="A66" s="12"/>
      <c r="B66" s="44">
        <v>674</v>
      </c>
      <c r="C66" s="20" t="s">
        <v>78</v>
      </c>
      <c r="D66" s="46">
        <v>103640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103640</v>
      </c>
      <c r="O66" s="47">
        <f t="shared" si="12"/>
        <v>0.62970884168570451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4493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4493</v>
      </c>
      <c r="O67" s="47">
        <f t="shared" si="12"/>
        <v>2.7299129927574977E-2</v>
      </c>
      <c r="P67" s="9"/>
    </row>
    <row r="68" spans="1:119">
      <c r="A68" s="12"/>
      <c r="B68" s="44">
        <v>694</v>
      </c>
      <c r="C68" s="20" t="s">
        <v>80</v>
      </c>
      <c r="D68" s="46">
        <v>162234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162234</v>
      </c>
      <c r="O68" s="47">
        <f t="shared" si="12"/>
        <v>0.98572157682399264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173573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7">SUM(D69:M69)</f>
        <v>173573</v>
      </c>
      <c r="O69" s="47">
        <f t="shared" ref="O69:O76" si="18">(N69/O$78)</f>
        <v>1.0546164876294173</v>
      </c>
      <c r="P69" s="9"/>
    </row>
    <row r="70" spans="1:119">
      <c r="A70" s="12"/>
      <c r="B70" s="44">
        <v>713</v>
      </c>
      <c r="C70" s="20" t="s">
        <v>82</v>
      </c>
      <c r="D70" s="46">
        <v>0</v>
      </c>
      <c r="E70" s="46">
        <v>1630839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1630839</v>
      </c>
      <c r="O70" s="47">
        <f t="shared" si="18"/>
        <v>9.9088550527390264</v>
      </c>
      <c r="P70" s="9"/>
    </row>
    <row r="71" spans="1:119">
      <c r="A71" s="12"/>
      <c r="B71" s="44">
        <v>714</v>
      </c>
      <c r="C71" s="20" t="s">
        <v>83</v>
      </c>
      <c r="D71" s="46">
        <v>0</v>
      </c>
      <c r="E71" s="46">
        <v>46272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46272</v>
      </c>
      <c r="O71" s="47">
        <f t="shared" si="18"/>
        <v>0.28114519029796337</v>
      </c>
      <c r="P71" s="9"/>
    </row>
    <row r="72" spans="1:119">
      <c r="A72" s="12"/>
      <c r="B72" s="44">
        <v>719</v>
      </c>
      <c r="C72" s="20" t="s">
        <v>84</v>
      </c>
      <c r="D72" s="46">
        <v>528098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528098</v>
      </c>
      <c r="O72" s="47">
        <f t="shared" si="18"/>
        <v>3.2086837116609148</v>
      </c>
      <c r="P72" s="9"/>
    </row>
    <row r="73" spans="1:119">
      <c r="A73" s="12"/>
      <c r="B73" s="44">
        <v>724</v>
      </c>
      <c r="C73" s="20" t="s">
        <v>85</v>
      </c>
      <c r="D73" s="46">
        <v>365714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365714</v>
      </c>
      <c r="O73" s="47">
        <f t="shared" si="18"/>
        <v>2.2220507461235601</v>
      </c>
      <c r="P73" s="9"/>
    </row>
    <row r="74" spans="1:119">
      <c r="A74" s="12"/>
      <c r="B74" s="44">
        <v>744</v>
      </c>
      <c r="C74" s="20" t="s">
        <v>87</v>
      </c>
      <c r="D74" s="46">
        <v>141754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141754</v>
      </c>
      <c r="O74" s="47">
        <f t="shared" si="18"/>
        <v>0.86128663782627712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384953</v>
      </c>
      <c r="E75" s="46">
        <v>33220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418173</v>
      </c>
      <c r="O75" s="47">
        <f t="shared" si="18"/>
        <v>2.5407876828853353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SUM(D5,D12,D21,D29,D31,D35,D40,D45,D51)</f>
        <v>200855971</v>
      </c>
      <c r="E76" s="15">
        <f t="shared" si="19"/>
        <v>175821756</v>
      </c>
      <c r="F76" s="15">
        <f t="shared" si="19"/>
        <v>755131</v>
      </c>
      <c r="G76" s="15">
        <f t="shared" si="19"/>
        <v>71582556</v>
      </c>
      <c r="H76" s="15">
        <f t="shared" si="19"/>
        <v>0</v>
      </c>
      <c r="I76" s="15">
        <f t="shared" si="19"/>
        <v>77033081</v>
      </c>
      <c r="J76" s="15">
        <f t="shared" si="19"/>
        <v>22916313</v>
      </c>
      <c r="K76" s="15">
        <f t="shared" si="19"/>
        <v>0</v>
      </c>
      <c r="L76" s="15">
        <f t="shared" si="19"/>
        <v>0</v>
      </c>
      <c r="M76" s="15">
        <f t="shared" si="19"/>
        <v>53829</v>
      </c>
      <c r="N76" s="15">
        <f>SUM(D76:M76)</f>
        <v>549018637</v>
      </c>
      <c r="O76" s="37">
        <f t="shared" si="18"/>
        <v>3335.7959279152287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104</v>
      </c>
      <c r="M78" s="48"/>
      <c r="N78" s="48"/>
      <c r="O78" s="41">
        <v>164584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34129120</v>
      </c>
      <c r="E5" s="26">
        <f t="shared" si="0"/>
        <v>28153227</v>
      </c>
      <c r="F5" s="26">
        <f t="shared" si="0"/>
        <v>9745</v>
      </c>
      <c r="G5" s="26">
        <f t="shared" si="0"/>
        <v>3341852</v>
      </c>
      <c r="H5" s="26">
        <f t="shared" si="0"/>
        <v>0</v>
      </c>
      <c r="I5" s="26">
        <f t="shared" si="0"/>
        <v>0</v>
      </c>
      <c r="J5" s="26">
        <f t="shared" si="0"/>
        <v>24091121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89725065</v>
      </c>
      <c r="O5" s="32">
        <f t="shared" ref="O5:O36" si="2">(N5/O$75)</f>
        <v>559.6797866699934</v>
      </c>
      <c r="P5" s="6"/>
    </row>
    <row r="6" spans="1:133">
      <c r="A6" s="12"/>
      <c r="B6" s="44">
        <v>511</v>
      </c>
      <c r="C6" s="20" t="s">
        <v>99</v>
      </c>
      <c r="D6" s="46">
        <v>901574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901574</v>
      </c>
      <c r="O6" s="47">
        <f t="shared" si="2"/>
        <v>5.6237657112559649</v>
      </c>
      <c r="P6" s="9"/>
    </row>
    <row r="7" spans="1:133">
      <c r="A7" s="12"/>
      <c r="B7" s="44">
        <v>512</v>
      </c>
      <c r="C7" s="20" t="s">
        <v>20</v>
      </c>
      <c r="D7" s="46">
        <v>323299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323299</v>
      </c>
      <c r="O7" s="47">
        <f t="shared" si="2"/>
        <v>2.0166484733181549</v>
      </c>
      <c r="P7" s="9"/>
    </row>
    <row r="8" spans="1:133">
      <c r="A8" s="12"/>
      <c r="B8" s="44">
        <v>513</v>
      </c>
      <c r="C8" s="20" t="s">
        <v>21</v>
      </c>
      <c r="D8" s="46">
        <v>14513333</v>
      </c>
      <c r="E8" s="46">
        <v>507979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15021312</v>
      </c>
      <c r="O8" s="47">
        <f t="shared" si="2"/>
        <v>93.698730624083836</v>
      </c>
      <c r="P8" s="9"/>
    </row>
    <row r="9" spans="1:133">
      <c r="A9" s="12"/>
      <c r="B9" s="44">
        <v>514</v>
      </c>
      <c r="C9" s="20" t="s">
        <v>100</v>
      </c>
      <c r="D9" s="46">
        <v>903927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903927</v>
      </c>
      <c r="O9" s="47">
        <f t="shared" si="2"/>
        <v>5.6384430652153572</v>
      </c>
      <c r="P9" s="9"/>
    </row>
    <row r="10" spans="1:133">
      <c r="A10" s="12"/>
      <c r="B10" s="44">
        <v>515</v>
      </c>
      <c r="C10" s="20" t="s">
        <v>22</v>
      </c>
      <c r="D10" s="46">
        <v>594370</v>
      </c>
      <c r="E10" s="46">
        <v>4581584</v>
      </c>
      <c r="F10" s="46">
        <v>0</v>
      </c>
      <c r="G10" s="46">
        <v>113918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5289872</v>
      </c>
      <c r="O10" s="47">
        <f t="shared" si="2"/>
        <v>32.996737672706857</v>
      </c>
      <c r="P10" s="9"/>
    </row>
    <row r="11" spans="1:133">
      <c r="A11" s="12"/>
      <c r="B11" s="44">
        <v>519</v>
      </c>
      <c r="C11" s="20" t="s">
        <v>24</v>
      </c>
      <c r="D11" s="46">
        <v>16892617</v>
      </c>
      <c r="E11" s="46">
        <v>23063664</v>
      </c>
      <c r="F11" s="46">
        <v>9745</v>
      </c>
      <c r="G11" s="46">
        <v>3227934</v>
      </c>
      <c r="H11" s="46">
        <v>0</v>
      </c>
      <c r="I11" s="46">
        <v>0</v>
      </c>
      <c r="J11" s="46">
        <v>24091121</v>
      </c>
      <c r="K11" s="46">
        <v>0</v>
      </c>
      <c r="L11" s="46">
        <v>0</v>
      </c>
      <c r="M11" s="46">
        <v>0</v>
      </c>
      <c r="N11" s="46">
        <f t="shared" si="1"/>
        <v>67285081</v>
      </c>
      <c r="O11" s="47">
        <f t="shared" si="2"/>
        <v>419.70546112341327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61353910</v>
      </c>
      <c r="E12" s="31">
        <f t="shared" si="3"/>
        <v>34818228</v>
      </c>
      <c r="F12" s="31">
        <f t="shared" si="3"/>
        <v>0</v>
      </c>
      <c r="G12" s="31">
        <f t="shared" si="3"/>
        <v>5128018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101300156</v>
      </c>
      <c r="O12" s="43">
        <f t="shared" si="2"/>
        <v>631.88195739637592</v>
      </c>
      <c r="P12" s="10"/>
    </row>
    <row r="13" spans="1:133">
      <c r="A13" s="12"/>
      <c r="B13" s="44">
        <v>521</v>
      </c>
      <c r="C13" s="20" t="s">
        <v>26</v>
      </c>
      <c r="D13" s="46">
        <v>46123342</v>
      </c>
      <c r="E13" s="46">
        <v>1325832</v>
      </c>
      <c r="F13" s="46">
        <v>0</v>
      </c>
      <c r="G13" s="46">
        <v>3071640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50520814</v>
      </c>
      <c r="O13" s="47">
        <f t="shared" si="2"/>
        <v>315.1346661260643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22898818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22898818</v>
      </c>
      <c r="O14" s="47">
        <f t="shared" si="2"/>
        <v>142.8364033309422</v>
      </c>
      <c r="P14" s="9"/>
    </row>
    <row r="15" spans="1:133">
      <c r="A15" s="12"/>
      <c r="B15" s="44">
        <v>523</v>
      </c>
      <c r="C15" s="20" t="s">
        <v>28</v>
      </c>
      <c r="D15" s="46">
        <v>2289985</v>
      </c>
      <c r="E15" s="46">
        <v>329952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2619937</v>
      </c>
      <c r="O15" s="47">
        <f t="shared" si="2"/>
        <v>16.342432086829056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8668096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8668096</v>
      </c>
      <c r="O16" s="47">
        <f t="shared" si="2"/>
        <v>54.069151358263419</v>
      </c>
      <c r="P16" s="9"/>
    </row>
    <row r="17" spans="1:16">
      <c r="A17" s="12"/>
      <c r="B17" s="44">
        <v>525</v>
      </c>
      <c r="C17" s="20" t="s">
        <v>30</v>
      </c>
      <c r="D17" s="46">
        <v>641696</v>
      </c>
      <c r="E17" s="46">
        <v>872070</v>
      </c>
      <c r="F17" s="46">
        <v>0</v>
      </c>
      <c r="G17" s="46">
        <v>1732222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3245988</v>
      </c>
      <c r="O17" s="47">
        <f t="shared" si="2"/>
        <v>20.247562611109377</v>
      </c>
      <c r="P17" s="9"/>
    </row>
    <row r="18" spans="1:16">
      <c r="A18" s="12"/>
      <c r="B18" s="44">
        <v>526</v>
      </c>
      <c r="C18" s="20" t="s">
        <v>31</v>
      </c>
      <c r="D18" s="46">
        <v>11738253</v>
      </c>
      <c r="E18" s="46">
        <v>0</v>
      </c>
      <c r="F18" s="46">
        <v>0</v>
      </c>
      <c r="G18" s="46">
        <v>324156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12062409</v>
      </c>
      <c r="O18" s="47">
        <f t="shared" si="2"/>
        <v>75.241923712690635</v>
      </c>
      <c r="P18" s="9"/>
    </row>
    <row r="19" spans="1:16">
      <c r="A19" s="12"/>
      <c r="B19" s="44">
        <v>527</v>
      </c>
      <c r="C19" s="20" t="s">
        <v>32</v>
      </c>
      <c r="D19" s="46">
        <v>560634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560634</v>
      </c>
      <c r="O19" s="47">
        <f t="shared" si="2"/>
        <v>3.4970776284190501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723460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723460</v>
      </c>
      <c r="O20" s="47">
        <f t="shared" si="2"/>
        <v>4.5127405420578235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1022788</v>
      </c>
      <c r="E21" s="31">
        <f t="shared" si="5"/>
        <v>9107601</v>
      </c>
      <c r="F21" s="31">
        <f t="shared" si="5"/>
        <v>0</v>
      </c>
      <c r="G21" s="31">
        <f t="shared" si="5"/>
        <v>8642772</v>
      </c>
      <c r="H21" s="31">
        <f t="shared" si="5"/>
        <v>0</v>
      </c>
      <c r="I21" s="31">
        <f t="shared" si="5"/>
        <v>63226019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81999180</v>
      </c>
      <c r="O21" s="43">
        <f t="shared" si="2"/>
        <v>511.48788322989117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208300</v>
      </c>
      <c r="H22" s="46">
        <v>0</v>
      </c>
      <c r="I22" s="46">
        <v>12427993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12636293</v>
      </c>
      <c r="O22" s="47">
        <f t="shared" si="2"/>
        <v>78.821651124348932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18127706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18127706</v>
      </c>
      <c r="O23" s="47">
        <f t="shared" si="2"/>
        <v>113.07554502074042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12931651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12931651</v>
      </c>
      <c r="O24" s="47">
        <f t="shared" si="2"/>
        <v>80.664011477403861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1610</v>
      </c>
      <c r="H25" s="46">
        <v>0</v>
      </c>
      <c r="I25" s="46">
        <v>19738669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19740279</v>
      </c>
      <c r="O25" s="47">
        <f t="shared" si="2"/>
        <v>123.13432305149237</v>
      </c>
      <c r="P25" s="9"/>
    </row>
    <row r="26" spans="1:16">
      <c r="A26" s="12"/>
      <c r="B26" s="44">
        <v>537</v>
      </c>
      <c r="C26" s="20" t="s">
        <v>39</v>
      </c>
      <c r="D26" s="46">
        <v>817799</v>
      </c>
      <c r="E26" s="46">
        <v>0</v>
      </c>
      <c r="F26" s="46">
        <v>0</v>
      </c>
      <c r="G26" s="46">
        <v>8432862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9250661</v>
      </c>
      <c r="O26" s="47">
        <f t="shared" si="2"/>
        <v>57.703028412812273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128559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128559</v>
      </c>
      <c r="O27" s="47">
        <f t="shared" si="2"/>
        <v>0.80191497988335469</v>
      </c>
      <c r="P27" s="9"/>
    </row>
    <row r="28" spans="1:16">
      <c r="A28" s="12"/>
      <c r="B28" s="44">
        <v>539</v>
      </c>
      <c r="C28" s="20" t="s">
        <v>41</v>
      </c>
      <c r="D28" s="46">
        <v>204989</v>
      </c>
      <c r="E28" s="46">
        <v>8979042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9184031</v>
      </c>
      <c r="O28" s="47">
        <f t="shared" si="2"/>
        <v>57.287409163209929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1225527</v>
      </c>
      <c r="E29" s="31">
        <f t="shared" si="7"/>
        <v>40571762</v>
      </c>
      <c r="F29" s="31">
        <f t="shared" si="7"/>
        <v>0</v>
      </c>
      <c r="G29" s="31">
        <f t="shared" si="7"/>
        <v>21064213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5" si="8">SUM(D29:M29)</f>
        <v>62861502</v>
      </c>
      <c r="O29" s="43">
        <f t="shared" si="2"/>
        <v>392.11241618064435</v>
      </c>
      <c r="P29" s="10"/>
    </row>
    <row r="30" spans="1:16">
      <c r="A30" s="12"/>
      <c r="B30" s="44">
        <v>541</v>
      </c>
      <c r="C30" s="20" t="s">
        <v>43</v>
      </c>
      <c r="D30" s="46">
        <v>1225527</v>
      </c>
      <c r="E30" s="46">
        <v>40571762</v>
      </c>
      <c r="F30" s="46">
        <v>0</v>
      </c>
      <c r="G30" s="46">
        <v>21064213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62861502</v>
      </c>
      <c r="O30" s="47">
        <f t="shared" si="2"/>
        <v>392.11241618064435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1517968</v>
      </c>
      <c r="E31" s="31">
        <f t="shared" si="9"/>
        <v>8299434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9817402</v>
      </c>
      <c r="O31" s="43">
        <f t="shared" si="2"/>
        <v>61.238199794155257</v>
      </c>
      <c r="P31" s="10"/>
    </row>
    <row r="32" spans="1:16">
      <c r="A32" s="13"/>
      <c r="B32" s="45">
        <v>552</v>
      </c>
      <c r="C32" s="21" t="s">
        <v>45</v>
      </c>
      <c r="D32" s="46">
        <v>645958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645958</v>
      </c>
      <c r="O32" s="47">
        <f t="shared" si="2"/>
        <v>4.0293048061628669</v>
      </c>
      <c r="P32" s="9"/>
    </row>
    <row r="33" spans="1:16">
      <c r="A33" s="13"/>
      <c r="B33" s="45">
        <v>553</v>
      </c>
      <c r="C33" s="21" t="s">
        <v>46</v>
      </c>
      <c r="D33" s="46">
        <v>235879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235879</v>
      </c>
      <c r="O33" s="47">
        <f t="shared" si="2"/>
        <v>1.4713470355238125</v>
      </c>
      <c r="P33" s="9"/>
    </row>
    <row r="34" spans="1:16">
      <c r="A34" s="13"/>
      <c r="B34" s="45">
        <v>554</v>
      </c>
      <c r="C34" s="21" t="s">
        <v>47</v>
      </c>
      <c r="D34" s="46">
        <v>636131</v>
      </c>
      <c r="E34" s="46">
        <v>8299434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8935565</v>
      </c>
      <c r="O34" s="47">
        <f t="shared" si="2"/>
        <v>55.737547952468574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12950039</v>
      </c>
      <c r="E35" s="31">
        <f t="shared" si="10"/>
        <v>3315994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52952</v>
      </c>
      <c r="N35" s="31">
        <f t="shared" si="8"/>
        <v>16318985</v>
      </c>
      <c r="O35" s="43">
        <f t="shared" si="2"/>
        <v>101.79325078751208</v>
      </c>
      <c r="P35" s="10"/>
    </row>
    <row r="36" spans="1:16">
      <c r="A36" s="12"/>
      <c r="B36" s="44">
        <v>562</v>
      </c>
      <c r="C36" s="20" t="s">
        <v>50</v>
      </c>
      <c r="D36" s="46">
        <v>4540938</v>
      </c>
      <c r="E36" s="46">
        <v>1528619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6069557</v>
      </c>
      <c r="O36" s="47">
        <f t="shared" si="2"/>
        <v>37.86019399307613</v>
      </c>
      <c r="P36" s="9"/>
    </row>
    <row r="37" spans="1:16">
      <c r="A37" s="12"/>
      <c r="B37" s="44">
        <v>563</v>
      </c>
      <c r="C37" s="20" t="s">
        <v>51</v>
      </c>
      <c r="D37" s="46">
        <v>1715271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1715271</v>
      </c>
      <c r="O37" s="47">
        <f t="shared" ref="O37:O68" si="12">(N37/O$75)</f>
        <v>10.699379346910769</v>
      </c>
      <c r="P37" s="9"/>
    </row>
    <row r="38" spans="1:16">
      <c r="A38" s="12"/>
      <c r="B38" s="44">
        <v>564</v>
      </c>
      <c r="C38" s="20" t="s">
        <v>52</v>
      </c>
      <c r="D38" s="46">
        <v>6235653</v>
      </c>
      <c r="E38" s="46">
        <v>1787375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52952</v>
      </c>
      <c r="N38" s="46">
        <f t="shared" si="11"/>
        <v>8075980</v>
      </c>
      <c r="O38" s="47">
        <f t="shared" si="12"/>
        <v>50.375697844867915</v>
      </c>
      <c r="P38" s="9"/>
    </row>
    <row r="39" spans="1:16">
      <c r="A39" s="12"/>
      <c r="B39" s="44">
        <v>569</v>
      </c>
      <c r="C39" s="20" t="s">
        <v>53</v>
      </c>
      <c r="D39" s="46">
        <v>458177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458177</v>
      </c>
      <c r="O39" s="47">
        <f t="shared" si="12"/>
        <v>2.8579796026572684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13651488</v>
      </c>
      <c r="E40" s="31">
        <f t="shared" si="13"/>
        <v>1481393</v>
      </c>
      <c r="F40" s="31">
        <f t="shared" si="13"/>
        <v>0</v>
      </c>
      <c r="G40" s="31">
        <f t="shared" si="13"/>
        <v>7964507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23097388</v>
      </c>
      <c r="O40" s="43">
        <f t="shared" si="12"/>
        <v>144.07502729002277</v>
      </c>
      <c r="P40" s="9"/>
    </row>
    <row r="41" spans="1:16">
      <c r="A41" s="12"/>
      <c r="B41" s="44">
        <v>571</v>
      </c>
      <c r="C41" s="20" t="s">
        <v>55</v>
      </c>
      <c r="D41" s="46">
        <v>3601534</v>
      </c>
      <c r="E41" s="46">
        <v>0</v>
      </c>
      <c r="F41" s="46">
        <v>0</v>
      </c>
      <c r="G41" s="46">
        <v>360590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3962124</v>
      </c>
      <c r="O41" s="47">
        <f t="shared" si="12"/>
        <v>24.714618095624239</v>
      </c>
      <c r="P41" s="9"/>
    </row>
    <row r="42" spans="1:16">
      <c r="A42" s="12"/>
      <c r="B42" s="44">
        <v>572</v>
      </c>
      <c r="C42" s="20" t="s">
        <v>56</v>
      </c>
      <c r="D42" s="46">
        <v>9720399</v>
      </c>
      <c r="E42" s="46">
        <v>92333</v>
      </c>
      <c r="F42" s="46">
        <v>0</v>
      </c>
      <c r="G42" s="46">
        <v>7603917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17416649</v>
      </c>
      <c r="O42" s="47">
        <f t="shared" si="12"/>
        <v>108.64017091351401</v>
      </c>
      <c r="P42" s="9"/>
    </row>
    <row r="43" spans="1:16">
      <c r="A43" s="12"/>
      <c r="B43" s="44">
        <v>575</v>
      </c>
      <c r="C43" s="20" t="s">
        <v>57</v>
      </c>
      <c r="D43" s="46">
        <v>264555</v>
      </c>
      <c r="E43" s="46">
        <v>1389060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1653615</v>
      </c>
      <c r="O43" s="47">
        <f t="shared" si="12"/>
        <v>10.314786514050462</v>
      </c>
      <c r="P43" s="9"/>
    </row>
    <row r="44" spans="1:16">
      <c r="A44" s="12"/>
      <c r="B44" s="44">
        <v>579</v>
      </c>
      <c r="C44" s="20" t="s">
        <v>58</v>
      </c>
      <c r="D44" s="46">
        <v>65000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65000</v>
      </c>
      <c r="O44" s="47">
        <f t="shared" si="12"/>
        <v>0.40545176683404549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SUM(D46:D48)</f>
        <v>34982135</v>
      </c>
      <c r="E45" s="31">
        <f t="shared" si="14"/>
        <v>49511268</v>
      </c>
      <c r="F45" s="31">
        <f t="shared" si="14"/>
        <v>0</v>
      </c>
      <c r="G45" s="31">
        <f t="shared" si="14"/>
        <v>11715514</v>
      </c>
      <c r="H45" s="31">
        <f t="shared" si="14"/>
        <v>0</v>
      </c>
      <c r="I45" s="31">
        <f t="shared" si="14"/>
        <v>13749404</v>
      </c>
      <c r="J45" s="31">
        <f t="shared" si="14"/>
        <v>2493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109960814</v>
      </c>
      <c r="O45" s="43">
        <f t="shared" si="12"/>
        <v>685.90471259707454</v>
      </c>
      <c r="P45" s="9"/>
    </row>
    <row r="46" spans="1:16">
      <c r="A46" s="12"/>
      <c r="B46" s="44">
        <v>581</v>
      </c>
      <c r="C46" s="20" t="s">
        <v>59</v>
      </c>
      <c r="D46" s="46">
        <v>34982135</v>
      </c>
      <c r="E46" s="46">
        <v>49511268</v>
      </c>
      <c r="F46" s="46">
        <v>0</v>
      </c>
      <c r="G46" s="46">
        <v>11715514</v>
      </c>
      <c r="H46" s="46">
        <v>0</v>
      </c>
      <c r="I46" s="46">
        <v>3603532</v>
      </c>
      <c r="J46" s="46">
        <v>2493</v>
      </c>
      <c r="K46" s="46">
        <v>0</v>
      </c>
      <c r="L46" s="46">
        <v>0</v>
      </c>
      <c r="M46" s="46">
        <v>0</v>
      </c>
      <c r="N46" s="46">
        <f>SUM(D46:M46)</f>
        <v>99814942</v>
      </c>
      <c r="O46" s="47">
        <f t="shared" si="12"/>
        <v>622.61760908211954</v>
      </c>
      <c r="P46" s="9"/>
    </row>
    <row r="47" spans="1:16">
      <c r="A47" s="12"/>
      <c r="B47" s="44">
        <v>590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523978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0" si="15">SUM(D47:M47)</f>
        <v>523978</v>
      </c>
      <c r="O47" s="47">
        <f t="shared" si="12"/>
        <v>3.2684277828026072</v>
      </c>
      <c r="P47" s="9"/>
    </row>
    <row r="48" spans="1:16">
      <c r="A48" s="12"/>
      <c r="B48" s="44">
        <v>591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9621894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9621894</v>
      </c>
      <c r="O48" s="47">
        <f t="shared" si="12"/>
        <v>60.018675732152325</v>
      </c>
      <c r="P48" s="9"/>
    </row>
    <row r="49" spans="1:16" ht="15.75">
      <c r="A49" s="28" t="s">
        <v>64</v>
      </c>
      <c r="B49" s="29"/>
      <c r="C49" s="30"/>
      <c r="D49" s="31">
        <f t="shared" ref="D49:M49" si="16">SUM(D50:D72)</f>
        <v>3637383</v>
      </c>
      <c r="E49" s="31">
        <f t="shared" si="16"/>
        <v>3109147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6746530</v>
      </c>
      <c r="O49" s="43">
        <f t="shared" si="12"/>
        <v>42.082961669213738</v>
      </c>
      <c r="P49" s="9"/>
    </row>
    <row r="50" spans="1:16">
      <c r="A50" s="12"/>
      <c r="B50" s="44">
        <v>601</v>
      </c>
      <c r="C50" s="20" t="s">
        <v>65</v>
      </c>
      <c r="D50" s="46">
        <v>0</v>
      </c>
      <c r="E50" s="46">
        <v>661270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661270</v>
      </c>
      <c r="O50" s="47">
        <f t="shared" si="12"/>
        <v>4.1248167669899889</v>
      </c>
      <c r="P50" s="9"/>
    </row>
    <row r="51" spans="1:16">
      <c r="A51" s="12"/>
      <c r="B51" s="44">
        <v>604</v>
      </c>
      <c r="C51" s="20" t="s">
        <v>68</v>
      </c>
      <c r="D51" s="46">
        <v>663487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663487</v>
      </c>
      <c r="O51" s="47">
        <f t="shared" si="12"/>
        <v>4.1386457910987744</v>
      </c>
      <c r="P51" s="9"/>
    </row>
    <row r="52" spans="1:16">
      <c r="A52" s="12"/>
      <c r="B52" s="44">
        <v>605</v>
      </c>
      <c r="C52" s="20" t="s">
        <v>69</v>
      </c>
      <c r="D52" s="46">
        <v>29542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29542</v>
      </c>
      <c r="O52" s="47">
        <f t="shared" si="12"/>
        <v>0.18427470916632879</v>
      </c>
      <c r="P52" s="9"/>
    </row>
    <row r="53" spans="1:16">
      <c r="A53" s="12"/>
      <c r="B53" s="44">
        <v>607</v>
      </c>
      <c r="C53" s="20" t="s">
        <v>70</v>
      </c>
      <c r="D53" s="46">
        <v>71475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71475</v>
      </c>
      <c r="O53" s="47">
        <f t="shared" si="12"/>
        <v>0.44584100053020614</v>
      </c>
      <c r="P53" s="9"/>
    </row>
    <row r="54" spans="1:16">
      <c r="A54" s="12"/>
      <c r="B54" s="44">
        <v>608</v>
      </c>
      <c r="C54" s="20" t="s">
        <v>71</v>
      </c>
      <c r="D54" s="46">
        <v>138930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138930</v>
      </c>
      <c r="O54" s="47">
        <f t="shared" si="12"/>
        <v>0.86660636871159902</v>
      </c>
      <c r="P54" s="9"/>
    </row>
    <row r="55" spans="1:16">
      <c r="A55" s="12"/>
      <c r="B55" s="44">
        <v>614</v>
      </c>
      <c r="C55" s="20" t="s">
        <v>72</v>
      </c>
      <c r="D55" s="46">
        <v>343929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343929</v>
      </c>
      <c r="O55" s="47">
        <f t="shared" si="12"/>
        <v>2.1453326263917911</v>
      </c>
      <c r="P55" s="9"/>
    </row>
    <row r="56" spans="1:16">
      <c r="A56" s="12"/>
      <c r="B56" s="44">
        <v>623</v>
      </c>
      <c r="C56" s="20" t="s">
        <v>73</v>
      </c>
      <c r="D56" s="46">
        <v>0</v>
      </c>
      <c r="E56" s="46">
        <v>212955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212955</v>
      </c>
      <c r="O56" s="47">
        <f t="shared" si="12"/>
        <v>1.3283535539406792</v>
      </c>
      <c r="P56" s="9"/>
    </row>
    <row r="57" spans="1:16">
      <c r="A57" s="12"/>
      <c r="B57" s="44">
        <v>629</v>
      </c>
      <c r="C57" s="20" t="s">
        <v>75</v>
      </c>
      <c r="D57" s="46">
        <v>0</v>
      </c>
      <c r="E57" s="46">
        <v>3631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3631</v>
      </c>
      <c r="O57" s="47">
        <f t="shared" si="12"/>
        <v>2.2649159467298757E-2</v>
      </c>
      <c r="P57" s="9"/>
    </row>
    <row r="58" spans="1:16">
      <c r="A58" s="12"/>
      <c r="B58" s="44">
        <v>634</v>
      </c>
      <c r="C58" s="20" t="s">
        <v>74</v>
      </c>
      <c r="D58" s="46">
        <v>456872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456872</v>
      </c>
      <c r="O58" s="47">
        <f t="shared" si="12"/>
        <v>2.8498393787231389</v>
      </c>
      <c r="P58" s="9"/>
    </row>
    <row r="59" spans="1:16">
      <c r="A59" s="12"/>
      <c r="B59" s="44">
        <v>654</v>
      </c>
      <c r="C59" s="20" t="s">
        <v>76</v>
      </c>
      <c r="D59" s="46">
        <v>89676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89676</v>
      </c>
      <c r="O59" s="47">
        <f t="shared" si="12"/>
        <v>0.55937373296322868</v>
      </c>
      <c r="P59" s="9"/>
    </row>
    <row r="60" spans="1:16">
      <c r="A60" s="12"/>
      <c r="B60" s="44">
        <v>664</v>
      </c>
      <c r="C60" s="20" t="s">
        <v>77</v>
      </c>
      <c r="D60" s="46">
        <v>225266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225266</v>
      </c>
      <c r="O60" s="47">
        <f t="shared" si="12"/>
        <v>1.4051461185790475</v>
      </c>
      <c r="P60" s="9"/>
    </row>
    <row r="61" spans="1:16">
      <c r="A61" s="12"/>
      <c r="B61" s="44">
        <v>674</v>
      </c>
      <c r="C61" s="20" t="s">
        <v>78</v>
      </c>
      <c r="D61" s="46">
        <v>98588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98588</v>
      </c>
      <c r="O61" s="47">
        <f t="shared" si="12"/>
        <v>0.61496428905592115</v>
      </c>
      <c r="P61" s="9"/>
    </row>
    <row r="62" spans="1:16">
      <c r="A62" s="12"/>
      <c r="B62" s="44">
        <v>681</v>
      </c>
      <c r="C62" s="20" t="s">
        <v>118</v>
      </c>
      <c r="D62" s="46">
        <v>0</v>
      </c>
      <c r="E62" s="46">
        <v>6454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6454</v>
      </c>
      <c r="O62" s="47">
        <f t="shared" si="12"/>
        <v>4.025824158687584E-2</v>
      </c>
      <c r="P62" s="9"/>
    </row>
    <row r="63" spans="1:16">
      <c r="A63" s="12"/>
      <c r="B63" s="44">
        <v>685</v>
      </c>
      <c r="C63" s="20" t="s">
        <v>79</v>
      </c>
      <c r="D63" s="46">
        <v>0</v>
      </c>
      <c r="E63" s="46">
        <v>22441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22441</v>
      </c>
      <c r="O63" s="47">
        <f t="shared" si="12"/>
        <v>0.13998066306958176</v>
      </c>
      <c r="P63" s="9"/>
    </row>
    <row r="64" spans="1:16">
      <c r="A64" s="12"/>
      <c r="B64" s="44">
        <v>694</v>
      </c>
      <c r="C64" s="20" t="s">
        <v>80</v>
      </c>
      <c r="D64" s="46">
        <v>167484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167484</v>
      </c>
      <c r="O64" s="47">
        <f t="shared" si="12"/>
        <v>1.0447182110220503</v>
      </c>
      <c r="P64" s="9"/>
    </row>
    <row r="65" spans="1:119">
      <c r="A65" s="12"/>
      <c r="B65" s="44">
        <v>704</v>
      </c>
      <c r="C65" s="20" t="s">
        <v>81</v>
      </c>
      <c r="D65" s="46">
        <v>0</v>
      </c>
      <c r="E65" s="46">
        <v>222193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7">SUM(D65:M65)</f>
        <v>222193</v>
      </c>
      <c r="O65" s="47">
        <f t="shared" si="12"/>
        <v>1.3859776065870317</v>
      </c>
      <c r="P65" s="9"/>
    </row>
    <row r="66" spans="1:119">
      <c r="A66" s="12"/>
      <c r="B66" s="44">
        <v>713</v>
      </c>
      <c r="C66" s="20" t="s">
        <v>82</v>
      </c>
      <c r="D66" s="46">
        <v>0</v>
      </c>
      <c r="E66" s="46">
        <v>1905147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1905147</v>
      </c>
      <c r="O66" s="47">
        <f t="shared" si="12"/>
        <v>11.883772572747404</v>
      </c>
      <c r="P66" s="9"/>
    </row>
    <row r="67" spans="1:119">
      <c r="A67" s="12"/>
      <c r="B67" s="44">
        <v>714</v>
      </c>
      <c r="C67" s="20" t="s">
        <v>83</v>
      </c>
      <c r="D67" s="46">
        <v>0</v>
      </c>
      <c r="E67" s="46">
        <v>37682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37682</v>
      </c>
      <c r="O67" s="47">
        <f t="shared" si="12"/>
        <v>0.23504974581293078</v>
      </c>
      <c r="P67" s="9"/>
    </row>
    <row r="68" spans="1:119">
      <c r="A68" s="12"/>
      <c r="B68" s="44">
        <v>719</v>
      </c>
      <c r="C68" s="20" t="s">
        <v>84</v>
      </c>
      <c r="D68" s="46">
        <v>488648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488648</v>
      </c>
      <c r="O68" s="47">
        <f t="shared" si="12"/>
        <v>3.0480491532295795</v>
      </c>
      <c r="P68" s="9"/>
    </row>
    <row r="69" spans="1:119">
      <c r="A69" s="12"/>
      <c r="B69" s="44">
        <v>724</v>
      </c>
      <c r="C69" s="20" t="s">
        <v>85</v>
      </c>
      <c r="D69" s="46">
        <v>360463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360463</v>
      </c>
      <c r="O69" s="47">
        <f>(N69/O$75)</f>
        <v>2.2484670804353928</v>
      </c>
      <c r="P69" s="9"/>
    </row>
    <row r="70" spans="1:119">
      <c r="A70" s="12"/>
      <c r="B70" s="44">
        <v>744</v>
      </c>
      <c r="C70" s="20" t="s">
        <v>87</v>
      </c>
      <c r="D70" s="46">
        <v>146232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146232</v>
      </c>
      <c r="O70" s="47">
        <f>(N70/O$75)</f>
        <v>0.91215419642578677</v>
      </c>
      <c r="P70" s="9"/>
    </row>
    <row r="71" spans="1:119">
      <c r="A71" s="12"/>
      <c r="B71" s="44">
        <v>759</v>
      </c>
      <c r="C71" s="20" t="s">
        <v>115</v>
      </c>
      <c r="D71" s="46">
        <v>0</v>
      </c>
      <c r="E71" s="46">
        <v>664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664</v>
      </c>
      <c r="O71" s="47">
        <f>(N71/O$75)</f>
        <v>4.1418457411970186E-3</v>
      </c>
      <c r="P71" s="9"/>
    </row>
    <row r="72" spans="1:119" ht="15.75" thickBot="1">
      <c r="A72" s="12"/>
      <c r="B72" s="44">
        <v>764</v>
      </c>
      <c r="C72" s="20" t="s">
        <v>88</v>
      </c>
      <c r="D72" s="46">
        <v>356791</v>
      </c>
      <c r="E72" s="46">
        <v>36710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393501</v>
      </c>
      <c r="O72" s="47">
        <f>(N72/O$75)</f>
        <v>2.4545488569379037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SUM(D5,D12,D21,D29,D31,D35,D40,D45,D49)</f>
        <v>164470358</v>
      </c>
      <c r="E73" s="15">
        <f t="shared" si="18"/>
        <v>178368054</v>
      </c>
      <c r="F73" s="15">
        <f t="shared" si="18"/>
        <v>9745</v>
      </c>
      <c r="G73" s="15">
        <f t="shared" si="18"/>
        <v>57856876</v>
      </c>
      <c r="H73" s="15">
        <f t="shared" si="18"/>
        <v>0</v>
      </c>
      <c r="I73" s="15">
        <f t="shared" si="18"/>
        <v>76975423</v>
      </c>
      <c r="J73" s="15">
        <f t="shared" si="18"/>
        <v>24093614</v>
      </c>
      <c r="K73" s="15">
        <f t="shared" si="18"/>
        <v>0</v>
      </c>
      <c r="L73" s="15">
        <f t="shared" si="18"/>
        <v>0</v>
      </c>
      <c r="M73" s="15">
        <f t="shared" si="18"/>
        <v>52952</v>
      </c>
      <c r="N73" s="15">
        <f>SUM(D73:M73)</f>
        <v>501827022</v>
      </c>
      <c r="O73" s="37">
        <f>(N73/O$75)</f>
        <v>3130.2561956148834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119</v>
      </c>
      <c r="M75" s="48"/>
      <c r="N75" s="48"/>
      <c r="O75" s="41">
        <v>160315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40458711</v>
      </c>
      <c r="E5" s="26">
        <f t="shared" si="0"/>
        <v>7135183</v>
      </c>
      <c r="F5" s="26">
        <f t="shared" si="0"/>
        <v>121632</v>
      </c>
      <c r="G5" s="26">
        <f t="shared" si="0"/>
        <v>45972579</v>
      </c>
      <c r="H5" s="26">
        <f t="shared" si="0"/>
        <v>0</v>
      </c>
      <c r="I5" s="26">
        <f t="shared" si="0"/>
        <v>0</v>
      </c>
      <c r="J5" s="26">
        <f t="shared" si="0"/>
        <v>19836931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113525036</v>
      </c>
      <c r="O5" s="32">
        <f t="shared" ref="O5:O36" si="2">(N5/O$83)</f>
        <v>737.03198078296441</v>
      </c>
      <c r="P5" s="6"/>
    </row>
    <row r="6" spans="1:133">
      <c r="A6" s="12"/>
      <c r="B6" s="44">
        <v>511</v>
      </c>
      <c r="C6" s="20" t="s">
        <v>99</v>
      </c>
      <c r="D6" s="46">
        <v>916693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916693</v>
      </c>
      <c r="O6" s="47">
        <f t="shared" si="2"/>
        <v>5.9513925858598977</v>
      </c>
      <c r="P6" s="9"/>
    </row>
    <row r="7" spans="1:133">
      <c r="A7" s="12"/>
      <c r="B7" s="44">
        <v>512</v>
      </c>
      <c r="C7" s="20" t="s">
        <v>20</v>
      </c>
      <c r="D7" s="46">
        <v>235515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235515</v>
      </c>
      <c r="O7" s="47">
        <f t="shared" si="2"/>
        <v>1.5290203207167434</v>
      </c>
      <c r="P7" s="9"/>
    </row>
    <row r="8" spans="1:133">
      <c r="A8" s="12"/>
      <c r="B8" s="44">
        <v>513</v>
      </c>
      <c r="C8" s="20" t="s">
        <v>21</v>
      </c>
      <c r="D8" s="46">
        <v>13923914</v>
      </c>
      <c r="E8" s="46">
        <v>452315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14376229</v>
      </c>
      <c r="O8" s="47">
        <f t="shared" si="2"/>
        <v>93.33395442446276</v>
      </c>
      <c r="P8" s="9"/>
    </row>
    <row r="9" spans="1:133">
      <c r="A9" s="12"/>
      <c r="B9" s="44">
        <v>514</v>
      </c>
      <c r="C9" s="20" t="s">
        <v>100</v>
      </c>
      <c r="D9" s="46">
        <v>458985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458985</v>
      </c>
      <c r="O9" s="47">
        <f t="shared" si="2"/>
        <v>2.9798415893007855</v>
      </c>
      <c r="P9" s="9"/>
    </row>
    <row r="10" spans="1:133">
      <c r="A10" s="12"/>
      <c r="B10" s="44">
        <v>515</v>
      </c>
      <c r="C10" s="20" t="s">
        <v>22</v>
      </c>
      <c r="D10" s="46">
        <v>694787</v>
      </c>
      <c r="E10" s="46">
        <v>3837819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4532606</v>
      </c>
      <c r="O10" s="47">
        <f t="shared" si="2"/>
        <v>29.426774005063947</v>
      </c>
      <c r="P10" s="9"/>
    </row>
    <row r="11" spans="1:133">
      <c r="A11" s="12"/>
      <c r="B11" s="44">
        <v>519</v>
      </c>
      <c r="C11" s="20" t="s">
        <v>24</v>
      </c>
      <c r="D11" s="46">
        <v>24228817</v>
      </c>
      <c r="E11" s="46">
        <v>2845049</v>
      </c>
      <c r="F11" s="46">
        <v>121632</v>
      </c>
      <c r="G11" s="46">
        <v>45972579</v>
      </c>
      <c r="H11" s="46">
        <v>0</v>
      </c>
      <c r="I11" s="46">
        <v>0</v>
      </c>
      <c r="J11" s="46">
        <v>19836931</v>
      </c>
      <c r="K11" s="46">
        <v>0</v>
      </c>
      <c r="L11" s="46">
        <v>0</v>
      </c>
      <c r="M11" s="46">
        <v>0</v>
      </c>
      <c r="N11" s="46">
        <f t="shared" si="1"/>
        <v>93005008</v>
      </c>
      <c r="O11" s="47">
        <f t="shared" si="2"/>
        <v>603.81099785756021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52389707</v>
      </c>
      <c r="E12" s="31">
        <f t="shared" si="3"/>
        <v>25918780</v>
      </c>
      <c r="F12" s="31">
        <f t="shared" si="3"/>
        <v>0</v>
      </c>
      <c r="G12" s="31">
        <f t="shared" si="3"/>
        <v>1433061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79741548</v>
      </c>
      <c r="O12" s="43">
        <f t="shared" si="2"/>
        <v>517.70140881646432</v>
      </c>
      <c r="P12" s="10"/>
    </row>
    <row r="13" spans="1:133">
      <c r="A13" s="12"/>
      <c r="B13" s="44">
        <v>521</v>
      </c>
      <c r="C13" s="20" t="s">
        <v>26</v>
      </c>
      <c r="D13" s="46">
        <v>39410146</v>
      </c>
      <c r="E13" s="46">
        <v>1273814</v>
      </c>
      <c r="F13" s="46">
        <v>0</v>
      </c>
      <c r="G13" s="46">
        <v>386000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41069960</v>
      </c>
      <c r="O13" s="47">
        <f t="shared" si="2"/>
        <v>266.63610984873077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15736974</v>
      </c>
      <c r="F14" s="46">
        <v>0</v>
      </c>
      <c r="G14" s="46">
        <v>164903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15901877</v>
      </c>
      <c r="O14" s="47">
        <f t="shared" si="2"/>
        <v>103.23883009803285</v>
      </c>
      <c r="P14" s="9"/>
    </row>
    <row r="15" spans="1:133">
      <c r="A15" s="12"/>
      <c r="B15" s="44">
        <v>523</v>
      </c>
      <c r="C15" s="20" t="s">
        <v>28</v>
      </c>
      <c r="D15" s="46">
        <v>1676623</v>
      </c>
      <c r="E15" s="46">
        <v>293824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1970447</v>
      </c>
      <c r="O15" s="47">
        <f t="shared" si="2"/>
        <v>12.792618321106279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6667526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6667526</v>
      </c>
      <c r="O16" s="47">
        <f t="shared" si="2"/>
        <v>43.287190806985649</v>
      </c>
      <c r="P16" s="9"/>
    </row>
    <row r="17" spans="1:16">
      <c r="A17" s="12"/>
      <c r="B17" s="44">
        <v>525</v>
      </c>
      <c r="C17" s="20" t="s">
        <v>30</v>
      </c>
      <c r="D17" s="46">
        <v>527783</v>
      </c>
      <c r="E17" s="46">
        <v>1345933</v>
      </c>
      <c r="F17" s="46">
        <v>0</v>
      </c>
      <c r="G17" s="46">
        <v>12588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1886304</v>
      </c>
      <c r="O17" s="47">
        <f t="shared" si="2"/>
        <v>12.246341621761994</v>
      </c>
      <c r="P17" s="9"/>
    </row>
    <row r="18" spans="1:16">
      <c r="A18" s="12"/>
      <c r="B18" s="44">
        <v>526</v>
      </c>
      <c r="C18" s="20" t="s">
        <v>31</v>
      </c>
      <c r="D18" s="46">
        <v>10247698</v>
      </c>
      <c r="E18" s="46">
        <v>0</v>
      </c>
      <c r="F18" s="46">
        <v>0</v>
      </c>
      <c r="G18" s="46">
        <v>869570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11117268</v>
      </c>
      <c r="O18" s="47">
        <f t="shared" si="2"/>
        <v>72.175991689930527</v>
      </c>
      <c r="P18" s="9"/>
    </row>
    <row r="19" spans="1:16">
      <c r="A19" s="12"/>
      <c r="B19" s="44">
        <v>527</v>
      </c>
      <c r="C19" s="20" t="s">
        <v>32</v>
      </c>
      <c r="D19" s="46">
        <v>527457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527457</v>
      </c>
      <c r="O19" s="47">
        <f t="shared" si="2"/>
        <v>3.4243783678504189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600709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600709</v>
      </c>
      <c r="O20" s="47">
        <f t="shared" si="2"/>
        <v>3.8999480620658313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826790</v>
      </c>
      <c r="E21" s="31">
        <f t="shared" si="5"/>
        <v>4161305</v>
      </c>
      <c r="F21" s="31">
        <f t="shared" si="5"/>
        <v>0</v>
      </c>
      <c r="G21" s="31">
        <f t="shared" si="5"/>
        <v>2981</v>
      </c>
      <c r="H21" s="31">
        <f t="shared" si="5"/>
        <v>0</v>
      </c>
      <c r="I21" s="31">
        <f t="shared" si="5"/>
        <v>70732745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75723821</v>
      </c>
      <c r="O21" s="43">
        <f t="shared" si="2"/>
        <v>491.61735376225408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2981</v>
      </c>
      <c r="H22" s="46">
        <v>0</v>
      </c>
      <c r="I22" s="46">
        <v>14376094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14379075</v>
      </c>
      <c r="O22" s="47">
        <f t="shared" si="2"/>
        <v>93.352431344543277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22234461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22234461</v>
      </c>
      <c r="O23" s="47">
        <f t="shared" si="2"/>
        <v>144.35149646172823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12880470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12880470</v>
      </c>
      <c r="O24" s="47">
        <f t="shared" si="2"/>
        <v>83.623125365188599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21241720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21241720</v>
      </c>
      <c r="O25" s="47">
        <f t="shared" si="2"/>
        <v>137.90638187366096</v>
      </c>
      <c r="P25" s="9"/>
    </row>
    <row r="26" spans="1:16">
      <c r="A26" s="12"/>
      <c r="B26" s="44">
        <v>537</v>
      </c>
      <c r="C26" s="20" t="s">
        <v>39</v>
      </c>
      <c r="D26" s="46">
        <v>677353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677353</v>
      </c>
      <c r="O26" s="47">
        <f t="shared" si="2"/>
        <v>4.3975394403687593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114054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114054</v>
      </c>
      <c r="O27" s="47">
        <f t="shared" si="2"/>
        <v>0.7404661429591638</v>
      </c>
      <c r="P27" s="9"/>
    </row>
    <row r="28" spans="1:16">
      <c r="A28" s="12"/>
      <c r="B28" s="44">
        <v>539</v>
      </c>
      <c r="C28" s="20" t="s">
        <v>41</v>
      </c>
      <c r="D28" s="46">
        <v>149437</v>
      </c>
      <c r="E28" s="46">
        <v>4047251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4196688</v>
      </c>
      <c r="O28" s="47">
        <f t="shared" si="2"/>
        <v>27.245913133805104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637842</v>
      </c>
      <c r="E29" s="31">
        <f t="shared" si="7"/>
        <v>63462484</v>
      </c>
      <c r="F29" s="31">
        <f t="shared" si="7"/>
        <v>0</v>
      </c>
      <c r="G29" s="31">
        <f t="shared" si="7"/>
        <v>19644313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5" si="8">SUM(D29:M29)</f>
        <v>83744639</v>
      </c>
      <c r="O29" s="43">
        <f t="shared" si="2"/>
        <v>543.69044342011296</v>
      </c>
      <c r="P29" s="10"/>
    </row>
    <row r="30" spans="1:16">
      <c r="A30" s="12"/>
      <c r="B30" s="44">
        <v>541</v>
      </c>
      <c r="C30" s="20" t="s">
        <v>43</v>
      </c>
      <c r="D30" s="46">
        <v>637842</v>
      </c>
      <c r="E30" s="46">
        <v>63462484</v>
      </c>
      <c r="F30" s="46">
        <v>0</v>
      </c>
      <c r="G30" s="46">
        <v>19644313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83744639</v>
      </c>
      <c r="O30" s="47">
        <f t="shared" si="2"/>
        <v>543.69044342011296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1562203</v>
      </c>
      <c r="E31" s="31">
        <f t="shared" si="9"/>
        <v>4353485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5915688</v>
      </c>
      <c r="O31" s="43">
        <f t="shared" si="2"/>
        <v>38.406076738297735</v>
      </c>
      <c r="P31" s="10"/>
    </row>
    <row r="32" spans="1:16">
      <c r="A32" s="13"/>
      <c r="B32" s="45">
        <v>552</v>
      </c>
      <c r="C32" s="21" t="s">
        <v>45</v>
      </c>
      <c r="D32" s="46">
        <v>610096</v>
      </c>
      <c r="E32" s="46">
        <v>3014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613110</v>
      </c>
      <c r="O32" s="47">
        <f t="shared" si="2"/>
        <v>3.9804583522690384</v>
      </c>
      <c r="P32" s="9"/>
    </row>
    <row r="33" spans="1:16">
      <c r="A33" s="13"/>
      <c r="B33" s="45">
        <v>553</v>
      </c>
      <c r="C33" s="21" t="s">
        <v>46</v>
      </c>
      <c r="D33" s="46">
        <v>213066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213066</v>
      </c>
      <c r="O33" s="47">
        <f t="shared" si="2"/>
        <v>1.3832759851976888</v>
      </c>
      <c r="P33" s="9"/>
    </row>
    <row r="34" spans="1:16">
      <c r="A34" s="13"/>
      <c r="B34" s="45">
        <v>554</v>
      </c>
      <c r="C34" s="21" t="s">
        <v>47</v>
      </c>
      <c r="D34" s="46">
        <v>739041</v>
      </c>
      <c r="E34" s="46">
        <v>4350471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5089512</v>
      </c>
      <c r="O34" s="47">
        <f t="shared" si="2"/>
        <v>33.042342400831004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11390372</v>
      </c>
      <c r="E35" s="31">
        <f t="shared" si="10"/>
        <v>2722070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44179</v>
      </c>
      <c r="N35" s="31">
        <f t="shared" si="8"/>
        <v>14156621</v>
      </c>
      <c r="O35" s="43">
        <f t="shared" si="2"/>
        <v>91.908206193598645</v>
      </c>
      <c r="P35" s="10"/>
    </row>
    <row r="36" spans="1:16">
      <c r="A36" s="12"/>
      <c r="B36" s="44">
        <v>562</v>
      </c>
      <c r="C36" s="20" t="s">
        <v>50</v>
      </c>
      <c r="D36" s="46">
        <v>4461893</v>
      </c>
      <c r="E36" s="46">
        <v>1205842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5667735</v>
      </c>
      <c r="O36" s="47">
        <f t="shared" si="2"/>
        <v>36.796305914432253</v>
      </c>
      <c r="P36" s="9"/>
    </row>
    <row r="37" spans="1:16">
      <c r="A37" s="12"/>
      <c r="B37" s="44">
        <v>563</v>
      </c>
      <c r="C37" s="20" t="s">
        <v>51</v>
      </c>
      <c r="D37" s="46">
        <v>1427690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1427690</v>
      </c>
      <c r="O37" s="47">
        <f t="shared" ref="O37:O68" si="12">(N37/O$83)</f>
        <v>9.268908654158281</v>
      </c>
      <c r="P37" s="9"/>
    </row>
    <row r="38" spans="1:16">
      <c r="A38" s="12"/>
      <c r="B38" s="44">
        <v>564</v>
      </c>
      <c r="C38" s="20" t="s">
        <v>52</v>
      </c>
      <c r="D38" s="46">
        <v>5175569</v>
      </c>
      <c r="E38" s="46">
        <v>1516228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44179</v>
      </c>
      <c r="N38" s="46">
        <f t="shared" si="11"/>
        <v>6735976</v>
      </c>
      <c r="O38" s="47">
        <f t="shared" si="12"/>
        <v>43.731584756216321</v>
      </c>
      <c r="P38" s="9"/>
    </row>
    <row r="39" spans="1:16">
      <c r="A39" s="12"/>
      <c r="B39" s="44">
        <v>569</v>
      </c>
      <c r="C39" s="20" t="s">
        <v>53</v>
      </c>
      <c r="D39" s="46">
        <v>325220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325220</v>
      </c>
      <c r="O39" s="47">
        <f t="shared" si="12"/>
        <v>2.1114068687917937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SUM(D41:D45)</f>
        <v>11401854</v>
      </c>
      <c r="E40" s="31">
        <f t="shared" si="13"/>
        <v>1466327</v>
      </c>
      <c r="F40" s="31">
        <f t="shared" si="13"/>
        <v>0</v>
      </c>
      <c r="G40" s="31">
        <f t="shared" si="13"/>
        <v>14812350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27680531</v>
      </c>
      <c r="O40" s="43">
        <f t="shared" si="12"/>
        <v>179.70869960397326</v>
      </c>
      <c r="P40" s="9"/>
    </row>
    <row r="41" spans="1:16">
      <c r="A41" s="12"/>
      <c r="B41" s="44">
        <v>571</v>
      </c>
      <c r="C41" s="20" t="s">
        <v>55</v>
      </c>
      <c r="D41" s="46">
        <v>2991076</v>
      </c>
      <c r="E41" s="46">
        <v>0</v>
      </c>
      <c r="F41" s="46">
        <v>0</v>
      </c>
      <c r="G41" s="46">
        <v>2683362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5674438</v>
      </c>
      <c r="O41" s="47">
        <f t="shared" si="12"/>
        <v>36.839823411023829</v>
      </c>
      <c r="P41" s="9"/>
    </row>
    <row r="42" spans="1:16">
      <c r="A42" s="12"/>
      <c r="B42" s="44">
        <v>572</v>
      </c>
      <c r="C42" s="20" t="s">
        <v>56</v>
      </c>
      <c r="D42" s="46">
        <v>8080014</v>
      </c>
      <c r="E42" s="46">
        <v>57794</v>
      </c>
      <c r="F42" s="46">
        <v>0</v>
      </c>
      <c r="G42" s="46">
        <v>12128988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20266796</v>
      </c>
      <c r="O42" s="47">
        <f t="shared" si="12"/>
        <v>131.57693955722911</v>
      </c>
      <c r="P42" s="9"/>
    </row>
    <row r="43" spans="1:16">
      <c r="A43" s="12"/>
      <c r="B43" s="44">
        <v>573</v>
      </c>
      <c r="C43" s="20" t="s">
        <v>121</v>
      </c>
      <c r="D43" s="46">
        <v>50000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50000</v>
      </c>
      <c r="O43" s="47">
        <f t="shared" si="12"/>
        <v>0.32461208855417778</v>
      </c>
      <c r="P43" s="9"/>
    </row>
    <row r="44" spans="1:16">
      <c r="A44" s="12"/>
      <c r="B44" s="44">
        <v>575</v>
      </c>
      <c r="C44" s="20" t="s">
        <v>57</v>
      </c>
      <c r="D44" s="46">
        <v>215764</v>
      </c>
      <c r="E44" s="46">
        <v>1408533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1624297</v>
      </c>
      <c r="O44" s="47">
        <f t="shared" si="12"/>
        <v>10.545328832045705</v>
      </c>
      <c r="P44" s="9"/>
    </row>
    <row r="45" spans="1:16">
      <c r="A45" s="12"/>
      <c r="B45" s="44">
        <v>579</v>
      </c>
      <c r="C45" s="20" t="s">
        <v>58</v>
      </c>
      <c r="D45" s="46">
        <v>65000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65000</v>
      </c>
      <c r="O45" s="47">
        <f t="shared" si="12"/>
        <v>0.4219957151204311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SUM(D47:D49)</f>
        <v>30207921</v>
      </c>
      <c r="E46" s="31">
        <f t="shared" si="14"/>
        <v>67078013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12916435</v>
      </c>
      <c r="J46" s="31">
        <f t="shared" si="14"/>
        <v>1333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110203702</v>
      </c>
      <c r="O46" s="43">
        <f t="shared" si="12"/>
        <v>715.46907745244437</v>
      </c>
      <c r="P46" s="9"/>
    </row>
    <row r="47" spans="1:16">
      <c r="A47" s="12"/>
      <c r="B47" s="44">
        <v>581</v>
      </c>
      <c r="C47" s="20" t="s">
        <v>59</v>
      </c>
      <c r="D47" s="46">
        <v>30207921</v>
      </c>
      <c r="E47" s="46">
        <v>67078013</v>
      </c>
      <c r="F47" s="46">
        <v>0</v>
      </c>
      <c r="G47" s="46">
        <v>0</v>
      </c>
      <c r="H47" s="46">
        <v>0</v>
      </c>
      <c r="I47" s="46">
        <v>2610353</v>
      </c>
      <c r="J47" s="46">
        <v>1333</v>
      </c>
      <c r="K47" s="46">
        <v>0</v>
      </c>
      <c r="L47" s="46">
        <v>0</v>
      </c>
      <c r="M47" s="46">
        <v>0</v>
      </c>
      <c r="N47" s="46">
        <f>SUM(D47:M47)</f>
        <v>99897620</v>
      </c>
      <c r="O47" s="47">
        <f t="shared" si="12"/>
        <v>648.55950139583194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541655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8" si="15">SUM(D48:M48)</f>
        <v>541655</v>
      </c>
      <c r="O48" s="47">
        <f t="shared" si="12"/>
        <v>3.516555216516263</v>
      </c>
      <c r="P48" s="9"/>
    </row>
    <row r="49" spans="1:16">
      <c r="A49" s="12"/>
      <c r="B49" s="44">
        <v>591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9764427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9764427</v>
      </c>
      <c r="O49" s="47">
        <f t="shared" si="12"/>
        <v>63.393020840096085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SUM(D51:D80)</f>
        <v>3515938</v>
      </c>
      <c r="E50" s="31">
        <f t="shared" si="16"/>
        <v>2884948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6400886</v>
      </c>
      <c r="O50" s="43">
        <f t="shared" si="12"/>
        <v>41.55609946114393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298373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298373</v>
      </c>
      <c r="O51" s="47">
        <f t="shared" si="12"/>
        <v>1.9371096539635135</v>
      </c>
      <c r="P51" s="9"/>
    </row>
    <row r="52" spans="1:16">
      <c r="A52" s="12"/>
      <c r="B52" s="44">
        <v>602</v>
      </c>
      <c r="C52" s="20" t="s">
        <v>66</v>
      </c>
      <c r="D52" s="46">
        <v>0</v>
      </c>
      <c r="E52" s="46">
        <v>64923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64923</v>
      </c>
      <c r="O52" s="47">
        <f t="shared" si="12"/>
        <v>0.42149581250405765</v>
      </c>
      <c r="P52" s="9"/>
    </row>
    <row r="53" spans="1:16">
      <c r="A53" s="12"/>
      <c r="B53" s="44">
        <v>603</v>
      </c>
      <c r="C53" s="20" t="s">
        <v>67</v>
      </c>
      <c r="D53" s="46">
        <v>0</v>
      </c>
      <c r="E53" s="46">
        <v>18315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18315</v>
      </c>
      <c r="O53" s="47">
        <f t="shared" si="12"/>
        <v>0.11890540803739531</v>
      </c>
      <c r="P53" s="9"/>
    </row>
    <row r="54" spans="1:16">
      <c r="A54" s="12"/>
      <c r="B54" s="44">
        <v>604</v>
      </c>
      <c r="C54" s="20" t="s">
        <v>68</v>
      </c>
      <c r="D54" s="46">
        <v>662160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662160</v>
      </c>
      <c r="O54" s="47">
        <f t="shared" si="12"/>
        <v>4.2989028111406871</v>
      </c>
      <c r="P54" s="9"/>
    </row>
    <row r="55" spans="1:16">
      <c r="A55" s="12"/>
      <c r="B55" s="44">
        <v>605</v>
      </c>
      <c r="C55" s="20" t="s">
        <v>69</v>
      </c>
      <c r="D55" s="46">
        <v>12617</v>
      </c>
      <c r="E55" s="46">
        <v>34108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46725</v>
      </c>
      <c r="O55" s="47">
        <f t="shared" si="12"/>
        <v>0.30334999675387914</v>
      </c>
      <c r="P55" s="9"/>
    </row>
    <row r="56" spans="1:16">
      <c r="A56" s="12"/>
      <c r="B56" s="44">
        <v>607</v>
      </c>
      <c r="C56" s="20" t="s">
        <v>70</v>
      </c>
      <c r="D56" s="46">
        <v>70312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70312</v>
      </c>
      <c r="O56" s="47">
        <f t="shared" si="12"/>
        <v>0.45648250340842694</v>
      </c>
      <c r="P56" s="9"/>
    </row>
    <row r="57" spans="1:16">
      <c r="A57" s="12"/>
      <c r="B57" s="44">
        <v>608</v>
      </c>
      <c r="C57" s="20" t="s">
        <v>71</v>
      </c>
      <c r="D57" s="46">
        <v>128212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128212</v>
      </c>
      <c r="O57" s="47">
        <f t="shared" si="12"/>
        <v>0.83238330195416477</v>
      </c>
      <c r="P57" s="9"/>
    </row>
    <row r="58" spans="1:16">
      <c r="A58" s="12"/>
      <c r="B58" s="44">
        <v>614</v>
      </c>
      <c r="C58" s="20" t="s">
        <v>72</v>
      </c>
      <c r="D58" s="46">
        <v>328514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328514</v>
      </c>
      <c r="O58" s="47">
        <f t="shared" si="12"/>
        <v>2.1327923131857429</v>
      </c>
      <c r="P58" s="9"/>
    </row>
    <row r="59" spans="1:16">
      <c r="A59" s="12"/>
      <c r="B59" s="44">
        <v>615</v>
      </c>
      <c r="C59" s="20" t="s">
        <v>122</v>
      </c>
      <c r="D59" s="46">
        <v>0</v>
      </c>
      <c r="E59" s="46">
        <v>1575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1575</v>
      </c>
      <c r="O59" s="47">
        <f t="shared" si="12"/>
        <v>1.0225280789456599E-2</v>
      </c>
      <c r="P59" s="9"/>
    </row>
    <row r="60" spans="1:16">
      <c r="A60" s="12"/>
      <c r="B60" s="44">
        <v>616</v>
      </c>
      <c r="C60" s="20" t="s">
        <v>123</v>
      </c>
      <c r="D60" s="46">
        <v>0</v>
      </c>
      <c r="E60" s="46">
        <v>1848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1848</v>
      </c>
      <c r="O60" s="47">
        <f t="shared" si="12"/>
        <v>1.199766279296241E-2</v>
      </c>
      <c r="P60" s="9"/>
    </row>
    <row r="61" spans="1:16">
      <c r="A61" s="12"/>
      <c r="B61" s="44">
        <v>618</v>
      </c>
      <c r="C61" s="20" t="s">
        <v>124</v>
      </c>
      <c r="D61" s="46">
        <v>0</v>
      </c>
      <c r="E61" s="46">
        <v>600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600</v>
      </c>
      <c r="O61" s="47">
        <f t="shared" si="12"/>
        <v>3.8953450626501331E-3</v>
      </c>
      <c r="P61" s="9"/>
    </row>
    <row r="62" spans="1:16">
      <c r="A62" s="12"/>
      <c r="B62" s="44">
        <v>619</v>
      </c>
      <c r="C62" s="20" t="s">
        <v>125</v>
      </c>
      <c r="D62" s="46">
        <v>0</v>
      </c>
      <c r="E62" s="46">
        <v>600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600</v>
      </c>
      <c r="O62" s="47">
        <f t="shared" si="12"/>
        <v>3.8953450626501331E-3</v>
      </c>
      <c r="P62" s="9"/>
    </row>
    <row r="63" spans="1:16">
      <c r="A63" s="12"/>
      <c r="B63" s="44">
        <v>621</v>
      </c>
      <c r="C63" s="20" t="s">
        <v>103</v>
      </c>
      <c r="D63" s="46">
        <v>0</v>
      </c>
      <c r="E63" s="46">
        <v>13712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13712</v>
      </c>
      <c r="O63" s="47">
        <f t="shared" si="12"/>
        <v>8.902161916509771E-2</v>
      </c>
      <c r="P63" s="9"/>
    </row>
    <row r="64" spans="1:16">
      <c r="A64" s="12"/>
      <c r="B64" s="44">
        <v>623</v>
      </c>
      <c r="C64" s="20" t="s">
        <v>73</v>
      </c>
      <c r="D64" s="46">
        <v>0</v>
      </c>
      <c r="E64" s="46">
        <v>57404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57404</v>
      </c>
      <c r="O64" s="47">
        <f t="shared" si="12"/>
        <v>0.3726806466272804</v>
      </c>
      <c r="P64" s="9"/>
    </row>
    <row r="65" spans="1:16">
      <c r="A65" s="12"/>
      <c r="B65" s="44">
        <v>629</v>
      </c>
      <c r="C65" s="20" t="s">
        <v>75</v>
      </c>
      <c r="D65" s="46">
        <v>0</v>
      </c>
      <c r="E65" s="46">
        <v>178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178</v>
      </c>
      <c r="O65" s="47">
        <f t="shared" si="12"/>
        <v>1.1556190352528728E-3</v>
      </c>
      <c r="P65" s="9"/>
    </row>
    <row r="66" spans="1:16">
      <c r="A66" s="12"/>
      <c r="B66" s="44">
        <v>634</v>
      </c>
      <c r="C66" s="20" t="s">
        <v>74</v>
      </c>
      <c r="D66" s="46">
        <v>431454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431454</v>
      </c>
      <c r="O66" s="47">
        <f t="shared" si="12"/>
        <v>2.8011036811010843</v>
      </c>
      <c r="P66" s="9"/>
    </row>
    <row r="67" spans="1:16">
      <c r="A67" s="12"/>
      <c r="B67" s="44">
        <v>654</v>
      </c>
      <c r="C67" s="20" t="s">
        <v>76</v>
      </c>
      <c r="D67" s="46">
        <v>75542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75542</v>
      </c>
      <c r="O67" s="47">
        <f t="shared" si="12"/>
        <v>0.49043692787119392</v>
      </c>
      <c r="P67" s="9"/>
    </row>
    <row r="68" spans="1:16">
      <c r="A68" s="12"/>
      <c r="B68" s="44">
        <v>664</v>
      </c>
      <c r="C68" s="20" t="s">
        <v>77</v>
      </c>
      <c r="D68" s="46">
        <v>215078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215078</v>
      </c>
      <c r="O68" s="47">
        <f t="shared" si="12"/>
        <v>1.396338375641109</v>
      </c>
      <c r="P68" s="9"/>
    </row>
    <row r="69" spans="1:16">
      <c r="A69" s="12"/>
      <c r="B69" s="44">
        <v>674</v>
      </c>
      <c r="C69" s="20" t="s">
        <v>78</v>
      </c>
      <c r="D69" s="46">
        <v>100160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100160</v>
      </c>
      <c r="O69" s="47">
        <f t="shared" ref="O69:O81" si="17">(N69/O$83)</f>
        <v>0.65026293579172889</v>
      </c>
      <c r="P69" s="9"/>
    </row>
    <row r="70" spans="1:16">
      <c r="A70" s="12"/>
      <c r="B70" s="44">
        <v>681</v>
      </c>
      <c r="C70" s="20" t="s">
        <v>118</v>
      </c>
      <c r="D70" s="46">
        <v>0</v>
      </c>
      <c r="E70" s="46">
        <v>46575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46575</v>
      </c>
      <c r="O70" s="47">
        <f t="shared" si="17"/>
        <v>0.30237616048821658</v>
      </c>
      <c r="P70" s="9"/>
    </row>
    <row r="71" spans="1:16">
      <c r="A71" s="12"/>
      <c r="B71" s="44">
        <v>694</v>
      </c>
      <c r="C71" s="20" t="s">
        <v>80</v>
      </c>
      <c r="D71" s="46">
        <v>163599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163599</v>
      </c>
      <c r="O71" s="47">
        <f t="shared" si="17"/>
        <v>1.0621242615074986</v>
      </c>
      <c r="P71" s="9"/>
    </row>
    <row r="72" spans="1:16">
      <c r="A72" s="12"/>
      <c r="B72" s="44">
        <v>701</v>
      </c>
      <c r="C72" s="20" t="s">
        <v>126</v>
      </c>
      <c r="D72" s="46">
        <v>0</v>
      </c>
      <c r="E72" s="46">
        <v>201943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201943</v>
      </c>
      <c r="O72" s="47">
        <f t="shared" si="17"/>
        <v>1.3110627799779264</v>
      </c>
      <c r="P72" s="9"/>
    </row>
    <row r="73" spans="1:16">
      <c r="A73" s="12"/>
      <c r="B73" s="44">
        <v>713</v>
      </c>
      <c r="C73" s="20" t="s">
        <v>82</v>
      </c>
      <c r="D73" s="46">
        <v>0</v>
      </c>
      <c r="E73" s="46">
        <v>2065802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0" si="18">SUM(D73:M73)</f>
        <v>2065802</v>
      </c>
      <c r="O73" s="47">
        <f t="shared" si="17"/>
        <v>13.41168603518795</v>
      </c>
      <c r="P73" s="9"/>
    </row>
    <row r="74" spans="1:16">
      <c r="A74" s="12"/>
      <c r="B74" s="44">
        <v>714</v>
      </c>
      <c r="C74" s="20" t="s">
        <v>83</v>
      </c>
      <c r="D74" s="46">
        <v>0</v>
      </c>
      <c r="E74" s="46">
        <v>43611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43611</v>
      </c>
      <c r="O74" s="47">
        <f t="shared" si="17"/>
        <v>0.28313315587872495</v>
      </c>
      <c r="P74" s="9"/>
    </row>
    <row r="75" spans="1:16">
      <c r="A75" s="12"/>
      <c r="B75" s="44">
        <v>719</v>
      </c>
      <c r="C75" s="20" t="s">
        <v>84</v>
      </c>
      <c r="D75" s="46">
        <v>502901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502901</v>
      </c>
      <c r="O75" s="47">
        <f t="shared" si="17"/>
        <v>3.2649548789196912</v>
      </c>
      <c r="P75" s="9"/>
    </row>
    <row r="76" spans="1:16">
      <c r="A76" s="12"/>
      <c r="B76" s="44">
        <v>724</v>
      </c>
      <c r="C76" s="20" t="s">
        <v>85</v>
      </c>
      <c r="D76" s="46">
        <v>365362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365362</v>
      </c>
      <c r="O76" s="47">
        <f t="shared" si="17"/>
        <v>2.3720184379666298</v>
      </c>
      <c r="P76" s="9"/>
    </row>
    <row r="77" spans="1:16">
      <c r="A77" s="12"/>
      <c r="B77" s="44">
        <v>731</v>
      </c>
      <c r="C77" s="20" t="s">
        <v>127</v>
      </c>
      <c r="D77" s="46">
        <v>0</v>
      </c>
      <c r="E77" s="46">
        <v>815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815</v>
      </c>
      <c r="O77" s="47">
        <f t="shared" si="17"/>
        <v>5.2911770434330976E-3</v>
      </c>
      <c r="P77" s="9"/>
    </row>
    <row r="78" spans="1:16">
      <c r="A78" s="12"/>
      <c r="B78" s="44">
        <v>744</v>
      </c>
      <c r="C78" s="20" t="s">
        <v>87</v>
      </c>
      <c r="D78" s="46">
        <v>127418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127418</v>
      </c>
      <c r="O78" s="47">
        <f t="shared" si="17"/>
        <v>0.82722846198792443</v>
      </c>
      <c r="P78" s="9"/>
    </row>
    <row r="79" spans="1:16">
      <c r="A79" s="12"/>
      <c r="B79" s="44">
        <v>764</v>
      </c>
      <c r="C79" s="20" t="s">
        <v>88</v>
      </c>
      <c r="D79" s="46">
        <v>332609</v>
      </c>
      <c r="E79" s="46">
        <v>32700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365309</v>
      </c>
      <c r="O79" s="47">
        <f t="shared" si="17"/>
        <v>2.3716743491527623</v>
      </c>
      <c r="P79" s="9"/>
    </row>
    <row r="80" spans="1:16" ht="15.75" thickBot="1">
      <c r="A80" s="12"/>
      <c r="B80" s="44">
        <v>769</v>
      </c>
      <c r="C80" s="20" t="s">
        <v>128</v>
      </c>
      <c r="D80" s="46">
        <v>0</v>
      </c>
      <c r="E80" s="46">
        <v>1866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1866</v>
      </c>
      <c r="O80" s="47">
        <f t="shared" si="17"/>
        <v>1.2114523144841913E-2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SUM(D5,D12,D21,D29,D31,D35,D40,D46,D50)</f>
        <v>152391338</v>
      </c>
      <c r="E81" s="15">
        <f t="shared" si="19"/>
        <v>179182595</v>
      </c>
      <c r="F81" s="15">
        <f t="shared" si="19"/>
        <v>121632</v>
      </c>
      <c r="G81" s="15">
        <f t="shared" si="19"/>
        <v>81865284</v>
      </c>
      <c r="H81" s="15">
        <f t="shared" si="19"/>
        <v>0</v>
      </c>
      <c r="I81" s="15">
        <f t="shared" si="19"/>
        <v>83649180</v>
      </c>
      <c r="J81" s="15">
        <f t="shared" si="19"/>
        <v>19838264</v>
      </c>
      <c r="K81" s="15">
        <f t="shared" si="19"/>
        <v>0</v>
      </c>
      <c r="L81" s="15">
        <f t="shared" si="19"/>
        <v>0</v>
      </c>
      <c r="M81" s="15">
        <f t="shared" si="19"/>
        <v>44179</v>
      </c>
      <c r="N81" s="15">
        <f>SUM(D81:M81)</f>
        <v>517092472</v>
      </c>
      <c r="O81" s="37">
        <f t="shared" si="17"/>
        <v>3357.0893462312538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129</v>
      </c>
      <c r="M83" s="48"/>
      <c r="N83" s="48"/>
      <c r="O83" s="41">
        <v>154030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37771776</v>
      </c>
      <c r="E5" s="26">
        <f t="shared" si="0"/>
        <v>65286614</v>
      </c>
      <c r="F5" s="26">
        <f t="shared" si="0"/>
        <v>0</v>
      </c>
      <c r="G5" s="26">
        <f t="shared" si="0"/>
        <v>12462726</v>
      </c>
      <c r="H5" s="26">
        <f t="shared" si="0"/>
        <v>0</v>
      </c>
      <c r="I5" s="26">
        <f t="shared" si="0"/>
        <v>0</v>
      </c>
      <c r="J5" s="26">
        <f t="shared" si="0"/>
        <v>41626677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157147793</v>
      </c>
      <c r="P5" s="32">
        <f t="shared" ref="P5:P36" si="1">(O5/P$79)</f>
        <v>824.61978800440784</v>
      </c>
      <c r="Q5" s="6"/>
    </row>
    <row r="6" spans="1:134">
      <c r="A6" s="12"/>
      <c r="B6" s="44">
        <v>511</v>
      </c>
      <c r="C6" s="20" t="s">
        <v>99</v>
      </c>
      <c r="D6" s="46">
        <v>452569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25362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477931</v>
      </c>
      <c r="P6" s="47">
        <f t="shared" si="1"/>
        <v>2.5079026079655771</v>
      </c>
      <c r="Q6" s="9"/>
    </row>
    <row r="7" spans="1:134">
      <c r="A7" s="12"/>
      <c r="B7" s="44">
        <v>512</v>
      </c>
      <c r="C7" s="20" t="s">
        <v>20</v>
      </c>
      <c r="D7" s="46">
        <v>992622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992622</v>
      </c>
      <c r="P7" s="47">
        <f t="shared" si="1"/>
        <v>5.2087002151440416</v>
      </c>
      <c r="Q7" s="9"/>
    </row>
    <row r="8" spans="1:134">
      <c r="A8" s="12"/>
      <c r="B8" s="44">
        <v>513</v>
      </c>
      <c r="C8" s="20" t="s">
        <v>21</v>
      </c>
      <c r="D8" s="46">
        <v>19851504</v>
      </c>
      <c r="E8" s="46">
        <v>740741</v>
      </c>
      <c r="F8" s="46">
        <v>0</v>
      </c>
      <c r="G8" s="46">
        <v>0</v>
      </c>
      <c r="H8" s="46">
        <v>0</v>
      </c>
      <c r="I8" s="46">
        <v>0</v>
      </c>
      <c r="J8" s="46">
        <v>43369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20635614</v>
      </c>
      <c r="P8" s="47">
        <f t="shared" si="1"/>
        <v>108.28364380542583</v>
      </c>
      <c r="Q8" s="9"/>
    </row>
    <row r="9" spans="1:134">
      <c r="A9" s="12"/>
      <c r="B9" s="44">
        <v>514</v>
      </c>
      <c r="C9" s="20" t="s">
        <v>100</v>
      </c>
      <c r="D9" s="46">
        <v>711812</v>
      </c>
      <c r="E9" s="46">
        <v>42157</v>
      </c>
      <c r="F9" s="46">
        <v>0</v>
      </c>
      <c r="G9" s="46">
        <v>0</v>
      </c>
      <c r="H9" s="46">
        <v>0</v>
      </c>
      <c r="I9" s="46">
        <v>0</v>
      </c>
      <c r="J9" s="46">
        <v>2593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756562</v>
      </c>
      <c r="P9" s="47">
        <f t="shared" si="1"/>
        <v>3.9699952773259168</v>
      </c>
      <c r="Q9" s="9"/>
    </row>
    <row r="10" spans="1:134">
      <c r="A10" s="12"/>
      <c r="B10" s="44">
        <v>515</v>
      </c>
      <c r="C10" s="20" t="s">
        <v>22</v>
      </c>
      <c r="D10" s="46">
        <v>3198782</v>
      </c>
      <c r="E10" s="46">
        <v>565449</v>
      </c>
      <c r="F10" s="46">
        <v>0</v>
      </c>
      <c r="G10" s="46">
        <v>0</v>
      </c>
      <c r="H10" s="46">
        <v>0</v>
      </c>
      <c r="I10" s="46">
        <v>0</v>
      </c>
      <c r="J10" s="46">
        <v>24847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3789078</v>
      </c>
      <c r="P10" s="47">
        <f t="shared" si="1"/>
        <v>19.882867187909955</v>
      </c>
      <c r="Q10" s="9"/>
    </row>
    <row r="11" spans="1:134">
      <c r="A11" s="12"/>
      <c r="B11" s="44">
        <v>516</v>
      </c>
      <c r="C11" s="20" t="s">
        <v>91</v>
      </c>
      <c r="D11" s="46">
        <v>3276546</v>
      </c>
      <c r="E11" s="46">
        <v>232657</v>
      </c>
      <c r="F11" s="46">
        <v>0</v>
      </c>
      <c r="G11" s="46">
        <v>0</v>
      </c>
      <c r="H11" s="46">
        <v>0</v>
      </c>
      <c r="I11" s="46">
        <v>0</v>
      </c>
      <c r="J11" s="46">
        <v>38742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3547945</v>
      </c>
      <c r="P11" s="47">
        <f t="shared" si="1"/>
        <v>18.617542110510573</v>
      </c>
      <c r="Q11" s="9"/>
    </row>
    <row r="12" spans="1:134">
      <c r="A12" s="12"/>
      <c r="B12" s="44">
        <v>519</v>
      </c>
      <c r="C12" s="20" t="s">
        <v>24</v>
      </c>
      <c r="D12" s="46">
        <v>9287941</v>
      </c>
      <c r="E12" s="46">
        <v>63705610</v>
      </c>
      <c r="F12" s="46">
        <v>0</v>
      </c>
      <c r="G12" s="46">
        <v>12462726</v>
      </c>
      <c r="H12" s="46">
        <v>0</v>
      </c>
      <c r="I12" s="46">
        <v>0</v>
      </c>
      <c r="J12" s="46">
        <v>41491764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126948041</v>
      </c>
      <c r="P12" s="47">
        <f t="shared" si="1"/>
        <v>666.14913680012592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SUM(D14:D21)</f>
        <v>94806756</v>
      </c>
      <c r="E13" s="31">
        <f t="shared" si="3"/>
        <v>54076105</v>
      </c>
      <c r="F13" s="31">
        <f t="shared" si="3"/>
        <v>0</v>
      </c>
      <c r="G13" s="31">
        <f t="shared" si="3"/>
        <v>12147185</v>
      </c>
      <c r="H13" s="31">
        <f t="shared" si="3"/>
        <v>0</v>
      </c>
      <c r="I13" s="31">
        <f t="shared" si="3"/>
        <v>0</v>
      </c>
      <c r="J13" s="31">
        <f t="shared" si="3"/>
        <v>137359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161167405</v>
      </c>
      <c r="P13" s="43">
        <f t="shared" si="1"/>
        <v>845.71236291126615</v>
      </c>
      <c r="Q13" s="10"/>
    </row>
    <row r="14" spans="1:134">
      <c r="A14" s="12"/>
      <c r="B14" s="44">
        <v>521</v>
      </c>
      <c r="C14" s="20" t="s">
        <v>26</v>
      </c>
      <c r="D14" s="46">
        <v>73233021</v>
      </c>
      <c r="E14" s="46">
        <v>7428377</v>
      </c>
      <c r="F14" s="46">
        <v>0</v>
      </c>
      <c r="G14" s="46">
        <v>9483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80670881</v>
      </c>
      <c r="P14" s="47">
        <f t="shared" si="1"/>
        <v>423.31364328068429</v>
      </c>
      <c r="Q14" s="9"/>
    </row>
    <row r="15" spans="1:134">
      <c r="A15" s="12"/>
      <c r="B15" s="44">
        <v>522</v>
      </c>
      <c r="C15" s="20" t="s">
        <v>27</v>
      </c>
      <c r="D15" s="46">
        <v>58334</v>
      </c>
      <c r="E15" s="46">
        <v>30500363</v>
      </c>
      <c r="F15" s="46">
        <v>0</v>
      </c>
      <c r="G15" s="46">
        <v>11799214</v>
      </c>
      <c r="H15" s="46">
        <v>0</v>
      </c>
      <c r="I15" s="46">
        <v>0</v>
      </c>
      <c r="J15" s="46">
        <v>38724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42396635</v>
      </c>
      <c r="P15" s="47">
        <f t="shared" si="1"/>
        <v>222.47276591278796</v>
      </c>
      <c r="Q15" s="9"/>
    </row>
    <row r="16" spans="1:134">
      <c r="A16" s="12"/>
      <c r="B16" s="44">
        <v>523</v>
      </c>
      <c r="C16" s="20" t="s">
        <v>28</v>
      </c>
      <c r="D16" s="46">
        <v>0</v>
      </c>
      <c r="E16" s="46">
        <v>5256547</v>
      </c>
      <c r="F16" s="46">
        <v>0</v>
      </c>
      <c r="G16" s="46">
        <v>46569</v>
      </c>
      <c r="H16" s="46">
        <v>0</v>
      </c>
      <c r="I16" s="46">
        <v>0</v>
      </c>
      <c r="J16" s="46">
        <v>169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5303285</v>
      </c>
      <c r="P16" s="47">
        <f t="shared" si="1"/>
        <v>27.828540693708348</v>
      </c>
      <c r="Q16" s="9"/>
    </row>
    <row r="17" spans="1:17">
      <c r="A17" s="12"/>
      <c r="B17" s="44">
        <v>524</v>
      </c>
      <c r="C17" s="20" t="s">
        <v>29</v>
      </c>
      <c r="D17" s="46">
        <v>3018351</v>
      </c>
      <c r="E17" s="46">
        <v>6681337</v>
      </c>
      <c r="F17" s="46">
        <v>0</v>
      </c>
      <c r="G17" s="46">
        <v>0</v>
      </c>
      <c r="H17" s="46">
        <v>0</v>
      </c>
      <c r="I17" s="46">
        <v>0</v>
      </c>
      <c r="J17" s="46">
        <v>82094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9781782</v>
      </c>
      <c r="P17" s="47">
        <f t="shared" si="1"/>
        <v>51.329075930104423</v>
      </c>
      <c r="Q17" s="9"/>
    </row>
    <row r="18" spans="1:17">
      <c r="A18" s="12"/>
      <c r="B18" s="44">
        <v>525</v>
      </c>
      <c r="C18" s="20" t="s">
        <v>30</v>
      </c>
      <c r="D18" s="46">
        <v>775749</v>
      </c>
      <c r="E18" s="46">
        <v>953475</v>
      </c>
      <c r="F18" s="46">
        <v>0</v>
      </c>
      <c r="G18" s="46">
        <v>30000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1759224</v>
      </c>
      <c r="P18" s="47">
        <f t="shared" si="1"/>
        <v>9.2313795455738052</v>
      </c>
      <c r="Q18" s="9"/>
    </row>
    <row r="19" spans="1:17">
      <c r="A19" s="12"/>
      <c r="B19" s="44">
        <v>526</v>
      </c>
      <c r="C19" s="20" t="s">
        <v>31</v>
      </c>
      <c r="D19" s="46">
        <v>16731627</v>
      </c>
      <c r="E19" s="46">
        <v>2394939</v>
      </c>
      <c r="F19" s="46">
        <v>0</v>
      </c>
      <c r="G19" s="46">
        <v>0</v>
      </c>
      <c r="H19" s="46">
        <v>0</v>
      </c>
      <c r="I19" s="46">
        <v>0</v>
      </c>
      <c r="J19" s="46">
        <v>16372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19142938</v>
      </c>
      <c r="P19" s="47">
        <f t="shared" si="1"/>
        <v>100.45095240594007</v>
      </c>
      <c r="Q19" s="9"/>
    </row>
    <row r="20" spans="1:17">
      <c r="A20" s="12"/>
      <c r="B20" s="44">
        <v>527</v>
      </c>
      <c r="C20" s="20" t="s">
        <v>32</v>
      </c>
      <c r="D20" s="46">
        <v>808745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808745</v>
      </c>
      <c r="P20" s="47">
        <f t="shared" si="1"/>
        <v>4.2438211680747235</v>
      </c>
      <c r="Q20" s="9"/>
    </row>
    <row r="21" spans="1:17">
      <c r="A21" s="12"/>
      <c r="B21" s="44">
        <v>529</v>
      </c>
      <c r="C21" s="20" t="s">
        <v>33</v>
      </c>
      <c r="D21" s="46">
        <v>180929</v>
      </c>
      <c r="E21" s="46">
        <v>861067</v>
      </c>
      <c r="F21" s="46">
        <v>0</v>
      </c>
      <c r="G21" s="46">
        <v>261919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1303915</v>
      </c>
      <c r="P21" s="47">
        <f t="shared" si="1"/>
        <v>6.8421839743926114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SUM(D23:D29)</f>
        <v>4766540</v>
      </c>
      <c r="E22" s="31">
        <f t="shared" si="5"/>
        <v>17530778</v>
      </c>
      <c r="F22" s="31">
        <f t="shared" si="5"/>
        <v>3125879</v>
      </c>
      <c r="G22" s="31">
        <f t="shared" si="5"/>
        <v>72514</v>
      </c>
      <c r="H22" s="31">
        <f t="shared" si="5"/>
        <v>0</v>
      </c>
      <c r="I22" s="31">
        <f t="shared" si="5"/>
        <v>99506982</v>
      </c>
      <c r="J22" s="31">
        <f t="shared" si="5"/>
        <v>8829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125011522</v>
      </c>
      <c r="P22" s="43">
        <f t="shared" si="1"/>
        <v>655.98741669727656</v>
      </c>
      <c r="Q22" s="10"/>
    </row>
    <row r="23" spans="1:17">
      <c r="A23" s="12"/>
      <c r="B23" s="44">
        <v>533</v>
      </c>
      <c r="C23" s="20" t="s">
        <v>35</v>
      </c>
      <c r="D23" s="46">
        <v>101829</v>
      </c>
      <c r="E23" s="46">
        <v>0</v>
      </c>
      <c r="F23" s="46">
        <v>0</v>
      </c>
      <c r="G23" s="46">
        <v>0</v>
      </c>
      <c r="H23" s="46">
        <v>0</v>
      </c>
      <c r="I23" s="46">
        <v>17573719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17675548</v>
      </c>
      <c r="P23" s="47">
        <f t="shared" si="1"/>
        <v>92.750947158524426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33178595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33178595</v>
      </c>
      <c r="P24" s="47">
        <f t="shared" si="1"/>
        <v>174.1018785748019</v>
      </c>
      <c r="Q24" s="9"/>
    </row>
    <row r="25" spans="1:17">
      <c r="A25" s="12"/>
      <c r="B25" s="44">
        <v>535</v>
      </c>
      <c r="C25" s="20" t="s">
        <v>37</v>
      </c>
      <c r="D25" s="46">
        <v>137788</v>
      </c>
      <c r="E25" s="46">
        <v>0</v>
      </c>
      <c r="F25" s="46">
        <v>0</v>
      </c>
      <c r="G25" s="46">
        <v>0</v>
      </c>
      <c r="H25" s="46">
        <v>0</v>
      </c>
      <c r="I25" s="46">
        <v>14077922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14215710</v>
      </c>
      <c r="P25" s="47">
        <f t="shared" si="1"/>
        <v>74.595739098493993</v>
      </c>
      <c r="Q25" s="9"/>
    </row>
    <row r="26" spans="1:17">
      <c r="A26" s="12"/>
      <c r="B26" s="44">
        <v>536</v>
      </c>
      <c r="C26" s="20" t="s">
        <v>38</v>
      </c>
      <c r="D26" s="46">
        <v>222644</v>
      </c>
      <c r="E26" s="46">
        <v>0</v>
      </c>
      <c r="F26" s="46">
        <v>0</v>
      </c>
      <c r="G26" s="46">
        <v>50882</v>
      </c>
      <c r="H26" s="46">
        <v>0</v>
      </c>
      <c r="I26" s="46">
        <v>34676746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34950272</v>
      </c>
      <c r="P26" s="47">
        <f t="shared" si="1"/>
        <v>183.39860418743768</v>
      </c>
      <c r="Q26" s="9"/>
    </row>
    <row r="27" spans="1:17">
      <c r="A27" s="12"/>
      <c r="B27" s="44">
        <v>537</v>
      </c>
      <c r="C27" s="20" t="s">
        <v>39</v>
      </c>
      <c r="D27" s="46">
        <v>2872873</v>
      </c>
      <c r="E27" s="46">
        <v>1293774</v>
      </c>
      <c r="F27" s="46">
        <v>3125879</v>
      </c>
      <c r="G27" s="46">
        <v>0</v>
      </c>
      <c r="H27" s="46">
        <v>0</v>
      </c>
      <c r="I27" s="46">
        <v>0</v>
      </c>
      <c r="J27" s="46">
        <v>6212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7298738</v>
      </c>
      <c r="P27" s="47">
        <f t="shared" si="1"/>
        <v>38.299511990344755</v>
      </c>
      <c r="Q27" s="9"/>
    </row>
    <row r="28" spans="1:17">
      <c r="A28" s="12"/>
      <c r="B28" s="44">
        <v>538</v>
      </c>
      <c r="C28" s="20" t="s">
        <v>40</v>
      </c>
      <c r="D28" s="46">
        <v>1119658</v>
      </c>
      <c r="E28" s="46">
        <v>360764</v>
      </c>
      <c r="F28" s="46">
        <v>0</v>
      </c>
      <c r="G28" s="46">
        <v>0</v>
      </c>
      <c r="H28" s="46">
        <v>0</v>
      </c>
      <c r="I28" s="46">
        <v>0</v>
      </c>
      <c r="J28" s="46">
        <v>2617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1483039</v>
      </c>
      <c r="P28" s="47">
        <f t="shared" si="1"/>
        <v>7.7821220548879673</v>
      </c>
      <c r="Q28" s="9"/>
    </row>
    <row r="29" spans="1:17">
      <c r="A29" s="12"/>
      <c r="B29" s="44">
        <v>539</v>
      </c>
      <c r="C29" s="20" t="s">
        <v>41</v>
      </c>
      <c r="D29" s="46">
        <v>311748</v>
      </c>
      <c r="E29" s="46">
        <v>15876240</v>
      </c>
      <c r="F29" s="46">
        <v>0</v>
      </c>
      <c r="G29" s="46">
        <v>21632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16209620</v>
      </c>
      <c r="P29" s="47">
        <f t="shared" si="1"/>
        <v>85.05861363278585</v>
      </c>
      <c r="Q29" s="9"/>
    </row>
    <row r="30" spans="1:17" ht="15.75">
      <c r="A30" s="28" t="s">
        <v>42</v>
      </c>
      <c r="B30" s="29"/>
      <c r="C30" s="30"/>
      <c r="D30" s="31">
        <f t="shared" ref="D30:N30" si="7">SUM(D31:D31)</f>
        <v>993451</v>
      </c>
      <c r="E30" s="31">
        <f t="shared" si="7"/>
        <v>59637588</v>
      </c>
      <c r="F30" s="31">
        <f t="shared" si="7"/>
        <v>724402</v>
      </c>
      <c r="G30" s="31">
        <f t="shared" si="7"/>
        <v>20129839</v>
      </c>
      <c r="H30" s="31">
        <f t="shared" si="7"/>
        <v>0</v>
      </c>
      <c r="I30" s="31">
        <f t="shared" si="7"/>
        <v>0</v>
      </c>
      <c r="J30" s="31">
        <f t="shared" si="7"/>
        <v>85754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6" si="8">SUM(D30:N30)</f>
        <v>81571034</v>
      </c>
      <c r="P30" s="43">
        <f t="shared" si="1"/>
        <v>428.0371202182925</v>
      </c>
      <c r="Q30" s="10"/>
    </row>
    <row r="31" spans="1:17">
      <c r="A31" s="12"/>
      <c r="B31" s="44">
        <v>541</v>
      </c>
      <c r="C31" s="20" t="s">
        <v>43</v>
      </c>
      <c r="D31" s="46">
        <v>993451</v>
      </c>
      <c r="E31" s="46">
        <v>59637588</v>
      </c>
      <c r="F31" s="46">
        <v>724402</v>
      </c>
      <c r="G31" s="46">
        <v>20129839</v>
      </c>
      <c r="H31" s="46">
        <v>0</v>
      </c>
      <c r="I31" s="46">
        <v>0</v>
      </c>
      <c r="J31" s="46">
        <v>85754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81571034</v>
      </c>
      <c r="P31" s="47">
        <f t="shared" si="1"/>
        <v>428.0371202182925</v>
      </c>
      <c r="Q31" s="9"/>
    </row>
    <row r="32" spans="1:17" ht="15.75">
      <c r="A32" s="28" t="s">
        <v>44</v>
      </c>
      <c r="B32" s="29"/>
      <c r="C32" s="30"/>
      <c r="D32" s="31">
        <f t="shared" ref="D32:N32" si="9">SUM(D33:D35)</f>
        <v>3001896</v>
      </c>
      <c r="E32" s="31">
        <f t="shared" si="9"/>
        <v>1574788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18361</v>
      </c>
      <c r="O32" s="31">
        <f t="shared" si="8"/>
        <v>4595045</v>
      </c>
      <c r="P32" s="43">
        <f t="shared" si="1"/>
        <v>24.112111035315106</v>
      </c>
      <c r="Q32" s="10"/>
    </row>
    <row r="33" spans="1:17">
      <c r="A33" s="13"/>
      <c r="B33" s="45">
        <v>552</v>
      </c>
      <c r="C33" s="21" t="s">
        <v>45</v>
      </c>
      <c r="D33" s="46">
        <v>1086941</v>
      </c>
      <c r="E33" s="46">
        <v>1000000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18361</v>
      </c>
      <c r="O33" s="46">
        <f t="shared" si="8"/>
        <v>2105302</v>
      </c>
      <c r="P33" s="47">
        <f t="shared" si="1"/>
        <v>11.047394658130871</v>
      </c>
      <c r="Q33" s="9"/>
    </row>
    <row r="34" spans="1:17">
      <c r="A34" s="13"/>
      <c r="B34" s="45">
        <v>553</v>
      </c>
      <c r="C34" s="21" t="s">
        <v>46</v>
      </c>
      <c r="D34" s="46">
        <v>376106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376106</v>
      </c>
      <c r="P34" s="47">
        <f t="shared" si="1"/>
        <v>1.9735845096290077</v>
      </c>
      <c r="Q34" s="9"/>
    </row>
    <row r="35" spans="1:17">
      <c r="A35" s="13"/>
      <c r="B35" s="45">
        <v>554</v>
      </c>
      <c r="C35" s="21" t="s">
        <v>47</v>
      </c>
      <c r="D35" s="46">
        <v>1538849</v>
      </c>
      <c r="E35" s="46">
        <v>574788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2113637</v>
      </c>
      <c r="P35" s="47">
        <f t="shared" si="1"/>
        <v>11.091131867555228</v>
      </c>
      <c r="Q35" s="9"/>
    </row>
    <row r="36" spans="1:17" ht="15.75">
      <c r="A36" s="28" t="s">
        <v>49</v>
      </c>
      <c r="B36" s="29"/>
      <c r="C36" s="30"/>
      <c r="D36" s="31">
        <f t="shared" ref="D36:N36" si="10">SUM(D37:D40)</f>
        <v>9790948</v>
      </c>
      <c r="E36" s="31">
        <f t="shared" si="10"/>
        <v>13888832</v>
      </c>
      <c r="F36" s="31">
        <f t="shared" si="10"/>
        <v>0</v>
      </c>
      <c r="G36" s="31">
        <f t="shared" si="10"/>
        <v>6182743</v>
      </c>
      <c r="H36" s="31">
        <f t="shared" si="10"/>
        <v>0</v>
      </c>
      <c r="I36" s="31">
        <f t="shared" si="10"/>
        <v>0</v>
      </c>
      <c r="J36" s="31">
        <f t="shared" si="10"/>
        <v>24145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29886668</v>
      </c>
      <c r="P36" s="43">
        <f t="shared" si="1"/>
        <v>156.82776932360812</v>
      </c>
      <c r="Q36" s="10"/>
    </row>
    <row r="37" spans="1:17">
      <c r="A37" s="12"/>
      <c r="B37" s="44">
        <v>562</v>
      </c>
      <c r="C37" s="20" t="s">
        <v>50</v>
      </c>
      <c r="D37" s="46">
        <v>4624892</v>
      </c>
      <c r="E37" s="46">
        <v>1160987</v>
      </c>
      <c r="F37" s="46">
        <v>0</v>
      </c>
      <c r="G37" s="46">
        <v>10268</v>
      </c>
      <c r="H37" s="46">
        <v>0</v>
      </c>
      <c r="I37" s="46">
        <v>0</v>
      </c>
      <c r="J37" s="46">
        <v>1886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6" si="11">SUM(D37:N37)</f>
        <v>5798033</v>
      </c>
      <c r="P37" s="47">
        <f t="shared" ref="P37:P68" si="12">(O37/P$79)</f>
        <v>30.42468909062287</v>
      </c>
      <c r="Q37" s="9"/>
    </row>
    <row r="38" spans="1:17">
      <c r="A38" s="12"/>
      <c r="B38" s="44">
        <v>563</v>
      </c>
      <c r="C38" s="20" t="s">
        <v>51</v>
      </c>
      <c r="D38" s="46">
        <v>1625370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1625370</v>
      </c>
      <c r="P38" s="47">
        <f t="shared" si="12"/>
        <v>8.5289919714540581</v>
      </c>
      <c r="Q38" s="9"/>
    </row>
    <row r="39" spans="1:17">
      <c r="A39" s="12"/>
      <c r="B39" s="44">
        <v>564</v>
      </c>
      <c r="C39" s="20" t="s">
        <v>52</v>
      </c>
      <c r="D39" s="46">
        <v>3425258</v>
      </c>
      <c r="E39" s="46">
        <v>12725845</v>
      </c>
      <c r="F39" s="46">
        <v>0</v>
      </c>
      <c r="G39" s="46">
        <v>41544</v>
      </c>
      <c r="H39" s="46">
        <v>0</v>
      </c>
      <c r="I39" s="46">
        <v>0</v>
      </c>
      <c r="J39" s="46">
        <v>22259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16214906</v>
      </c>
      <c r="P39" s="47">
        <f t="shared" si="12"/>
        <v>85.086351471900088</v>
      </c>
      <c r="Q39" s="9"/>
    </row>
    <row r="40" spans="1:17">
      <c r="A40" s="12"/>
      <c r="B40" s="44">
        <v>569</v>
      </c>
      <c r="C40" s="20" t="s">
        <v>53</v>
      </c>
      <c r="D40" s="46">
        <v>115428</v>
      </c>
      <c r="E40" s="46">
        <v>2000</v>
      </c>
      <c r="F40" s="46">
        <v>0</v>
      </c>
      <c r="G40" s="46">
        <v>6130931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6248359</v>
      </c>
      <c r="P40" s="47">
        <f t="shared" si="12"/>
        <v>32.787736789631104</v>
      </c>
      <c r="Q40" s="9"/>
    </row>
    <row r="41" spans="1:17" ht="15.75">
      <c r="A41" s="28" t="s">
        <v>54</v>
      </c>
      <c r="B41" s="29"/>
      <c r="C41" s="30"/>
      <c r="D41" s="31">
        <f t="shared" ref="D41:N41" si="13">SUM(D42:D46)</f>
        <v>18205818</v>
      </c>
      <c r="E41" s="31">
        <f t="shared" si="13"/>
        <v>6550747</v>
      </c>
      <c r="F41" s="31">
        <f t="shared" si="13"/>
        <v>1827206</v>
      </c>
      <c r="G41" s="31">
        <f t="shared" si="13"/>
        <v>5904250</v>
      </c>
      <c r="H41" s="31">
        <f t="shared" si="13"/>
        <v>0</v>
      </c>
      <c r="I41" s="31">
        <f t="shared" si="13"/>
        <v>0</v>
      </c>
      <c r="J41" s="31">
        <f t="shared" si="13"/>
        <v>50828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32538849</v>
      </c>
      <c r="P41" s="43">
        <f t="shared" si="12"/>
        <v>170.74486540378862</v>
      </c>
      <c r="Q41" s="9"/>
    </row>
    <row r="42" spans="1:17">
      <c r="A42" s="12"/>
      <c r="B42" s="44">
        <v>571</v>
      </c>
      <c r="C42" s="20" t="s">
        <v>55</v>
      </c>
      <c r="D42" s="46">
        <v>4848026</v>
      </c>
      <c r="E42" s="46">
        <v>15497</v>
      </c>
      <c r="F42" s="46">
        <v>0</v>
      </c>
      <c r="G42" s="46">
        <v>252169</v>
      </c>
      <c r="H42" s="46">
        <v>0</v>
      </c>
      <c r="I42" s="46">
        <v>0</v>
      </c>
      <c r="J42" s="46">
        <v>28515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5144207</v>
      </c>
      <c r="P42" s="47">
        <f t="shared" si="12"/>
        <v>26.993792307288661</v>
      </c>
      <c r="Q42" s="9"/>
    </row>
    <row r="43" spans="1:17">
      <c r="A43" s="12"/>
      <c r="B43" s="44">
        <v>572</v>
      </c>
      <c r="C43" s="20" t="s">
        <v>56</v>
      </c>
      <c r="D43" s="46">
        <v>12988289</v>
      </c>
      <c r="E43" s="46">
        <v>461022</v>
      </c>
      <c r="F43" s="46">
        <v>0</v>
      </c>
      <c r="G43" s="46">
        <v>5424723</v>
      </c>
      <c r="H43" s="46">
        <v>0</v>
      </c>
      <c r="I43" s="46">
        <v>0</v>
      </c>
      <c r="J43" s="46">
        <v>8386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18882420</v>
      </c>
      <c r="P43" s="47">
        <f t="shared" si="12"/>
        <v>99.083906176208217</v>
      </c>
      <c r="Q43" s="9"/>
    </row>
    <row r="44" spans="1:17">
      <c r="A44" s="12"/>
      <c r="B44" s="44">
        <v>574</v>
      </c>
      <c r="C44" s="20" t="s">
        <v>171</v>
      </c>
      <c r="D44" s="46">
        <v>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300</v>
      </c>
      <c r="P44" s="47">
        <f t="shared" si="12"/>
        <v>1.5742246943380386E-3</v>
      </c>
      <c r="Q44" s="9"/>
    </row>
    <row r="45" spans="1:17">
      <c r="A45" s="12"/>
      <c r="B45" s="44">
        <v>575</v>
      </c>
      <c r="C45" s="20" t="s">
        <v>57</v>
      </c>
      <c r="D45" s="46">
        <v>344203</v>
      </c>
      <c r="E45" s="46">
        <v>6074228</v>
      </c>
      <c r="F45" s="46">
        <v>1827206</v>
      </c>
      <c r="G45" s="46">
        <v>227358</v>
      </c>
      <c r="H45" s="46">
        <v>0</v>
      </c>
      <c r="I45" s="46">
        <v>0</v>
      </c>
      <c r="J45" s="46">
        <v>13927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8486922</v>
      </c>
      <c r="P45" s="47">
        <f t="shared" si="12"/>
        <v>44.534407304402585</v>
      </c>
      <c r="Q45" s="9"/>
    </row>
    <row r="46" spans="1:17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25000</v>
      </c>
      <c r="P46" s="47">
        <f t="shared" si="12"/>
        <v>0.13118539119483655</v>
      </c>
      <c r="Q46" s="9"/>
    </row>
    <row r="47" spans="1:17" ht="15.75">
      <c r="A47" s="28" t="s">
        <v>86</v>
      </c>
      <c r="B47" s="29"/>
      <c r="C47" s="30"/>
      <c r="D47" s="31">
        <f t="shared" ref="D47:N47" si="14">SUM(D48:D51)</f>
        <v>21130896</v>
      </c>
      <c r="E47" s="31">
        <f t="shared" si="14"/>
        <v>109014729</v>
      </c>
      <c r="F47" s="31">
        <f t="shared" si="14"/>
        <v>4691816</v>
      </c>
      <c r="G47" s="31">
        <f t="shared" si="14"/>
        <v>12162904</v>
      </c>
      <c r="H47" s="31">
        <f t="shared" si="14"/>
        <v>0</v>
      </c>
      <c r="I47" s="31">
        <f t="shared" si="14"/>
        <v>4933789</v>
      </c>
      <c r="J47" s="31">
        <f t="shared" si="14"/>
        <v>32740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>SUM(D47:N47)</f>
        <v>151966874</v>
      </c>
      <c r="P47" s="43">
        <f t="shared" si="12"/>
        <v>797.43335257385741</v>
      </c>
      <c r="Q47" s="9"/>
    </row>
    <row r="48" spans="1:17">
      <c r="A48" s="12"/>
      <c r="B48" s="44">
        <v>581</v>
      </c>
      <c r="C48" s="20" t="s">
        <v>184</v>
      </c>
      <c r="D48" s="46">
        <v>21130896</v>
      </c>
      <c r="E48" s="46">
        <v>108609534</v>
      </c>
      <c r="F48" s="46">
        <v>4691816</v>
      </c>
      <c r="G48" s="46">
        <v>12162904</v>
      </c>
      <c r="H48" s="46">
        <v>0</v>
      </c>
      <c r="I48" s="46">
        <v>760168</v>
      </c>
      <c r="J48" s="46">
        <v>32740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147388058</v>
      </c>
      <c r="P48" s="47">
        <f t="shared" si="12"/>
        <v>773.40640184709036</v>
      </c>
      <c r="Q48" s="9"/>
    </row>
    <row r="49" spans="1:17">
      <c r="A49" s="12"/>
      <c r="B49" s="44">
        <v>587</v>
      </c>
      <c r="C49" s="20" t="s">
        <v>61</v>
      </c>
      <c r="D49" s="46">
        <v>0</v>
      </c>
      <c r="E49" s="46">
        <v>405195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9" si="15">SUM(D49:N49)</f>
        <v>405195</v>
      </c>
      <c r="P49" s="47">
        <f t="shared" si="12"/>
        <v>2.1262265834076719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1697542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1697542</v>
      </c>
      <c r="P50" s="47">
        <f t="shared" si="12"/>
        <v>8.9077084535866078</v>
      </c>
      <c r="Q50" s="9"/>
    </row>
    <row r="51" spans="1:17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2476079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2476079</v>
      </c>
      <c r="P51" s="47">
        <f t="shared" si="12"/>
        <v>12.993015689772786</v>
      </c>
      <c r="Q51" s="9"/>
    </row>
    <row r="52" spans="1:17" ht="15.75">
      <c r="A52" s="28" t="s">
        <v>64</v>
      </c>
      <c r="B52" s="29"/>
      <c r="C52" s="30"/>
      <c r="D52" s="31">
        <f t="shared" ref="D52:N52" si="16">SUM(D53:D76)</f>
        <v>1863429</v>
      </c>
      <c r="E52" s="31">
        <f t="shared" si="16"/>
        <v>5894632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4551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 t="shared" si="16"/>
        <v>0</v>
      </c>
      <c r="O52" s="31">
        <f>SUM(D52:N52)</f>
        <v>7762612</v>
      </c>
      <c r="P52" s="43">
        <f t="shared" si="12"/>
        <v>40.7336516765493</v>
      </c>
      <c r="Q52" s="9"/>
    </row>
    <row r="53" spans="1:17">
      <c r="A53" s="12"/>
      <c r="B53" s="44">
        <v>601</v>
      </c>
      <c r="C53" s="20" t="s">
        <v>65</v>
      </c>
      <c r="D53" s="46">
        <v>0</v>
      </c>
      <c r="E53" s="46">
        <v>675639</v>
      </c>
      <c r="F53" s="46">
        <v>0</v>
      </c>
      <c r="G53" s="46">
        <v>0</v>
      </c>
      <c r="H53" s="46">
        <v>0</v>
      </c>
      <c r="I53" s="46">
        <v>0</v>
      </c>
      <c r="J53" s="46">
        <v>2841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678480</v>
      </c>
      <c r="P53" s="47">
        <f t="shared" si="12"/>
        <v>3.560266568714908</v>
      </c>
      <c r="Q53" s="9"/>
    </row>
    <row r="54" spans="1:17">
      <c r="A54" s="12"/>
      <c r="B54" s="44">
        <v>602</v>
      </c>
      <c r="C54" s="20" t="s">
        <v>66</v>
      </c>
      <c r="D54" s="46">
        <v>0</v>
      </c>
      <c r="E54" s="46">
        <v>315655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315655</v>
      </c>
      <c r="P54" s="47">
        <f t="shared" si="12"/>
        <v>1.6563729863042451</v>
      </c>
      <c r="Q54" s="9"/>
    </row>
    <row r="55" spans="1:17">
      <c r="A55" s="12"/>
      <c r="B55" s="44">
        <v>603</v>
      </c>
      <c r="C55" s="20" t="s">
        <v>67</v>
      </c>
      <c r="D55" s="46">
        <v>0</v>
      </c>
      <c r="E55" s="46">
        <v>206384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206384</v>
      </c>
      <c r="P55" s="47">
        <f t="shared" si="12"/>
        <v>1.0829826310542059</v>
      </c>
      <c r="Q55" s="9"/>
    </row>
    <row r="56" spans="1:17">
      <c r="A56" s="12"/>
      <c r="B56" s="44">
        <v>604</v>
      </c>
      <c r="C56" s="20" t="s">
        <v>68</v>
      </c>
      <c r="D56" s="46">
        <v>636111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636111</v>
      </c>
      <c r="P56" s="47">
        <f t="shared" si="12"/>
        <v>3.3379388151335467</v>
      </c>
      <c r="Q56" s="9"/>
    </row>
    <row r="57" spans="1:17">
      <c r="A57" s="12"/>
      <c r="B57" s="44">
        <v>605</v>
      </c>
      <c r="C57" s="20" t="s">
        <v>69</v>
      </c>
      <c r="D57" s="46">
        <v>1100</v>
      </c>
      <c r="E57" s="46">
        <v>56257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57357</v>
      </c>
      <c r="P57" s="47">
        <f t="shared" si="12"/>
        <v>0.30097601931048956</v>
      </c>
      <c r="Q57" s="9"/>
    </row>
    <row r="58" spans="1:17">
      <c r="A58" s="12"/>
      <c r="B58" s="44">
        <v>607</v>
      </c>
      <c r="C58" s="20" t="s">
        <v>70</v>
      </c>
      <c r="D58" s="46">
        <v>0</v>
      </c>
      <c r="E58" s="46">
        <v>40598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40598</v>
      </c>
      <c r="P58" s="47">
        <f t="shared" si="12"/>
        <v>0.21303458046911897</v>
      </c>
      <c r="Q58" s="9"/>
    </row>
    <row r="59" spans="1:17">
      <c r="A59" s="12"/>
      <c r="B59" s="44">
        <v>608</v>
      </c>
      <c r="C59" s="20" t="s">
        <v>71</v>
      </c>
      <c r="D59" s="46">
        <v>0</v>
      </c>
      <c r="E59" s="46">
        <v>133815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133815</v>
      </c>
      <c r="P59" s="47">
        <f t="shared" si="12"/>
        <v>0.70218292490948209</v>
      </c>
      <c r="Q59" s="9"/>
    </row>
    <row r="60" spans="1:17">
      <c r="A60" s="12"/>
      <c r="B60" s="44">
        <v>614</v>
      </c>
      <c r="C60" s="20" t="s">
        <v>72</v>
      </c>
      <c r="D60" s="46">
        <v>0</v>
      </c>
      <c r="E60" s="46">
        <v>276598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1" si="17">SUM(D60:N60)</f>
        <v>276598</v>
      </c>
      <c r="P60" s="47">
        <f t="shared" si="12"/>
        <v>1.451424673348376</v>
      </c>
      <c r="Q60" s="9"/>
    </row>
    <row r="61" spans="1:17">
      <c r="A61" s="12"/>
      <c r="B61" s="44">
        <v>623</v>
      </c>
      <c r="C61" s="20" t="s">
        <v>73</v>
      </c>
      <c r="D61" s="46">
        <v>0</v>
      </c>
      <c r="E61" s="46">
        <v>658762</v>
      </c>
      <c r="F61" s="46">
        <v>0</v>
      </c>
      <c r="G61" s="46">
        <v>0</v>
      </c>
      <c r="H61" s="46">
        <v>0</v>
      </c>
      <c r="I61" s="46">
        <v>0</v>
      </c>
      <c r="J61" s="46">
        <v>1710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660472</v>
      </c>
      <c r="P61" s="47">
        <f t="shared" si="12"/>
        <v>3.4657711077294433</v>
      </c>
      <c r="Q61" s="9"/>
    </row>
    <row r="62" spans="1:17">
      <c r="A62" s="12"/>
      <c r="B62" s="44">
        <v>629</v>
      </c>
      <c r="C62" s="20" t="s">
        <v>75</v>
      </c>
      <c r="D62" s="46">
        <v>0</v>
      </c>
      <c r="E62" s="46">
        <v>116708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116708</v>
      </c>
      <c r="P62" s="47">
        <f t="shared" si="12"/>
        <v>0.61241538542267937</v>
      </c>
      <c r="Q62" s="9"/>
    </row>
    <row r="63" spans="1:17">
      <c r="A63" s="12"/>
      <c r="B63" s="44">
        <v>634</v>
      </c>
      <c r="C63" s="20" t="s">
        <v>74</v>
      </c>
      <c r="D63" s="46">
        <v>0</v>
      </c>
      <c r="E63" s="46">
        <v>288994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288994</v>
      </c>
      <c r="P63" s="47">
        <f t="shared" si="12"/>
        <v>1.5164716377184237</v>
      </c>
      <c r="Q63" s="9"/>
    </row>
    <row r="64" spans="1:17">
      <c r="A64" s="12"/>
      <c r="B64" s="44">
        <v>654</v>
      </c>
      <c r="C64" s="20" t="s">
        <v>109</v>
      </c>
      <c r="D64" s="46">
        <v>0</v>
      </c>
      <c r="E64" s="46">
        <v>107029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107029</v>
      </c>
      <c r="P64" s="47">
        <f t="shared" si="12"/>
        <v>0.56162564936768644</v>
      </c>
      <c r="Q64" s="9"/>
    </row>
    <row r="65" spans="1:120">
      <c r="A65" s="12"/>
      <c r="B65" s="44">
        <v>664</v>
      </c>
      <c r="C65" s="20" t="s">
        <v>110</v>
      </c>
      <c r="D65" s="46">
        <v>0</v>
      </c>
      <c r="E65" s="46">
        <v>83402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83402</v>
      </c>
      <c r="P65" s="47">
        <f t="shared" si="12"/>
        <v>0.43764495985727031</v>
      </c>
      <c r="Q65" s="9"/>
    </row>
    <row r="66" spans="1:120">
      <c r="A66" s="12"/>
      <c r="B66" s="44">
        <v>674</v>
      </c>
      <c r="C66" s="20" t="s">
        <v>78</v>
      </c>
      <c r="D66" s="46">
        <v>0</v>
      </c>
      <c r="E66" s="46">
        <v>35751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35751</v>
      </c>
      <c r="P66" s="47">
        <f t="shared" si="12"/>
        <v>0.18760035682426404</v>
      </c>
      <c r="Q66" s="9"/>
    </row>
    <row r="67" spans="1:120">
      <c r="A67" s="12"/>
      <c r="B67" s="44">
        <v>685</v>
      </c>
      <c r="C67" s="20" t="s">
        <v>79</v>
      </c>
      <c r="D67" s="46">
        <v>0</v>
      </c>
      <c r="E67" s="46">
        <v>2855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2855</v>
      </c>
      <c r="P67" s="47">
        <f t="shared" si="12"/>
        <v>1.4981371674450333E-2</v>
      </c>
      <c r="Q67" s="9"/>
    </row>
    <row r="68" spans="1:120">
      <c r="A68" s="12"/>
      <c r="B68" s="44">
        <v>694</v>
      </c>
      <c r="C68" s="20" t="s">
        <v>80</v>
      </c>
      <c r="D68" s="46">
        <v>0</v>
      </c>
      <c r="E68" s="46">
        <v>83220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83220</v>
      </c>
      <c r="P68" s="47">
        <f t="shared" si="12"/>
        <v>0.43668993020937186</v>
      </c>
      <c r="Q68" s="9"/>
    </row>
    <row r="69" spans="1:120">
      <c r="A69" s="12"/>
      <c r="B69" s="44">
        <v>704</v>
      </c>
      <c r="C69" s="20" t="s">
        <v>81</v>
      </c>
      <c r="D69" s="46">
        <v>0</v>
      </c>
      <c r="E69" s="46">
        <v>164600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164600</v>
      </c>
      <c r="P69" s="47">
        <f t="shared" ref="P69:P77" si="18">(O69/P$79)</f>
        <v>0.8637246156268038</v>
      </c>
      <c r="Q69" s="9"/>
    </row>
    <row r="70" spans="1:120">
      <c r="A70" s="12"/>
      <c r="B70" s="44">
        <v>713</v>
      </c>
      <c r="C70" s="20" t="s">
        <v>82</v>
      </c>
      <c r="D70" s="46">
        <v>1226218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1226218</v>
      </c>
      <c r="P70" s="47">
        <f t="shared" si="18"/>
        <v>6.4344755208060027</v>
      </c>
      <c r="Q70" s="9"/>
    </row>
    <row r="71" spans="1:120">
      <c r="A71" s="12"/>
      <c r="B71" s="44">
        <v>714</v>
      </c>
      <c r="C71" s="20" t="s">
        <v>83</v>
      </c>
      <c r="D71" s="46">
        <v>0</v>
      </c>
      <c r="E71" s="46">
        <v>6350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6350</v>
      </c>
      <c r="P71" s="47">
        <f t="shared" si="18"/>
        <v>3.3321089363488481E-2</v>
      </c>
      <c r="Q71" s="9"/>
    </row>
    <row r="72" spans="1:120">
      <c r="A72" s="12"/>
      <c r="B72" s="44">
        <v>716</v>
      </c>
      <c r="C72" s="20" t="s">
        <v>92</v>
      </c>
      <c r="D72" s="46">
        <v>0</v>
      </c>
      <c r="E72" s="46">
        <v>22437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7" si="19">SUM(D72:N72)</f>
        <v>22437</v>
      </c>
      <c r="P72" s="47">
        <f t="shared" si="18"/>
        <v>0.11773626488954191</v>
      </c>
      <c r="Q72" s="9"/>
    </row>
    <row r="73" spans="1:120">
      <c r="A73" s="12"/>
      <c r="B73" s="44">
        <v>719</v>
      </c>
      <c r="C73" s="20" t="s">
        <v>84</v>
      </c>
      <c r="D73" s="46">
        <v>0</v>
      </c>
      <c r="E73" s="46">
        <v>2088290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9"/>
        <v>2088290</v>
      </c>
      <c r="P73" s="47">
        <f t="shared" si="18"/>
        <v>10.958125623130607</v>
      </c>
      <c r="Q73" s="9"/>
    </row>
    <row r="74" spans="1:120">
      <c r="A74" s="12"/>
      <c r="B74" s="44">
        <v>724</v>
      </c>
      <c r="C74" s="20" t="s">
        <v>85</v>
      </c>
      <c r="D74" s="46">
        <v>0</v>
      </c>
      <c r="E74" s="46">
        <v>224128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9"/>
        <v>224128</v>
      </c>
      <c r="P74" s="47">
        <f t="shared" si="18"/>
        <v>1.1760927743086529</v>
      </c>
      <c r="Q74" s="9"/>
    </row>
    <row r="75" spans="1:120">
      <c r="A75" s="12"/>
      <c r="B75" s="44">
        <v>744</v>
      </c>
      <c r="C75" s="20" t="s">
        <v>87</v>
      </c>
      <c r="D75" s="46">
        <v>0</v>
      </c>
      <c r="E75" s="46">
        <v>122893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9"/>
        <v>122893</v>
      </c>
      <c r="P75" s="47">
        <f t="shared" si="18"/>
        <v>0.64487065120428189</v>
      </c>
      <c r="Q75" s="9"/>
    </row>
    <row r="76" spans="1:120" ht="15.75" thickBot="1">
      <c r="A76" s="12"/>
      <c r="B76" s="44">
        <v>764</v>
      </c>
      <c r="C76" s="20" t="s">
        <v>88</v>
      </c>
      <c r="D76" s="46">
        <v>0</v>
      </c>
      <c r="E76" s="46">
        <v>184267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9"/>
        <v>184267</v>
      </c>
      <c r="P76" s="47">
        <f t="shared" si="18"/>
        <v>0.96692553917195778</v>
      </c>
      <c r="Q76" s="9"/>
    </row>
    <row r="77" spans="1:120" ht="16.5" thickBot="1">
      <c r="A77" s="14" t="s">
        <v>10</v>
      </c>
      <c r="B77" s="23"/>
      <c r="C77" s="22"/>
      <c r="D77" s="15">
        <f t="shared" ref="D77:N77" si="20">SUM(D5,D13,D22,D30,D32,D36,D41,D47,D52)</f>
        <v>192331510</v>
      </c>
      <c r="E77" s="15">
        <f t="shared" si="20"/>
        <v>333454813</v>
      </c>
      <c r="F77" s="15">
        <f t="shared" si="20"/>
        <v>10369303</v>
      </c>
      <c r="G77" s="15">
        <f t="shared" si="20"/>
        <v>69062161</v>
      </c>
      <c r="H77" s="15">
        <f t="shared" si="20"/>
        <v>0</v>
      </c>
      <c r="I77" s="15">
        <f t="shared" si="20"/>
        <v>104440771</v>
      </c>
      <c r="J77" s="15">
        <f t="shared" si="20"/>
        <v>41970883</v>
      </c>
      <c r="K77" s="15">
        <f t="shared" si="20"/>
        <v>0</v>
      </c>
      <c r="L77" s="15">
        <f t="shared" si="20"/>
        <v>0</v>
      </c>
      <c r="M77" s="15">
        <f t="shared" si="20"/>
        <v>0</v>
      </c>
      <c r="N77" s="15">
        <f t="shared" si="20"/>
        <v>18361</v>
      </c>
      <c r="O77" s="15">
        <f t="shared" si="19"/>
        <v>751647802</v>
      </c>
      <c r="P77" s="37">
        <f t="shared" si="18"/>
        <v>3944.2084378443615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180</v>
      </c>
      <c r="N79" s="48"/>
      <c r="O79" s="48"/>
      <c r="P79" s="41">
        <v>190570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38255504</v>
      </c>
      <c r="E5" s="26">
        <f t="shared" si="0"/>
        <v>42661398</v>
      </c>
      <c r="F5" s="26">
        <f t="shared" si="0"/>
        <v>0</v>
      </c>
      <c r="G5" s="26">
        <f t="shared" si="0"/>
        <v>13370418</v>
      </c>
      <c r="H5" s="26">
        <f t="shared" si="0"/>
        <v>0</v>
      </c>
      <c r="I5" s="26">
        <f t="shared" si="0"/>
        <v>0</v>
      </c>
      <c r="J5" s="26">
        <f t="shared" si="0"/>
        <v>39810770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134098090</v>
      </c>
      <c r="O5" s="32">
        <f t="shared" ref="O5:O36" si="1">(N5/O$78)</f>
        <v>713.65213087534062</v>
      </c>
      <c r="P5" s="6"/>
    </row>
    <row r="6" spans="1:133">
      <c r="A6" s="12"/>
      <c r="B6" s="44">
        <v>511</v>
      </c>
      <c r="C6" s="20" t="s">
        <v>99</v>
      </c>
      <c r="D6" s="46">
        <v>385354</v>
      </c>
      <c r="E6" s="46">
        <v>13830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399184</v>
      </c>
      <c r="O6" s="47">
        <f t="shared" si="1"/>
        <v>2.1244039509536785</v>
      </c>
      <c r="P6" s="9"/>
    </row>
    <row r="7" spans="1:133">
      <c r="A7" s="12"/>
      <c r="B7" s="44">
        <v>512</v>
      </c>
      <c r="C7" s="20" t="s">
        <v>20</v>
      </c>
      <c r="D7" s="46">
        <v>861137</v>
      </c>
      <c r="E7" s="46">
        <v>180256</v>
      </c>
      <c r="F7" s="46">
        <v>0</v>
      </c>
      <c r="G7" s="46">
        <v>0</v>
      </c>
      <c r="H7" s="46">
        <v>0</v>
      </c>
      <c r="I7" s="46">
        <v>0</v>
      </c>
      <c r="J7" s="46">
        <v>89322</v>
      </c>
      <c r="K7" s="46">
        <v>0</v>
      </c>
      <c r="L7" s="46">
        <v>0</v>
      </c>
      <c r="M7" s="46">
        <v>0</v>
      </c>
      <c r="N7" s="46">
        <f t="shared" ref="N7:N12" si="2">SUM(D7:M7)</f>
        <v>1130715</v>
      </c>
      <c r="O7" s="47">
        <f t="shared" si="1"/>
        <v>6.0175142626021803</v>
      </c>
      <c r="P7" s="9"/>
    </row>
    <row r="8" spans="1:133">
      <c r="A8" s="12"/>
      <c r="B8" s="44">
        <v>513</v>
      </c>
      <c r="C8" s="20" t="s">
        <v>21</v>
      </c>
      <c r="D8" s="46">
        <v>19443814</v>
      </c>
      <c r="E8" s="46">
        <v>871434</v>
      </c>
      <c r="F8" s="46">
        <v>0</v>
      </c>
      <c r="G8" s="46">
        <v>0</v>
      </c>
      <c r="H8" s="46">
        <v>0</v>
      </c>
      <c r="I8" s="46">
        <v>0</v>
      </c>
      <c r="J8" s="46">
        <v>82696</v>
      </c>
      <c r="K8" s="46">
        <v>0</v>
      </c>
      <c r="L8" s="46">
        <v>0</v>
      </c>
      <c r="M8" s="46">
        <v>0</v>
      </c>
      <c r="N8" s="46">
        <f t="shared" si="2"/>
        <v>20397944</v>
      </c>
      <c r="O8" s="47">
        <f t="shared" si="1"/>
        <v>108.55513453678473</v>
      </c>
      <c r="P8" s="9"/>
    </row>
    <row r="9" spans="1:133">
      <c r="A9" s="12"/>
      <c r="B9" s="44">
        <v>514</v>
      </c>
      <c r="C9" s="20" t="s">
        <v>100</v>
      </c>
      <c r="D9" s="46">
        <v>599779</v>
      </c>
      <c r="E9" s="46">
        <v>49643</v>
      </c>
      <c r="F9" s="46">
        <v>0</v>
      </c>
      <c r="G9" s="46">
        <v>0</v>
      </c>
      <c r="H9" s="46">
        <v>0</v>
      </c>
      <c r="I9" s="46">
        <v>0</v>
      </c>
      <c r="J9" s="46">
        <v>4424</v>
      </c>
      <c r="K9" s="46">
        <v>0</v>
      </c>
      <c r="L9" s="46">
        <v>0</v>
      </c>
      <c r="M9" s="46">
        <v>0</v>
      </c>
      <c r="N9" s="46">
        <f t="shared" si="2"/>
        <v>653846</v>
      </c>
      <c r="O9" s="47">
        <f t="shared" si="1"/>
        <v>3.4796811137602179</v>
      </c>
      <c r="P9" s="9"/>
    </row>
    <row r="10" spans="1:133">
      <c r="A10" s="12"/>
      <c r="B10" s="44">
        <v>515</v>
      </c>
      <c r="C10" s="20" t="s">
        <v>22</v>
      </c>
      <c r="D10" s="46">
        <v>3029061</v>
      </c>
      <c r="E10" s="46">
        <v>748553</v>
      </c>
      <c r="F10" s="46">
        <v>0</v>
      </c>
      <c r="G10" s="46">
        <v>0</v>
      </c>
      <c r="H10" s="46">
        <v>0</v>
      </c>
      <c r="I10" s="46">
        <v>0</v>
      </c>
      <c r="J10" s="46">
        <v>13746</v>
      </c>
      <c r="K10" s="46">
        <v>0</v>
      </c>
      <c r="L10" s="46">
        <v>0</v>
      </c>
      <c r="M10" s="46">
        <v>0</v>
      </c>
      <c r="N10" s="46">
        <f t="shared" si="2"/>
        <v>3791360</v>
      </c>
      <c r="O10" s="47">
        <f t="shared" si="1"/>
        <v>20.177111716621255</v>
      </c>
      <c r="P10" s="9"/>
    </row>
    <row r="11" spans="1:133">
      <c r="A11" s="12"/>
      <c r="B11" s="44">
        <v>516</v>
      </c>
      <c r="C11" s="20" t="s">
        <v>91</v>
      </c>
      <c r="D11" s="46">
        <v>2967972</v>
      </c>
      <c r="E11" s="46">
        <v>208039</v>
      </c>
      <c r="F11" s="46">
        <v>0</v>
      </c>
      <c r="G11" s="46">
        <v>0</v>
      </c>
      <c r="H11" s="46">
        <v>0</v>
      </c>
      <c r="I11" s="46">
        <v>0</v>
      </c>
      <c r="J11" s="46">
        <v>27066</v>
      </c>
      <c r="K11" s="46">
        <v>0</v>
      </c>
      <c r="L11" s="46">
        <v>0</v>
      </c>
      <c r="M11" s="46">
        <v>0</v>
      </c>
      <c r="N11" s="46">
        <f t="shared" si="2"/>
        <v>3203077</v>
      </c>
      <c r="O11" s="47">
        <f t="shared" si="1"/>
        <v>17.046348135217983</v>
      </c>
      <c r="P11" s="9"/>
    </row>
    <row r="12" spans="1:133">
      <c r="A12" s="12"/>
      <c r="B12" s="44">
        <v>519</v>
      </c>
      <c r="C12" s="20" t="s">
        <v>131</v>
      </c>
      <c r="D12" s="46">
        <v>10968387</v>
      </c>
      <c r="E12" s="46">
        <v>40589643</v>
      </c>
      <c r="F12" s="46">
        <v>0</v>
      </c>
      <c r="G12" s="46">
        <v>13370418</v>
      </c>
      <c r="H12" s="46">
        <v>0</v>
      </c>
      <c r="I12" s="46">
        <v>0</v>
      </c>
      <c r="J12" s="46">
        <v>39593516</v>
      </c>
      <c r="K12" s="46">
        <v>0</v>
      </c>
      <c r="L12" s="46">
        <v>0</v>
      </c>
      <c r="M12" s="46">
        <v>0</v>
      </c>
      <c r="N12" s="46">
        <f t="shared" si="2"/>
        <v>104521964</v>
      </c>
      <c r="O12" s="47">
        <f t="shared" si="1"/>
        <v>556.25193715940054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89503465</v>
      </c>
      <c r="E13" s="31">
        <f t="shared" si="3"/>
        <v>52142297</v>
      </c>
      <c r="F13" s="31">
        <f t="shared" si="3"/>
        <v>0</v>
      </c>
      <c r="G13" s="31">
        <f t="shared" si="3"/>
        <v>7429281</v>
      </c>
      <c r="H13" s="31">
        <f t="shared" si="3"/>
        <v>0</v>
      </c>
      <c r="I13" s="31">
        <f t="shared" si="3"/>
        <v>0</v>
      </c>
      <c r="J13" s="31">
        <f t="shared" si="3"/>
        <v>135814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149210857</v>
      </c>
      <c r="O13" s="43">
        <f t="shared" si="1"/>
        <v>794.08025906846046</v>
      </c>
      <c r="P13" s="10"/>
    </row>
    <row r="14" spans="1:133">
      <c r="A14" s="12"/>
      <c r="B14" s="44">
        <v>521</v>
      </c>
      <c r="C14" s="20" t="s">
        <v>26</v>
      </c>
      <c r="D14" s="46">
        <v>74149543</v>
      </c>
      <c r="E14" s="46">
        <v>3004564</v>
      </c>
      <c r="F14" s="46">
        <v>0</v>
      </c>
      <c r="G14" s="46">
        <v>3331092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80485199</v>
      </c>
      <c r="O14" s="47">
        <f t="shared" si="1"/>
        <v>428.33148309775203</v>
      </c>
      <c r="P14" s="9"/>
    </row>
    <row r="15" spans="1:133">
      <c r="A15" s="12"/>
      <c r="B15" s="44">
        <v>522</v>
      </c>
      <c r="C15" s="20" t="s">
        <v>27</v>
      </c>
      <c r="D15" s="46">
        <v>94028</v>
      </c>
      <c r="E15" s="46">
        <v>28359044</v>
      </c>
      <c r="F15" s="46">
        <v>0</v>
      </c>
      <c r="G15" s="46">
        <v>2401818</v>
      </c>
      <c r="H15" s="46">
        <v>0</v>
      </c>
      <c r="I15" s="46">
        <v>0</v>
      </c>
      <c r="J15" s="46">
        <v>68210</v>
      </c>
      <c r="K15" s="46">
        <v>0</v>
      </c>
      <c r="L15" s="46">
        <v>0</v>
      </c>
      <c r="M15" s="46">
        <v>0</v>
      </c>
      <c r="N15" s="46">
        <f t="shared" ref="N15:N21" si="4">SUM(D15:M15)</f>
        <v>30923100</v>
      </c>
      <c r="O15" s="47">
        <f t="shared" si="1"/>
        <v>164.5686095027248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5458760</v>
      </c>
      <c r="F16" s="46">
        <v>0</v>
      </c>
      <c r="G16" s="46">
        <v>0</v>
      </c>
      <c r="H16" s="46">
        <v>0</v>
      </c>
      <c r="I16" s="46">
        <v>0</v>
      </c>
      <c r="J16" s="46">
        <v>5911</v>
      </c>
      <c r="K16" s="46">
        <v>0</v>
      </c>
      <c r="L16" s="46">
        <v>0</v>
      </c>
      <c r="M16" s="46">
        <v>0</v>
      </c>
      <c r="N16" s="46">
        <f t="shared" si="4"/>
        <v>5464671</v>
      </c>
      <c r="O16" s="47">
        <f t="shared" si="1"/>
        <v>29.082249446525886</v>
      </c>
      <c r="P16" s="9"/>
    </row>
    <row r="17" spans="1:16">
      <c r="A17" s="12"/>
      <c r="B17" s="44">
        <v>524</v>
      </c>
      <c r="C17" s="20" t="s">
        <v>29</v>
      </c>
      <c r="D17" s="46">
        <v>2763888</v>
      </c>
      <c r="E17" s="46">
        <v>5816981</v>
      </c>
      <c r="F17" s="46">
        <v>0</v>
      </c>
      <c r="G17" s="46">
        <v>12192</v>
      </c>
      <c r="H17" s="46">
        <v>0</v>
      </c>
      <c r="I17" s="46">
        <v>0</v>
      </c>
      <c r="J17" s="46">
        <v>19419</v>
      </c>
      <c r="K17" s="46">
        <v>0</v>
      </c>
      <c r="L17" s="46">
        <v>0</v>
      </c>
      <c r="M17" s="46">
        <v>0</v>
      </c>
      <c r="N17" s="46">
        <f t="shared" si="4"/>
        <v>8612480</v>
      </c>
      <c r="O17" s="47">
        <f t="shared" si="1"/>
        <v>45.834468664850135</v>
      </c>
      <c r="P17" s="9"/>
    </row>
    <row r="18" spans="1:16">
      <c r="A18" s="12"/>
      <c r="B18" s="44">
        <v>525</v>
      </c>
      <c r="C18" s="20" t="s">
        <v>30</v>
      </c>
      <c r="D18" s="46">
        <v>733987</v>
      </c>
      <c r="E18" s="46">
        <v>1092848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1826835</v>
      </c>
      <c r="O18" s="47">
        <f t="shared" si="1"/>
        <v>9.7221719601498631</v>
      </c>
      <c r="P18" s="9"/>
    </row>
    <row r="19" spans="1:16">
      <c r="A19" s="12"/>
      <c r="B19" s="44">
        <v>526</v>
      </c>
      <c r="C19" s="20" t="s">
        <v>31</v>
      </c>
      <c r="D19" s="46">
        <v>10801331</v>
      </c>
      <c r="E19" s="46">
        <v>7593283</v>
      </c>
      <c r="F19" s="46">
        <v>0</v>
      </c>
      <c r="G19" s="46">
        <v>1499823</v>
      </c>
      <c r="H19" s="46">
        <v>0</v>
      </c>
      <c r="I19" s="46">
        <v>0</v>
      </c>
      <c r="J19" s="46">
        <v>42274</v>
      </c>
      <c r="K19" s="46">
        <v>0</v>
      </c>
      <c r="L19" s="46">
        <v>0</v>
      </c>
      <c r="M19" s="46">
        <v>0</v>
      </c>
      <c r="N19" s="46">
        <f t="shared" si="4"/>
        <v>19936711</v>
      </c>
      <c r="O19" s="47">
        <f t="shared" si="1"/>
        <v>106.10051409230245</v>
      </c>
      <c r="P19" s="9"/>
    </row>
    <row r="20" spans="1:16">
      <c r="A20" s="12"/>
      <c r="B20" s="44">
        <v>527</v>
      </c>
      <c r="C20" s="20" t="s">
        <v>32</v>
      </c>
      <c r="D20" s="46">
        <v>757669</v>
      </c>
      <c r="E20" s="46">
        <v>12939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770608</v>
      </c>
      <c r="O20" s="47">
        <f t="shared" si="1"/>
        <v>4.1010728882833787</v>
      </c>
      <c r="P20" s="9"/>
    </row>
    <row r="21" spans="1:16">
      <c r="A21" s="12"/>
      <c r="B21" s="44">
        <v>529</v>
      </c>
      <c r="C21" s="20" t="s">
        <v>33</v>
      </c>
      <c r="D21" s="46">
        <v>203019</v>
      </c>
      <c r="E21" s="46">
        <v>803878</v>
      </c>
      <c r="F21" s="46">
        <v>0</v>
      </c>
      <c r="G21" s="46">
        <v>184356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1191253</v>
      </c>
      <c r="O21" s="47">
        <f t="shared" si="1"/>
        <v>6.339689415871935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4690847</v>
      </c>
      <c r="E22" s="31">
        <f t="shared" si="5"/>
        <v>34182240</v>
      </c>
      <c r="F22" s="31">
        <f t="shared" si="5"/>
        <v>24198931</v>
      </c>
      <c r="G22" s="31">
        <f t="shared" si="5"/>
        <v>113137</v>
      </c>
      <c r="H22" s="31">
        <f t="shared" si="5"/>
        <v>0</v>
      </c>
      <c r="I22" s="31">
        <f t="shared" si="5"/>
        <v>94420784</v>
      </c>
      <c r="J22" s="31">
        <f t="shared" si="5"/>
        <v>608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157606547</v>
      </c>
      <c r="O22" s="43">
        <f t="shared" si="1"/>
        <v>838.76100029802456</v>
      </c>
      <c r="P22" s="10"/>
    </row>
    <row r="23" spans="1:16">
      <c r="A23" s="12"/>
      <c r="B23" s="44">
        <v>533</v>
      </c>
      <c r="C23" s="20" t="s">
        <v>35</v>
      </c>
      <c r="D23" s="46">
        <v>65121</v>
      </c>
      <c r="E23" s="46">
        <v>2559</v>
      </c>
      <c r="F23" s="46">
        <v>0</v>
      </c>
      <c r="G23" s="46">
        <v>0</v>
      </c>
      <c r="H23" s="46">
        <v>0</v>
      </c>
      <c r="I23" s="46">
        <v>17897191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17964871</v>
      </c>
      <c r="O23" s="47">
        <f t="shared" si="1"/>
        <v>95.606644882493185</v>
      </c>
      <c r="P23" s="9"/>
    </row>
    <row r="24" spans="1:16">
      <c r="A24" s="12"/>
      <c r="B24" s="44">
        <v>534</v>
      </c>
      <c r="C24" s="20" t="s">
        <v>133</v>
      </c>
      <c r="D24" s="46">
        <v>32215</v>
      </c>
      <c r="E24" s="46">
        <v>24910</v>
      </c>
      <c r="F24" s="46">
        <v>0</v>
      </c>
      <c r="G24" s="46">
        <v>0</v>
      </c>
      <c r="H24" s="46">
        <v>0</v>
      </c>
      <c r="I24" s="46">
        <v>25550211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25607336</v>
      </c>
      <c r="O24" s="47">
        <f t="shared" si="1"/>
        <v>136.27882322888283</v>
      </c>
      <c r="P24" s="9"/>
    </row>
    <row r="25" spans="1:16">
      <c r="A25" s="12"/>
      <c r="B25" s="44">
        <v>535</v>
      </c>
      <c r="C25" s="20" t="s">
        <v>37</v>
      </c>
      <c r="D25" s="46">
        <v>68201</v>
      </c>
      <c r="E25" s="46">
        <v>45757</v>
      </c>
      <c r="F25" s="46">
        <v>0</v>
      </c>
      <c r="G25" s="46">
        <v>0</v>
      </c>
      <c r="H25" s="46">
        <v>0</v>
      </c>
      <c r="I25" s="46">
        <v>13134345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13248303</v>
      </c>
      <c r="O25" s="47">
        <f t="shared" si="1"/>
        <v>70.505699719005449</v>
      </c>
      <c r="P25" s="9"/>
    </row>
    <row r="26" spans="1:16">
      <c r="A26" s="12"/>
      <c r="B26" s="44">
        <v>536</v>
      </c>
      <c r="C26" s="20" t="s">
        <v>134</v>
      </c>
      <c r="D26" s="46">
        <v>237543</v>
      </c>
      <c r="E26" s="46">
        <v>143804</v>
      </c>
      <c r="F26" s="46">
        <v>0</v>
      </c>
      <c r="G26" s="46">
        <v>107242</v>
      </c>
      <c r="H26" s="46">
        <v>0</v>
      </c>
      <c r="I26" s="46">
        <v>37839037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38327626</v>
      </c>
      <c r="O26" s="47">
        <f t="shared" si="1"/>
        <v>203.97450825953678</v>
      </c>
      <c r="P26" s="9"/>
    </row>
    <row r="27" spans="1:16">
      <c r="A27" s="12"/>
      <c r="B27" s="44">
        <v>537</v>
      </c>
      <c r="C27" s="20" t="s">
        <v>135</v>
      </c>
      <c r="D27" s="46">
        <v>3030148</v>
      </c>
      <c r="E27" s="46">
        <v>417839</v>
      </c>
      <c r="F27" s="46">
        <v>24198931</v>
      </c>
      <c r="G27" s="46">
        <v>2205</v>
      </c>
      <c r="H27" s="46">
        <v>0</v>
      </c>
      <c r="I27" s="46">
        <v>0</v>
      </c>
      <c r="J27" s="46">
        <v>534</v>
      </c>
      <c r="K27" s="46">
        <v>0</v>
      </c>
      <c r="L27" s="46">
        <v>0</v>
      </c>
      <c r="M27" s="46">
        <v>0</v>
      </c>
      <c r="N27" s="46">
        <f t="shared" si="6"/>
        <v>27649657</v>
      </c>
      <c r="O27" s="47">
        <f t="shared" si="1"/>
        <v>147.14778291042234</v>
      </c>
      <c r="P27" s="9"/>
    </row>
    <row r="28" spans="1:16">
      <c r="A28" s="12"/>
      <c r="B28" s="44">
        <v>538</v>
      </c>
      <c r="C28" s="20" t="s">
        <v>136</v>
      </c>
      <c r="D28" s="46">
        <v>940336</v>
      </c>
      <c r="E28" s="46">
        <v>394438</v>
      </c>
      <c r="F28" s="46">
        <v>0</v>
      </c>
      <c r="G28" s="46">
        <v>0</v>
      </c>
      <c r="H28" s="46">
        <v>0</v>
      </c>
      <c r="I28" s="46">
        <v>0</v>
      </c>
      <c r="J28" s="46">
        <v>74</v>
      </c>
      <c r="K28" s="46">
        <v>0</v>
      </c>
      <c r="L28" s="46">
        <v>0</v>
      </c>
      <c r="M28" s="46">
        <v>0</v>
      </c>
      <c r="N28" s="46">
        <f t="shared" si="6"/>
        <v>1334848</v>
      </c>
      <c r="O28" s="47">
        <f t="shared" si="1"/>
        <v>7.1038828337874662</v>
      </c>
      <c r="P28" s="9"/>
    </row>
    <row r="29" spans="1:16">
      <c r="A29" s="12"/>
      <c r="B29" s="44">
        <v>539</v>
      </c>
      <c r="C29" s="20" t="s">
        <v>41</v>
      </c>
      <c r="D29" s="46">
        <v>317283</v>
      </c>
      <c r="E29" s="46">
        <v>33152933</v>
      </c>
      <c r="F29" s="46">
        <v>0</v>
      </c>
      <c r="G29" s="46">
        <v>3690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33473906</v>
      </c>
      <c r="O29" s="47">
        <f t="shared" si="1"/>
        <v>178.14365846389646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1170666</v>
      </c>
      <c r="E30" s="31">
        <f t="shared" si="7"/>
        <v>56655763</v>
      </c>
      <c r="F30" s="31">
        <f t="shared" si="7"/>
        <v>625591</v>
      </c>
      <c r="G30" s="31">
        <f t="shared" si="7"/>
        <v>23832723</v>
      </c>
      <c r="H30" s="31">
        <f t="shared" si="7"/>
        <v>0</v>
      </c>
      <c r="I30" s="31">
        <f t="shared" si="7"/>
        <v>0</v>
      </c>
      <c r="J30" s="31">
        <f t="shared" si="7"/>
        <v>156917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82441660</v>
      </c>
      <c r="O30" s="43">
        <f t="shared" si="1"/>
        <v>438.74350732288826</v>
      </c>
      <c r="P30" s="10"/>
    </row>
    <row r="31" spans="1:16">
      <c r="A31" s="12"/>
      <c r="B31" s="44">
        <v>541</v>
      </c>
      <c r="C31" s="20" t="s">
        <v>137</v>
      </c>
      <c r="D31" s="46">
        <v>1170666</v>
      </c>
      <c r="E31" s="46">
        <v>56655763</v>
      </c>
      <c r="F31" s="46">
        <v>625591</v>
      </c>
      <c r="G31" s="46">
        <v>23832723</v>
      </c>
      <c r="H31" s="46">
        <v>0</v>
      </c>
      <c r="I31" s="46">
        <v>0</v>
      </c>
      <c r="J31" s="46">
        <v>156917</v>
      </c>
      <c r="K31" s="46">
        <v>0</v>
      </c>
      <c r="L31" s="46">
        <v>0</v>
      </c>
      <c r="M31" s="46">
        <v>0</v>
      </c>
      <c r="N31" s="46">
        <f t="shared" si="8"/>
        <v>82441660</v>
      </c>
      <c r="O31" s="47">
        <f t="shared" si="1"/>
        <v>438.74350732288826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2817744</v>
      </c>
      <c r="E32" s="31">
        <f t="shared" si="9"/>
        <v>1600132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820</v>
      </c>
      <c r="K32" s="31">
        <f t="shared" si="9"/>
        <v>0</v>
      </c>
      <c r="L32" s="31">
        <f t="shared" si="9"/>
        <v>0</v>
      </c>
      <c r="M32" s="31">
        <f t="shared" si="9"/>
        <v>7421</v>
      </c>
      <c r="N32" s="31">
        <f t="shared" si="8"/>
        <v>4426117</v>
      </c>
      <c r="O32" s="43">
        <f t="shared" si="1"/>
        <v>23.555203721049047</v>
      </c>
      <c r="P32" s="10"/>
    </row>
    <row r="33" spans="1:16">
      <c r="A33" s="13"/>
      <c r="B33" s="45">
        <v>552</v>
      </c>
      <c r="C33" s="21" t="s">
        <v>45</v>
      </c>
      <c r="D33" s="46">
        <v>1044021</v>
      </c>
      <c r="E33" s="46">
        <v>530292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7421</v>
      </c>
      <c r="N33" s="46">
        <f t="shared" si="8"/>
        <v>1581734</v>
      </c>
      <c r="O33" s="47">
        <f t="shared" si="1"/>
        <v>8.417777162806539</v>
      </c>
      <c r="P33" s="9"/>
    </row>
    <row r="34" spans="1:16">
      <c r="A34" s="13"/>
      <c r="B34" s="45">
        <v>553</v>
      </c>
      <c r="C34" s="21" t="s">
        <v>138</v>
      </c>
      <c r="D34" s="46">
        <v>397121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820</v>
      </c>
      <c r="K34" s="46">
        <v>0</v>
      </c>
      <c r="L34" s="46">
        <v>0</v>
      </c>
      <c r="M34" s="46">
        <v>0</v>
      </c>
      <c r="N34" s="46">
        <f t="shared" si="8"/>
        <v>397941</v>
      </c>
      <c r="O34" s="47">
        <f t="shared" si="1"/>
        <v>2.1177888709128063</v>
      </c>
      <c r="P34" s="9"/>
    </row>
    <row r="35" spans="1:16">
      <c r="A35" s="13"/>
      <c r="B35" s="45">
        <v>554</v>
      </c>
      <c r="C35" s="21" t="s">
        <v>47</v>
      </c>
      <c r="D35" s="46">
        <v>1376602</v>
      </c>
      <c r="E35" s="46">
        <v>1069840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2446442</v>
      </c>
      <c r="O35" s="47">
        <f t="shared" si="1"/>
        <v>13.0196376873297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9642309</v>
      </c>
      <c r="E36" s="31">
        <f t="shared" si="10"/>
        <v>9986288</v>
      </c>
      <c r="F36" s="31">
        <f t="shared" si="10"/>
        <v>0</v>
      </c>
      <c r="G36" s="31">
        <f t="shared" si="10"/>
        <v>1822661</v>
      </c>
      <c r="H36" s="31">
        <f t="shared" si="10"/>
        <v>0</v>
      </c>
      <c r="I36" s="31">
        <f t="shared" si="10"/>
        <v>0</v>
      </c>
      <c r="J36" s="31">
        <f t="shared" si="10"/>
        <v>18350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21469608</v>
      </c>
      <c r="O36" s="43">
        <f t="shared" si="1"/>
        <v>114.25838726158038</v>
      </c>
      <c r="P36" s="10"/>
    </row>
    <row r="37" spans="1:16">
      <c r="A37" s="12"/>
      <c r="B37" s="44">
        <v>562</v>
      </c>
      <c r="C37" s="20" t="s">
        <v>139</v>
      </c>
      <c r="D37" s="46">
        <v>4701007</v>
      </c>
      <c r="E37" s="46">
        <v>1202291</v>
      </c>
      <c r="F37" s="46">
        <v>0</v>
      </c>
      <c r="G37" s="46">
        <v>0</v>
      </c>
      <c r="H37" s="46">
        <v>0</v>
      </c>
      <c r="I37" s="46">
        <v>0</v>
      </c>
      <c r="J37" s="46">
        <v>3395</v>
      </c>
      <c r="K37" s="46">
        <v>0</v>
      </c>
      <c r="L37" s="46">
        <v>0</v>
      </c>
      <c r="M37" s="46">
        <v>0</v>
      </c>
      <c r="N37" s="46">
        <f t="shared" ref="N37:N46" si="11">SUM(D37:M37)</f>
        <v>5906693</v>
      </c>
      <c r="O37" s="47">
        <f t="shared" ref="O37:O68" si="12">(N37/O$78)</f>
        <v>31.434631513964579</v>
      </c>
      <c r="P37" s="9"/>
    </row>
    <row r="38" spans="1:16">
      <c r="A38" s="12"/>
      <c r="B38" s="44">
        <v>563</v>
      </c>
      <c r="C38" s="20" t="s">
        <v>140</v>
      </c>
      <c r="D38" s="46">
        <v>1567798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1567798</v>
      </c>
      <c r="O38" s="47">
        <f t="shared" si="12"/>
        <v>8.34361163147139</v>
      </c>
      <c r="P38" s="9"/>
    </row>
    <row r="39" spans="1:16">
      <c r="A39" s="12"/>
      <c r="B39" s="44">
        <v>564</v>
      </c>
      <c r="C39" s="20" t="s">
        <v>141</v>
      </c>
      <c r="D39" s="46">
        <v>3260857</v>
      </c>
      <c r="E39" s="46">
        <v>8783554</v>
      </c>
      <c r="F39" s="46">
        <v>0</v>
      </c>
      <c r="G39" s="46">
        <v>310692</v>
      </c>
      <c r="H39" s="46">
        <v>0</v>
      </c>
      <c r="I39" s="46">
        <v>0</v>
      </c>
      <c r="J39" s="46">
        <v>14955</v>
      </c>
      <c r="K39" s="46">
        <v>0</v>
      </c>
      <c r="L39" s="46">
        <v>0</v>
      </c>
      <c r="M39" s="46">
        <v>0</v>
      </c>
      <c r="N39" s="46">
        <f t="shared" si="11"/>
        <v>12370058</v>
      </c>
      <c r="O39" s="47">
        <f t="shared" si="12"/>
        <v>65.831797087874662</v>
      </c>
      <c r="P39" s="9"/>
    </row>
    <row r="40" spans="1:16">
      <c r="A40" s="12"/>
      <c r="B40" s="44">
        <v>569</v>
      </c>
      <c r="C40" s="20" t="s">
        <v>53</v>
      </c>
      <c r="D40" s="46">
        <v>112647</v>
      </c>
      <c r="E40" s="46">
        <v>443</v>
      </c>
      <c r="F40" s="46">
        <v>0</v>
      </c>
      <c r="G40" s="46">
        <v>1511969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1625059</v>
      </c>
      <c r="O40" s="47">
        <f t="shared" si="12"/>
        <v>8.6483470282697557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17293687</v>
      </c>
      <c r="E41" s="31">
        <f t="shared" si="13"/>
        <v>6118670</v>
      </c>
      <c r="F41" s="31">
        <f t="shared" si="13"/>
        <v>1821106</v>
      </c>
      <c r="G41" s="31">
        <f t="shared" si="13"/>
        <v>14168821</v>
      </c>
      <c r="H41" s="31">
        <f t="shared" si="13"/>
        <v>0</v>
      </c>
      <c r="I41" s="31">
        <f t="shared" si="13"/>
        <v>0</v>
      </c>
      <c r="J41" s="31">
        <f t="shared" si="13"/>
        <v>20301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39422585</v>
      </c>
      <c r="O41" s="43">
        <f t="shared" si="12"/>
        <v>209.80173386410081</v>
      </c>
      <c r="P41" s="9"/>
    </row>
    <row r="42" spans="1:16">
      <c r="A42" s="12"/>
      <c r="B42" s="44">
        <v>571</v>
      </c>
      <c r="C42" s="20" t="s">
        <v>55</v>
      </c>
      <c r="D42" s="46">
        <v>4832118</v>
      </c>
      <c r="E42" s="46">
        <v>54688</v>
      </c>
      <c r="F42" s="46">
        <v>0</v>
      </c>
      <c r="G42" s="46">
        <v>129935</v>
      </c>
      <c r="H42" s="46">
        <v>0</v>
      </c>
      <c r="I42" s="46">
        <v>0</v>
      </c>
      <c r="J42" s="46">
        <v>1043</v>
      </c>
      <c r="K42" s="46">
        <v>0</v>
      </c>
      <c r="L42" s="46">
        <v>0</v>
      </c>
      <c r="M42" s="46">
        <v>0</v>
      </c>
      <c r="N42" s="46">
        <f t="shared" si="11"/>
        <v>5017784</v>
      </c>
      <c r="O42" s="47">
        <f t="shared" si="12"/>
        <v>26.703976498637601</v>
      </c>
      <c r="P42" s="9"/>
    </row>
    <row r="43" spans="1:16">
      <c r="A43" s="12"/>
      <c r="B43" s="44">
        <v>572</v>
      </c>
      <c r="C43" s="20" t="s">
        <v>142</v>
      </c>
      <c r="D43" s="46">
        <v>12079385</v>
      </c>
      <c r="E43" s="46">
        <v>245328</v>
      </c>
      <c r="F43" s="46">
        <v>0</v>
      </c>
      <c r="G43" s="46">
        <v>13362166</v>
      </c>
      <c r="H43" s="46">
        <v>0</v>
      </c>
      <c r="I43" s="46">
        <v>0</v>
      </c>
      <c r="J43" s="46">
        <v>8203</v>
      </c>
      <c r="K43" s="46">
        <v>0</v>
      </c>
      <c r="L43" s="46">
        <v>0</v>
      </c>
      <c r="M43" s="46">
        <v>0</v>
      </c>
      <c r="N43" s="46">
        <f t="shared" si="11"/>
        <v>25695082</v>
      </c>
      <c r="O43" s="47">
        <f t="shared" si="12"/>
        <v>136.74579572547685</v>
      </c>
      <c r="P43" s="9"/>
    </row>
    <row r="44" spans="1:16">
      <c r="A44" s="12"/>
      <c r="B44" s="44">
        <v>574</v>
      </c>
      <c r="C44" s="20" t="s">
        <v>171</v>
      </c>
      <c r="D44" s="46">
        <v>81723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81723</v>
      </c>
      <c r="O44" s="47">
        <f t="shared" si="12"/>
        <v>0.43491889475476841</v>
      </c>
      <c r="P44" s="9"/>
    </row>
    <row r="45" spans="1:16">
      <c r="A45" s="12"/>
      <c r="B45" s="44">
        <v>575</v>
      </c>
      <c r="C45" s="20" t="s">
        <v>143</v>
      </c>
      <c r="D45" s="46">
        <v>275461</v>
      </c>
      <c r="E45" s="46">
        <v>5818654</v>
      </c>
      <c r="F45" s="46">
        <v>1821106</v>
      </c>
      <c r="G45" s="46">
        <v>676720</v>
      </c>
      <c r="H45" s="46">
        <v>0</v>
      </c>
      <c r="I45" s="46">
        <v>0</v>
      </c>
      <c r="J45" s="46">
        <v>11055</v>
      </c>
      <c r="K45" s="46">
        <v>0</v>
      </c>
      <c r="L45" s="46">
        <v>0</v>
      </c>
      <c r="M45" s="46">
        <v>0</v>
      </c>
      <c r="N45" s="46">
        <f t="shared" si="11"/>
        <v>8602996</v>
      </c>
      <c r="O45" s="47">
        <f t="shared" si="12"/>
        <v>45.783996083106267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0.13304666212534061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11165800</v>
      </c>
      <c r="E47" s="31">
        <f t="shared" si="14"/>
        <v>89690478</v>
      </c>
      <c r="F47" s="31">
        <f t="shared" si="14"/>
        <v>4960535</v>
      </c>
      <c r="G47" s="31">
        <f t="shared" si="14"/>
        <v>11699456</v>
      </c>
      <c r="H47" s="31">
        <f t="shared" si="14"/>
        <v>0</v>
      </c>
      <c r="I47" s="31">
        <f t="shared" si="14"/>
        <v>5162093</v>
      </c>
      <c r="J47" s="31">
        <f t="shared" si="14"/>
        <v>32740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122711102</v>
      </c>
      <c r="O47" s="43">
        <f t="shared" si="12"/>
        <v>653.05210107288826</v>
      </c>
      <c r="P47" s="9"/>
    </row>
    <row r="48" spans="1:16">
      <c r="A48" s="12"/>
      <c r="B48" s="44">
        <v>581</v>
      </c>
      <c r="C48" s="20" t="s">
        <v>145</v>
      </c>
      <c r="D48" s="46">
        <v>11165800</v>
      </c>
      <c r="E48" s="46">
        <v>89358558</v>
      </c>
      <c r="F48" s="46">
        <v>4960535</v>
      </c>
      <c r="G48" s="46">
        <v>11699456</v>
      </c>
      <c r="H48" s="46">
        <v>0</v>
      </c>
      <c r="I48" s="46">
        <v>842548</v>
      </c>
      <c r="J48" s="46">
        <v>32740</v>
      </c>
      <c r="K48" s="46">
        <v>0</v>
      </c>
      <c r="L48" s="46">
        <v>0</v>
      </c>
      <c r="M48" s="46">
        <v>0</v>
      </c>
      <c r="N48" s="46">
        <f>SUM(D48:M48)</f>
        <v>118059637</v>
      </c>
      <c r="O48" s="47">
        <f t="shared" si="12"/>
        <v>628.29762538317436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331920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331920</v>
      </c>
      <c r="O49" s="47">
        <f t="shared" si="12"/>
        <v>1.7664339237057221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1574778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1574778</v>
      </c>
      <c r="O50" s="47">
        <f t="shared" si="12"/>
        <v>8.3807582595367851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2744767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2744767</v>
      </c>
      <c r="O51" s="47">
        <f t="shared" si="12"/>
        <v>14.60728350647139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SUM(D53:D75)</f>
        <v>1303127</v>
      </c>
      <c r="E52" s="31">
        <f t="shared" si="16"/>
        <v>5879745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6389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7189261</v>
      </c>
      <c r="O52" s="43">
        <f t="shared" si="12"/>
        <v>38.260287167915529</v>
      </c>
      <c r="P52" s="9"/>
    </row>
    <row r="53" spans="1:16">
      <c r="A53" s="12"/>
      <c r="B53" s="44">
        <v>601</v>
      </c>
      <c r="C53" s="20" t="s">
        <v>148</v>
      </c>
      <c r="D53" s="46">
        <v>0</v>
      </c>
      <c r="E53" s="46">
        <v>663247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663247</v>
      </c>
      <c r="O53" s="47">
        <f t="shared" si="12"/>
        <v>3.529711980585831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312119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312119</v>
      </c>
      <c r="O54" s="47">
        <f t="shared" si="12"/>
        <v>1.6610556454359673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218785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218785</v>
      </c>
      <c r="O55" s="47">
        <f t="shared" si="12"/>
        <v>1.1643445589237058</v>
      </c>
      <c r="P55" s="9"/>
    </row>
    <row r="56" spans="1:16">
      <c r="A56" s="12"/>
      <c r="B56" s="44">
        <v>604</v>
      </c>
      <c r="C56" s="20" t="s">
        <v>151</v>
      </c>
      <c r="D56" s="46">
        <v>398617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398617</v>
      </c>
      <c r="O56" s="47">
        <f t="shared" si="12"/>
        <v>2.1213864526566759</v>
      </c>
      <c r="P56" s="9"/>
    </row>
    <row r="57" spans="1:16">
      <c r="A57" s="12"/>
      <c r="B57" s="44">
        <v>605</v>
      </c>
      <c r="C57" s="20" t="s">
        <v>152</v>
      </c>
      <c r="D57" s="46">
        <v>0</v>
      </c>
      <c r="E57" s="46">
        <v>42454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42454</v>
      </c>
      <c r="O57" s="47">
        <f t="shared" si="12"/>
        <v>0.22593451975476839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50135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50135</v>
      </c>
      <c r="O58" s="47">
        <f t="shared" si="12"/>
        <v>0.26681177622615804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159355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159355</v>
      </c>
      <c r="O59" s="47">
        <f t="shared" si="12"/>
        <v>0.84806603371934608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245090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245090</v>
      </c>
      <c r="O60" s="47">
        <f t="shared" si="12"/>
        <v>1.3043362568119892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651244</v>
      </c>
      <c r="F61" s="46">
        <v>0</v>
      </c>
      <c r="G61" s="46">
        <v>0</v>
      </c>
      <c r="H61" s="46">
        <v>0</v>
      </c>
      <c r="I61" s="46">
        <v>0</v>
      </c>
      <c r="J61" s="46">
        <v>6389</v>
      </c>
      <c r="K61" s="46">
        <v>0</v>
      </c>
      <c r="L61" s="46">
        <v>0</v>
      </c>
      <c r="M61" s="46">
        <v>0</v>
      </c>
      <c r="N61" s="46">
        <f t="shared" si="17"/>
        <v>657633</v>
      </c>
      <c r="O61" s="47">
        <f t="shared" si="12"/>
        <v>3.4998350221389645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101685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101685</v>
      </c>
      <c r="O62" s="47">
        <f t="shared" si="12"/>
        <v>0.54115399352861038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346664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346664</v>
      </c>
      <c r="O63" s="47">
        <f t="shared" si="12"/>
        <v>1.844899523160763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96566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96566</v>
      </c>
      <c r="O64" s="47">
        <f t="shared" si="12"/>
        <v>0.51391135899182561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95099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95099</v>
      </c>
      <c r="O65" s="47">
        <f t="shared" si="12"/>
        <v>0.50610418085831066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36896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36896</v>
      </c>
      <c r="O66" s="47">
        <f t="shared" si="12"/>
        <v>0.19635558583106266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-576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-576</v>
      </c>
      <c r="O67" s="47">
        <f t="shared" si="12"/>
        <v>-3.0653950953678476E-3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48771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48771</v>
      </c>
      <c r="O68" s="47">
        <f t="shared" si="12"/>
        <v>0.25955275034059944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184000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8">SUM(D69:M69)</f>
        <v>184000</v>
      </c>
      <c r="O69" s="47">
        <f t="shared" ref="O69:O76" si="19">(N69/O$78)</f>
        <v>0.97922343324250682</v>
      </c>
      <c r="P69" s="9"/>
    </row>
    <row r="70" spans="1:119">
      <c r="A70" s="12"/>
      <c r="B70" s="44">
        <v>713</v>
      </c>
      <c r="C70" s="20" t="s">
        <v>160</v>
      </c>
      <c r="D70" s="46">
        <v>904510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904510</v>
      </c>
      <c r="O70" s="47">
        <f t="shared" si="19"/>
        <v>4.8136814543596733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10009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10009</v>
      </c>
      <c r="O71" s="47">
        <f t="shared" si="19"/>
        <v>5.3266561648501361E-2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1915497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1915497</v>
      </c>
      <c r="O72" s="47">
        <f t="shared" si="19"/>
        <v>10.194019286444142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310007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310007</v>
      </c>
      <c r="O73" s="47">
        <f t="shared" si="19"/>
        <v>1.6498158634196185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187402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187402</v>
      </c>
      <c r="O74" s="47">
        <f t="shared" si="19"/>
        <v>0.99732842302452318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205296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205296</v>
      </c>
      <c r="O75" s="47">
        <f t="shared" si="19"/>
        <v>1.092557901907357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SUM(D5,D13,D22,D30,D32,D36,D41,D47,D52)</f>
        <v>175843149</v>
      </c>
      <c r="E76" s="15">
        <f t="shared" si="20"/>
        <v>298917011</v>
      </c>
      <c r="F76" s="15">
        <f t="shared" si="20"/>
        <v>31606163</v>
      </c>
      <c r="G76" s="15">
        <f t="shared" si="20"/>
        <v>72436497</v>
      </c>
      <c r="H76" s="15">
        <f t="shared" si="20"/>
        <v>0</v>
      </c>
      <c r="I76" s="15">
        <f t="shared" si="20"/>
        <v>99582877</v>
      </c>
      <c r="J76" s="15">
        <f t="shared" si="20"/>
        <v>40182709</v>
      </c>
      <c r="K76" s="15">
        <f t="shared" si="20"/>
        <v>0</v>
      </c>
      <c r="L76" s="15">
        <f t="shared" si="20"/>
        <v>0</v>
      </c>
      <c r="M76" s="15">
        <f t="shared" si="20"/>
        <v>7421</v>
      </c>
      <c r="N76" s="15">
        <f>SUM(D76:M76)</f>
        <v>718575827</v>
      </c>
      <c r="O76" s="37">
        <f t="shared" si="19"/>
        <v>3824.164610652248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178</v>
      </c>
      <c r="M78" s="48"/>
      <c r="N78" s="48"/>
      <c r="O78" s="41">
        <v>187904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34735647</v>
      </c>
      <c r="E5" s="26">
        <f t="shared" si="0"/>
        <v>11429266</v>
      </c>
      <c r="F5" s="26">
        <f t="shared" si="0"/>
        <v>0</v>
      </c>
      <c r="G5" s="26">
        <f t="shared" si="0"/>
        <v>12898519</v>
      </c>
      <c r="H5" s="26">
        <f t="shared" si="0"/>
        <v>0</v>
      </c>
      <c r="I5" s="26">
        <f t="shared" si="0"/>
        <v>0</v>
      </c>
      <c r="J5" s="26">
        <f t="shared" si="0"/>
        <v>37953879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97017311</v>
      </c>
      <c r="O5" s="32">
        <f t="shared" ref="O5:O36" si="1">(N5/O$80)</f>
        <v>533.73665071243875</v>
      </c>
      <c r="P5" s="6"/>
    </row>
    <row r="6" spans="1:133">
      <c r="A6" s="12"/>
      <c r="B6" s="44">
        <v>511</v>
      </c>
      <c r="C6" s="20" t="s">
        <v>99</v>
      </c>
      <c r="D6" s="46">
        <v>401615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401615</v>
      </c>
      <c r="O6" s="47">
        <f t="shared" si="1"/>
        <v>2.209468009022391</v>
      </c>
      <c r="P6" s="9"/>
    </row>
    <row r="7" spans="1:133">
      <c r="A7" s="12"/>
      <c r="B7" s="44">
        <v>512</v>
      </c>
      <c r="C7" s="20" t="s">
        <v>20</v>
      </c>
      <c r="D7" s="46">
        <v>917321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50797</v>
      </c>
      <c r="K7" s="46">
        <v>0</v>
      </c>
      <c r="L7" s="46">
        <v>0</v>
      </c>
      <c r="M7" s="46">
        <v>0</v>
      </c>
      <c r="N7" s="46">
        <f t="shared" ref="N7:N12" si="2">SUM(D7:M7)</f>
        <v>968118</v>
      </c>
      <c r="O7" s="47">
        <f t="shared" si="1"/>
        <v>5.326060406007592</v>
      </c>
      <c r="P7" s="9"/>
    </row>
    <row r="8" spans="1:133">
      <c r="A8" s="12"/>
      <c r="B8" s="44">
        <v>513</v>
      </c>
      <c r="C8" s="20" t="s">
        <v>21</v>
      </c>
      <c r="D8" s="46">
        <v>18968168</v>
      </c>
      <c r="E8" s="46">
        <v>694737</v>
      </c>
      <c r="F8" s="46">
        <v>0</v>
      </c>
      <c r="G8" s="46">
        <v>0</v>
      </c>
      <c r="H8" s="46">
        <v>0</v>
      </c>
      <c r="I8" s="46">
        <v>0</v>
      </c>
      <c r="J8" s="46">
        <v>3722</v>
      </c>
      <c r="K8" s="46">
        <v>0</v>
      </c>
      <c r="L8" s="46">
        <v>0</v>
      </c>
      <c r="M8" s="46">
        <v>0</v>
      </c>
      <c r="N8" s="46">
        <f t="shared" si="2"/>
        <v>19666627</v>
      </c>
      <c r="O8" s="47">
        <f t="shared" si="1"/>
        <v>108.19512020685481</v>
      </c>
      <c r="P8" s="9"/>
    </row>
    <row r="9" spans="1:133">
      <c r="A9" s="12"/>
      <c r="B9" s="44">
        <v>514</v>
      </c>
      <c r="C9" s="20" t="s">
        <v>100</v>
      </c>
      <c r="D9" s="46">
        <v>686049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10946</v>
      </c>
      <c r="K9" s="46">
        <v>0</v>
      </c>
      <c r="L9" s="46">
        <v>0</v>
      </c>
      <c r="M9" s="46">
        <v>0</v>
      </c>
      <c r="N9" s="46">
        <f t="shared" si="2"/>
        <v>696995</v>
      </c>
      <c r="O9" s="47">
        <f t="shared" si="1"/>
        <v>3.8344886394894648</v>
      </c>
      <c r="P9" s="9"/>
    </row>
    <row r="10" spans="1:133">
      <c r="A10" s="12"/>
      <c r="B10" s="44">
        <v>515</v>
      </c>
      <c r="C10" s="20" t="s">
        <v>22</v>
      </c>
      <c r="D10" s="46">
        <v>2722104</v>
      </c>
      <c r="E10" s="46">
        <v>533046</v>
      </c>
      <c r="F10" s="46">
        <v>0</v>
      </c>
      <c r="G10" s="46">
        <v>0</v>
      </c>
      <c r="H10" s="46">
        <v>0</v>
      </c>
      <c r="I10" s="46">
        <v>0</v>
      </c>
      <c r="J10" s="46">
        <v>18154</v>
      </c>
      <c r="K10" s="46">
        <v>0</v>
      </c>
      <c r="L10" s="46">
        <v>0</v>
      </c>
      <c r="M10" s="46">
        <v>0</v>
      </c>
      <c r="N10" s="46">
        <f t="shared" si="2"/>
        <v>3273304</v>
      </c>
      <c r="O10" s="47">
        <f t="shared" si="1"/>
        <v>18.007944105187875</v>
      </c>
      <c r="P10" s="9"/>
    </row>
    <row r="11" spans="1:133">
      <c r="A11" s="12"/>
      <c r="B11" s="44">
        <v>516</v>
      </c>
      <c r="C11" s="20" t="s">
        <v>91</v>
      </c>
      <c r="D11" s="46">
        <v>3064968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10859</v>
      </c>
      <c r="K11" s="46">
        <v>0</v>
      </c>
      <c r="L11" s="46">
        <v>0</v>
      </c>
      <c r="M11" s="46">
        <v>0</v>
      </c>
      <c r="N11" s="46">
        <f t="shared" si="2"/>
        <v>3075827</v>
      </c>
      <c r="O11" s="47">
        <f t="shared" si="1"/>
        <v>16.921532706167135</v>
      </c>
      <c r="P11" s="9"/>
    </row>
    <row r="12" spans="1:133">
      <c r="A12" s="12"/>
      <c r="B12" s="44">
        <v>519</v>
      </c>
      <c r="C12" s="20" t="s">
        <v>131</v>
      </c>
      <c r="D12" s="46">
        <v>7975422</v>
      </c>
      <c r="E12" s="46">
        <v>10201483</v>
      </c>
      <c r="F12" s="46">
        <v>0</v>
      </c>
      <c r="G12" s="46">
        <v>12898519</v>
      </c>
      <c r="H12" s="46">
        <v>0</v>
      </c>
      <c r="I12" s="46">
        <v>0</v>
      </c>
      <c r="J12" s="46">
        <v>37859401</v>
      </c>
      <c r="K12" s="46">
        <v>0</v>
      </c>
      <c r="L12" s="46">
        <v>0</v>
      </c>
      <c r="M12" s="46">
        <v>0</v>
      </c>
      <c r="N12" s="46">
        <f t="shared" si="2"/>
        <v>68934825</v>
      </c>
      <c r="O12" s="47">
        <f t="shared" si="1"/>
        <v>379.24203663970951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89026661</v>
      </c>
      <c r="E13" s="31">
        <f t="shared" si="3"/>
        <v>43641215</v>
      </c>
      <c r="F13" s="31">
        <f t="shared" si="3"/>
        <v>0</v>
      </c>
      <c r="G13" s="31">
        <f t="shared" si="3"/>
        <v>13760139</v>
      </c>
      <c r="H13" s="31">
        <f t="shared" si="3"/>
        <v>0</v>
      </c>
      <c r="I13" s="31">
        <f t="shared" si="3"/>
        <v>0</v>
      </c>
      <c r="J13" s="31">
        <f t="shared" si="3"/>
        <v>125105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146553120</v>
      </c>
      <c r="O13" s="43">
        <f t="shared" si="1"/>
        <v>806.25581779171478</v>
      </c>
      <c r="P13" s="10"/>
    </row>
    <row r="14" spans="1:133">
      <c r="A14" s="12"/>
      <c r="B14" s="44">
        <v>521</v>
      </c>
      <c r="C14" s="20" t="s">
        <v>26</v>
      </c>
      <c r="D14" s="46">
        <v>67301960</v>
      </c>
      <c r="E14" s="46">
        <v>2305134</v>
      </c>
      <c r="F14" s="46">
        <v>0</v>
      </c>
      <c r="G14" s="46">
        <v>11752549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81359643</v>
      </c>
      <c r="O14" s="47">
        <f t="shared" si="1"/>
        <v>447.59664961214725</v>
      </c>
      <c r="P14" s="9"/>
    </row>
    <row r="15" spans="1:133">
      <c r="A15" s="12"/>
      <c r="B15" s="44">
        <v>522</v>
      </c>
      <c r="C15" s="20" t="s">
        <v>27</v>
      </c>
      <c r="D15" s="46">
        <v>138795</v>
      </c>
      <c r="E15" s="46">
        <v>28668926</v>
      </c>
      <c r="F15" s="46">
        <v>0</v>
      </c>
      <c r="G15" s="46">
        <v>1569351</v>
      </c>
      <c r="H15" s="46">
        <v>0</v>
      </c>
      <c r="I15" s="46">
        <v>0</v>
      </c>
      <c r="J15" s="46">
        <v>33710</v>
      </c>
      <c r="K15" s="46">
        <v>0</v>
      </c>
      <c r="L15" s="46">
        <v>0</v>
      </c>
      <c r="M15" s="46">
        <v>0</v>
      </c>
      <c r="N15" s="46">
        <f t="shared" ref="N15:N21" si="4">SUM(D15:M15)</f>
        <v>30410782</v>
      </c>
      <c r="O15" s="47">
        <f t="shared" si="1"/>
        <v>167.30363646366288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4177490</v>
      </c>
      <c r="F16" s="46">
        <v>0</v>
      </c>
      <c r="G16" s="46">
        <v>0</v>
      </c>
      <c r="H16" s="46">
        <v>0</v>
      </c>
      <c r="I16" s="46">
        <v>0</v>
      </c>
      <c r="J16" s="46">
        <v>132</v>
      </c>
      <c r="K16" s="46">
        <v>0</v>
      </c>
      <c r="L16" s="46">
        <v>0</v>
      </c>
      <c r="M16" s="46">
        <v>0</v>
      </c>
      <c r="N16" s="46">
        <f t="shared" si="4"/>
        <v>4177622</v>
      </c>
      <c r="O16" s="47">
        <f t="shared" si="1"/>
        <v>22.983011498046981</v>
      </c>
      <c r="P16" s="9"/>
    </row>
    <row r="17" spans="1:16">
      <c r="A17" s="12"/>
      <c r="B17" s="44">
        <v>524</v>
      </c>
      <c r="C17" s="20" t="s">
        <v>29</v>
      </c>
      <c r="D17" s="46">
        <v>2865108</v>
      </c>
      <c r="E17" s="46">
        <v>6847307</v>
      </c>
      <c r="F17" s="46">
        <v>0</v>
      </c>
      <c r="G17" s="46">
        <v>0</v>
      </c>
      <c r="H17" s="46">
        <v>0</v>
      </c>
      <c r="I17" s="46">
        <v>0</v>
      </c>
      <c r="J17" s="46">
        <v>7241</v>
      </c>
      <c r="K17" s="46">
        <v>0</v>
      </c>
      <c r="L17" s="46">
        <v>0</v>
      </c>
      <c r="M17" s="46">
        <v>0</v>
      </c>
      <c r="N17" s="46">
        <f t="shared" si="4"/>
        <v>9719656</v>
      </c>
      <c r="O17" s="47">
        <f t="shared" si="1"/>
        <v>53.472278153710732</v>
      </c>
      <c r="P17" s="9"/>
    </row>
    <row r="18" spans="1:16">
      <c r="A18" s="12"/>
      <c r="B18" s="44">
        <v>525</v>
      </c>
      <c r="C18" s="20" t="s">
        <v>30</v>
      </c>
      <c r="D18" s="46">
        <v>634606</v>
      </c>
      <c r="E18" s="46">
        <v>899621</v>
      </c>
      <c r="F18" s="46">
        <v>0</v>
      </c>
      <c r="G18" s="46">
        <v>369865</v>
      </c>
      <c r="H18" s="46">
        <v>0</v>
      </c>
      <c r="I18" s="46">
        <v>0</v>
      </c>
      <c r="J18" s="46">
        <v>22327</v>
      </c>
      <c r="K18" s="46">
        <v>0</v>
      </c>
      <c r="L18" s="46">
        <v>0</v>
      </c>
      <c r="M18" s="46">
        <v>0</v>
      </c>
      <c r="N18" s="46">
        <f t="shared" si="4"/>
        <v>1926419</v>
      </c>
      <c r="O18" s="47">
        <f t="shared" si="1"/>
        <v>10.598112999944986</v>
      </c>
      <c r="P18" s="9"/>
    </row>
    <row r="19" spans="1:16">
      <c r="A19" s="12"/>
      <c r="B19" s="44">
        <v>526</v>
      </c>
      <c r="C19" s="20" t="s">
        <v>31</v>
      </c>
      <c r="D19" s="46">
        <v>17161406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61695</v>
      </c>
      <c r="K19" s="46">
        <v>0</v>
      </c>
      <c r="L19" s="46">
        <v>0</v>
      </c>
      <c r="M19" s="46">
        <v>0</v>
      </c>
      <c r="N19" s="46">
        <f t="shared" si="4"/>
        <v>17223101</v>
      </c>
      <c r="O19" s="47">
        <f t="shared" si="1"/>
        <v>94.752164823678271</v>
      </c>
      <c r="P19" s="9"/>
    </row>
    <row r="20" spans="1:16">
      <c r="A20" s="12"/>
      <c r="B20" s="44">
        <v>527</v>
      </c>
      <c r="C20" s="20" t="s">
        <v>32</v>
      </c>
      <c r="D20" s="46">
        <v>719506</v>
      </c>
      <c r="E20" s="46">
        <v>0</v>
      </c>
      <c r="F20" s="46">
        <v>0</v>
      </c>
      <c r="G20" s="46">
        <v>68374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787880</v>
      </c>
      <c r="O20" s="47">
        <f t="shared" si="1"/>
        <v>4.3344886394894644</v>
      </c>
      <c r="P20" s="9"/>
    </row>
    <row r="21" spans="1:16">
      <c r="A21" s="12"/>
      <c r="B21" s="44">
        <v>529</v>
      </c>
      <c r="C21" s="20" t="s">
        <v>33</v>
      </c>
      <c r="D21" s="46">
        <v>205280</v>
      </c>
      <c r="E21" s="46">
        <v>742737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948017</v>
      </c>
      <c r="O21" s="47">
        <f t="shared" si="1"/>
        <v>5.2154756010342744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5206908</v>
      </c>
      <c r="E22" s="31">
        <f t="shared" si="5"/>
        <v>8350470</v>
      </c>
      <c r="F22" s="31">
        <f t="shared" si="5"/>
        <v>3226373</v>
      </c>
      <c r="G22" s="31">
        <f t="shared" si="5"/>
        <v>74029</v>
      </c>
      <c r="H22" s="31">
        <f t="shared" si="5"/>
        <v>0</v>
      </c>
      <c r="I22" s="31">
        <f t="shared" si="5"/>
        <v>84423277</v>
      </c>
      <c r="J22" s="31">
        <f t="shared" si="5"/>
        <v>3348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101284405</v>
      </c>
      <c r="O22" s="43">
        <f t="shared" si="1"/>
        <v>557.21188865049237</v>
      </c>
      <c r="P22" s="10"/>
    </row>
    <row r="23" spans="1:16">
      <c r="A23" s="12"/>
      <c r="B23" s="44">
        <v>533</v>
      </c>
      <c r="C23" s="20" t="s">
        <v>35</v>
      </c>
      <c r="D23" s="46">
        <v>128751</v>
      </c>
      <c r="E23" s="46">
        <v>0</v>
      </c>
      <c r="F23" s="46">
        <v>0</v>
      </c>
      <c r="G23" s="46">
        <v>0</v>
      </c>
      <c r="H23" s="46">
        <v>0</v>
      </c>
      <c r="I23" s="46">
        <v>17205388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17334139</v>
      </c>
      <c r="O23" s="47">
        <f t="shared" si="1"/>
        <v>95.36303570446168</v>
      </c>
      <c r="P23" s="9"/>
    </row>
    <row r="24" spans="1:16">
      <c r="A24" s="12"/>
      <c r="B24" s="44">
        <v>534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21501902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21501902</v>
      </c>
      <c r="O24" s="47">
        <f t="shared" si="1"/>
        <v>118.29180832920724</v>
      </c>
      <c r="P24" s="9"/>
    </row>
    <row r="25" spans="1:16">
      <c r="A25" s="12"/>
      <c r="B25" s="44">
        <v>535</v>
      </c>
      <c r="C25" s="20" t="s">
        <v>37</v>
      </c>
      <c r="D25" s="46">
        <v>69948</v>
      </c>
      <c r="E25" s="46">
        <v>0</v>
      </c>
      <c r="F25" s="46">
        <v>0</v>
      </c>
      <c r="G25" s="46">
        <v>0</v>
      </c>
      <c r="H25" s="46">
        <v>0</v>
      </c>
      <c r="I25" s="46">
        <v>12844878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12914826</v>
      </c>
      <c r="O25" s="47">
        <f t="shared" si="1"/>
        <v>71.050371348407324</v>
      </c>
      <c r="P25" s="9"/>
    </row>
    <row r="26" spans="1:16">
      <c r="A26" s="12"/>
      <c r="B26" s="44">
        <v>536</v>
      </c>
      <c r="C26" s="20" t="s">
        <v>134</v>
      </c>
      <c r="D26" s="46">
        <v>267123</v>
      </c>
      <c r="E26" s="46">
        <v>0</v>
      </c>
      <c r="F26" s="46">
        <v>0</v>
      </c>
      <c r="G26" s="46">
        <v>74029</v>
      </c>
      <c r="H26" s="46">
        <v>0</v>
      </c>
      <c r="I26" s="46">
        <v>32871109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33212261</v>
      </c>
      <c r="O26" s="47">
        <f t="shared" si="1"/>
        <v>182.71585520162844</v>
      </c>
      <c r="P26" s="9"/>
    </row>
    <row r="27" spans="1:16">
      <c r="A27" s="12"/>
      <c r="B27" s="44">
        <v>537</v>
      </c>
      <c r="C27" s="20" t="s">
        <v>135</v>
      </c>
      <c r="D27" s="46">
        <v>3189012</v>
      </c>
      <c r="E27" s="46">
        <v>908682</v>
      </c>
      <c r="F27" s="46">
        <v>3226373</v>
      </c>
      <c r="G27" s="46">
        <v>0</v>
      </c>
      <c r="H27" s="46">
        <v>0</v>
      </c>
      <c r="I27" s="46">
        <v>0</v>
      </c>
      <c r="J27" s="46">
        <v>2094</v>
      </c>
      <c r="K27" s="46">
        <v>0</v>
      </c>
      <c r="L27" s="46">
        <v>0</v>
      </c>
      <c r="M27" s="46">
        <v>0</v>
      </c>
      <c r="N27" s="46">
        <f t="shared" si="6"/>
        <v>7326161</v>
      </c>
      <c r="O27" s="47">
        <f t="shared" si="1"/>
        <v>40.304566210045664</v>
      </c>
      <c r="P27" s="9"/>
    </row>
    <row r="28" spans="1:16">
      <c r="A28" s="12"/>
      <c r="B28" s="44">
        <v>538</v>
      </c>
      <c r="C28" s="20" t="s">
        <v>136</v>
      </c>
      <c r="D28" s="46">
        <v>1181906</v>
      </c>
      <c r="E28" s="46">
        <v>371073</v>
      </c>
      <c r="F28" s="46">
        <v>0</v>
      </c>
      <c r="G28" s="46">
        <v>0</v>
      </c>
      <c r="H28" s="46">
        <v>0</v>
      </c>
      <c r="I28" s="46">
        <v>0</v>
      </c>
      <c r="J28" s="46">
        <v>1254</v>
      </c>
      <c r="K28" s="46">
        <v>0</v>
      </c>
      <c r="L28" s="46">
        <v>0</v>
      </c>
      <c r="M28" s="46">
        <v>0</v>
      </c>
      <c r="N28" s="46">
        <f t="shared" si="6"/>
        <v>1554233</v>
      </c>
      <c r="O28" s="47">
        <f t="shared" si="1"/>
        <v>8.5505473950596915</v>
      </c>
      <c r="P28" s="9"/>
    </row>
    <row r="29" spans="1:16">
      <c r="A29" s="12"/>
      <c r="B29" s="44">
        <v>539</v>
      </c>
      <c r="C29" s="20" t="s">
        <v>41</v>
      </c>
      <c r="D29" s="46">
        <v>370168</v>
      </c>
      <c r="E29" s="46">
        <v>7070715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7440883</v>
      </c>
      <c r="O29" s="47">
        <f t="shared" si="1"/>
        <v>40.935704461682349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1023825</v>
      </c>
      <c r="E30" s="31">
        <f t="shared" si="7"/>
        <v>74860378</v>
      </c>
      <c r="F30" s="31">
        <f t="shared" si="7"/>
        <v>0</v>
      </c>
      <c r="G30" s="31">
        <f t="shared" si="7"/>
        <v>15194963</v>
      </c>
      <c r="H30" s="31">
        <f t="shared" si="7"/>
        <v>0</v>
      </c>
      <c r="I30" s="31">
        <f t="shared" si="7"/>
        <v>0</v>
      </c>
      <c r="J30" s="31">
        <f t="shared" si="7"/>
        <v>103286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91182452</v>
      </c>
      <c r="O30" s="43">
        <f t="shared" si="1"/>
        <v>501.63641965120758</v>
      </c>
      <c r="P30" s="10"/>
    </row>
    <row r="31" spans="1:16">
      <c r="A31" s="12"/>
      <c r="B31" s="44">
        <v>541</v>
      </c>
      <c r="C31" s="20" t="s">
        <v>137</v>
      </c>
      <c r="D31" s="46">
        <v>1023825</v>
      </c>
      <c r="E31" s="46">
        <v>74860378</v>
      </c>
      <c r="F31" s="46">
        <v>0</v>
      </c>
      <c r="G31" s="46">
        <v>15194963</v>
      </c>
      <c r="H31" s="46">
        <v>0</v>
      </c>
      <c r="I31" s="46">
        <v>0</v>
      </c>
      <c r="J31" s="46">
        <v>103286</v>
      </c>
      <c r="K31" s="46">
        <v>0</v>
      </c>
      <c r="L31" s="46">
        <v>0</v>
      </c>
      <c r="M31" s="46">
        <v>0</v>
      </c>
      <c r="N31" s="46">
        <f t="shared" si="8"/>
        <v>91182452</v>
      </c>
      <c r="O31" s="47">
        <f t="shared" si="1"/>
        <v>501.63641965120758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2557121</v>
      </c>
      <c r="E32" s="31">
        <f t="shared" si="9"/>
        <v>1633799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27217</v>
      </c>
      <c r="K32" s="31">
        <f t="shared" si="9"/>
        <v>0</v>
      </c>
      <c r="L32" s="31">
        <f t="shared" si="9"/>
        <v>0</v>
      </c>
      <c r="M32" s="31">
        <f t="shared" si="9"/>
        <v>6984</v>
      </c>
      <c r="N32" s="31">
        <f t="shared" si="8"/>
        <v>4225121</v>
      </c>
      <c r="O32" s="43">
        <f t="shared" si="1"/>
        <v>23.24432524619024</v>
      </c>
      <c r="P32" s="10"/>
    </row>
    <row r="33" spans="1:16">
      <c r="A33" s="13"/>
      <c r="B33" s="45">
        <v>552</v>
      </c>
      <c r="C33" s="21" t="s">
        <v>45</v>
      </c>
      <c r="D33" s="46">
        <v>1044798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21752</v>
      </c>
      <c r="K33" s="46">
        <v>0</v>
      </c>
      <c r="L33" s="46">
        <v>0</v>
      </c>
      <c r="M33" s="46">
        <v>6984</v>
      </c>
      <c r="N33" s="46">
        <f t="shared" si="8"/>
        <v>1073534</v>
      </c>
      <c r="O33" s="47">
        <f t="shared" si="1"/>
        <v>5.9060020905539972</v>
      </c>
      <c r="P33" s="9"/>
    </row>
    <row r="34" spans="1:16">
      <c r="A34" s="13"/>
      <c r="B34" s="45">
        <v>553</v>
      </c>
      <c r="C34" s="21" t="s">
        <v>138</v>
      </c>
      <c r="D34" s="46">
        <v>308065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5465</v>
      </c>
      <c r="K34" s="46">
        <v>0</v>
      </c>
      <c r="L34" s="46">
        <v>0</v>
      </c>
      <c r="M34" s="46">
        <v>0</v>
      </c>
      <c r="N34" s="46">
        <f t="shared" si="8"/>
        <v>313530</v>
      </c>
      <c r="O34" s="47">
        <f t="shared" si="1"/>
        <v>1.7248720911041426</v>
      </c>
      <c r="P34" s="9"/>
    </row>
    <row r="35" spans="1:16">
      <c r="A35" s="13"/>
      <c r="B35" s="45">
        <v>554</v>
      </c>
      <c r="C35" s="21" t="s">
        <v>47</v>
      </c>
      <c r="D35" s="46">
        <v>1204258</v>
      </c>
      <c r="E35" s="46">
        <v>1633799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2838057</v>
      </c>
      <c r="O35" s="47">
        <f t="shared" si="1"/>
        <v>15.613451064532102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8456570</v>
      </c>
      <c r="E36" s="31">
        <f t="shared" si="10"/>
        <v>6264863</v>
      </c>
      <c r="F36" s="31">
        <f t="shared" si="10"/>
        <v>0</v>
      </c>
      <c r="G36" s="31">
        <f t="shared" si="10"/>
        <v>444540</v>
      </c>
      <c r="H36" s="31">
        <f t="shared" si="10"/>
        <v>0</v>
      </c>
      <c r="I36" s="31">
        <f t="shared" si="10"/>
        <v>0</v>
      </c>
      <c r="J36" s="31">
        <f t="shared" si="10"/>
        <v>18120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15184093</v>
      </c>
      <c r="O36" s="43">
        <f t="shared" si="1"/>
        <v>83.534648181768162</v>
      </c>
      <c r="P36" s="10"/>
    </row>
    <row r="37" spans="1:16">
      <c r="A37" s="12"/>
      <c r="B37" s="44">
        <v>562</v>
      </c>
      <c r="C37" s="20" t="s">
        <v>139</v>
      </c>
      <c r="D37" s="46">
        <v>3770904</v>
      </c>
      <c r="E37" s="46">
        <v>482873</v>
      </c>
      <c r="F37" s="46">
        <v>0</v>
      </c>
      <c r="G37" s="46">
        <v>0</v>
      </c>
      <c r="H37" s="46">
        <v>0</v>
      </c>
      <c r="I37" s="46">
        <v>0</v>
      </c>
      <c r="J37" s="46">
        <v>2566</v>
      </c>
      <c r="K37" s="46">
        <v>0</v>
      </c>
      <c r="L37" s="46">
        <v>0</v>
      </c>
      <c r="M37" s="46">
        <v>0</v>
      </c>
      <c r="N37" s="46">
        <f t="shared" ref="N37:N46" si="11">SUM(D37:M37)</f>
        <v>4256343</v>
      </c>
      <c r="O37" s="47">
        <f t="shared" ref="O37:O68" si="12">(N37/O$80)</f>
        <v>23.416091764317546</v>
      </c>
      <c r="P37" s="9"/>
    </row>
    <row r="38" spans="1:16">
      <c r="A38" s="12"/>
      <c r="B38" s="44">
        <v>563</v>
      </c>
      <c r="C38" s="20" t="s">
        <v>140</v>
      </c>
      <c r="D38" s="46">
        <v>1538554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1538554</v>
      </c>
      <c r="O38" s="47">
        <f t="shared" si="12"/>
        <v>8.4642900368597687</v>
      </c>
      <c r="P38" s="9"/>
    </row>
    <row r="39" spans="1:16">
      <c r="A39" s="12"/>
      <c r="B39" s="44">
        <v>564</v>
      </c>
      <c r="C39" s="20" t="s">
        <v>141</v>
      </c>
      <c r="D39" s="46">
        <v>2988269</v>
      </c>
      <c r="E39" s="46">
        <v>5779302</v>
      </c>
      <c r="F39" s="46">
        <v>0</v>
      </c>
      <c r="G39" s="46">
        <v>380963</v>
      </c>
      <c r="H39" s="46">
        <v>0</v>
      </c>
      <c r="I39" s="46">
        <v>0</v>
      </c>
      <c r="J39" s="46">
        <v>15554</v>
      </c>
      <c r="K39" s="46">
        <v>0</v>
      </c>
      <c r="L39" s="46">
        <v>0</v>
      </c>
      <c r="M39" s="46">
        <v>0</v>
      </c>
      <c r="N39" s="46">
        <f t="shared" si="11"/>
        <v>9164088</v>
      </c>
      <c r="O39" s="47">
        <f t="shared" si="12"/>
        <v>50.415844198712662</v>
      </c>
      <c r="P39" s="9"/>
    </row>
    <row r="40" spans="1:16">
      <c r="A40" s="12"/>
      <c r="B40" s="44">
        <v>569</v>
      </c>
      <c r="C40" s="20" t="s">
        <v>53</v>
      </c>
      <c r="D40" s="46">
        <v>158843</v>
      </c>
      <c r="E40" s="46">
        <v>2688</v>
      </c>
      <c r="F40" s="46">
        <v>0</v>
      </c>
      <c r="G40" s="46">
        <v>63577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225108</v>
      </c>
      <c r="O40" s="47">
        <f t="shared" si="12"/>
        <v>1.2384221818781977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16544829</v>
      </c>
      <c r="E41" s="31">
        <f t="shared" si="13"/>
        <v>7605804</v>
      </c>
      <c r="F41" s="31">
        <f t="shared" si="13"/>
        <v>1824706</v>
      </c>
      <c r="G41" s="31">
        <f t="shared" si="13"/>
        <v>23337748</v>
      </c>
      <c r="H41" s="31">
        <f t="shared" si="13"/>
        <v>0</v>
      </c>
      <c r="I41" s="31">
        <f t="shared" si="13"/>
        <v>0</v>
      </c>
      <c r="J41" s="31">
        <f t="shared" si="13"/>
        <v>30302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49343389</v>
      </c>
      <c r="O41" s="43">
        <f t="shared" si="12"/>
        <v>271.46057655278651</v>
      </c>
      <c r="P41" s="9"/>
    </row>
    <row r="42" spans="1:16">
      <c r="A42" s="12"/>
      <c r="B42" s="44">
        <v>571</v>
      </c>
      <c r="C42" s="20" t="s">
        <v>55</v>
      </c>
      <c r="D42" s="46">
        <v>4613838</v>
      </c>
      <c r="E42" s="46">
        <v>0</v>
      </c>
      <c r="F42" s="46">
        <v>0</v>
      </c>
      <c r="G42" s="46">
        <v>4091495</v>
      </c>
      <c r="H42" s="46">
        <v>0</v>
      </c>
      <c r="I42" s="46">
        <v>0</v>
      </c>
      <c r="J42" s="46">
        <v>5820</v>
      </c>
      <c r="K42" s="46">
        <v>0</v>
      </c>
      <c r="L42" s="46">
        <v>0</v>
      </c>
      <c r="M42" s="46">
        <v>0</v>
      </c>
      <c r="N42" s="46">
        <f t="shared" si="11"/>
        <v>8711153</v>
      </c>
      <c r="O42" s="47">
        <f t="shared" si="12"/>
        <v>47.924041370963302</v>
      </c>
      <c r="P42" s="9"/>
    </row>
    <row r="43" spans="1:16">
      <c r="A43" s="12"/>
      <c r="B43" s="44">
        <v>572</v>
      </c>
      <c r="C43" s="20" t="s">
        <v>142</v>
      </c>
      <c r="D43" s="46">
        <v>11571864</v>
      </c>
      <c r="E43" s="46">
        <v>1090471</v>
      </c>
      <c r="F43" s="46">
        <v>0</v>
      </c>
      <c r="G43" s="46">
        <v>18490529</v>
      </c>
      <c r="H43" s="46">
        <v>0</v>
      </c>
      <c r="I43" s="46">
        <v>0</v>
      </c>
      <c r="J43" s="46">
        <v>6141</v>
      </c>
      <c r="K43" s="46">
        <v>0</v>
      </c>
      <c r="L43" s="46">
        <v>0</v>
      </c>
      <c r="M43" s="46">
        <v>0</v>
      </c>
      <c r="N43" s="46">
        <f t="shared" si="11"/>
        <v>31159005</v>
      </c>
      <c r="O43" s="47">
        <f t="shared" si="12"/>
        <v>171.41995378775374</v>
      </c>
      <c r="P43" s="9"/>
    </row>
    <row r="44" spans="1:16">
      <c r="A44" s="12"/>
      <c r="B44" s="44">
        <v>574</v>
      </c>
      <c r="C44" s="20" t="s">
        <v>171</v>
      </c>
      <c r="D44" s="46">
        <v>62909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62909</v>
      </c>
      <c r="O44" s="47">
        <f t="shared" si="12"/>
        <v>0.34609121417175553</v>
      </c>
      <c r="P44" s="9"/>
    </row>
    <row r="45" spans="1:16">
      <c r="A45" s="12"/>
      <c r="B45" s="44">
        <v>575</v>
      </c>
      <c r="C45" s="20" t="s">
        <v>143</v>
      </c>
      <c r="D45" s="46">
        <v>271218</v>
      </c>
      <c r="E45" s="46">
        <v>6515333</v>
      </c>
      <c r="F45" s="46">
        <v>1824706</v>
      </c>
      <c r="G45" s="46">
        <v>755724</v>
      </c>
      <c r="H45" s="46">
        <v>0</v>
      </c>
      <c r="I45" s="46">
        <v>0</v>
      </c>
      <c r="J45" s="46">
        <v>18341</v>
      </c>
      <c r="K45" s="46">
        <v>0</v>
      </c>
      <c r="L45" s="46">
        <v>0</v>
      </c>
      <c r="M45" s="46">
        <v>0</v>
      </c>
      <c r="N45" s="46">
        <f t="shared" si="11"/>
        <v>9385322</v>
      </c>
      <c r="O45" s="47">
        <f t="shared" si="12"/>
        <v>51.632953732739175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0.137536447158497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11626227</v>
      </c>
      <c r="E47" s="31">
        <f t="shared" si="14"/>
        <v>79468366</v>
      </c>
      <c r="F47" s="31">
        <f t="shared" si="14"/>
        <v>4701218</v>
      </c>
      <c r="G47" s="31">
        <f t="shared" si="14"/>
        <v>6196633</v>
      </c>
      <c r="H47" s="31">
        <f t="shared" si="14"/>
        <v>0</v>
      </c>
      <c r="I47" s="31">
        <f t="shared" si="14"/>
        <v>5793703</v>
      </c>
      <c r="J47" s="31">
        <f t="shared" si="14"/>
        <v>28920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107815067</v>
      </c>
      <c r="O47" s="43">
        <f t="shared" si="12"/>
        <v>593.14005061341254</v>
      </c>
      <c r="P47" s="9"/>
    </row>
    <row r="48" spans="1:16">
      <c r="A48" s="12"/>
      <c r="B48" s="44">
        <v>581</v>
      </c>
      <c r="C48" s="20" t="s">
        <v>145</v>
      </c>
      <c r="D48" s="46">
        <v>11626227</v>
      </c>
      <c r="E48" s="46">
        <v>79251136</v>
      </c>
      <c r="F48" s="46">
        <v>4701218</v>
      </c>
      <c r="G48" s="46">
        <v>6196633</v>
      </c>
      <c r="H48" s="46">
        <v>0</v>
      </c>
      <c r="I48" s="46">
        <v>711613</v>
      </c>
      <c r="J48" s="46">
        <v>28920</v>
      </c>
      <c r="K48" s="46">
        <v>0</v>
      </c>
      <c r="L48" s="46">
        <v>0</v>
      </c>
      <c r="M48" s="46">
        <v>0</v>
      </c>
      <c r="N48" s="46">
        <f>SUM(D48:M48)</f>
        <v>102515747</v>
      </c>
      <c r="O48" s="47">
        <f t="shared" si="12"/>
        <v>563.98606480717388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217230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217230</v>
      </c>
      <c r="O49" s="47">
        <f t="shared" si="12"/>
        <v>1.1950816966496121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1791800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1791800</v>
      </c>
      <c r="O50" s="47">
        <f t="shared" si="12"/>
        <v>9.8575122407437963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3290290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3290290</v>
      </c>
      <c r="O51" s="47">
        <f t="shared" si="12"/>
        <v>18.101391868845244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SUM(D53:D77)</f>
        <v>1284439</v>
      </c>
      <c r="E52" s="31">
        <f t="shared" si="16"/>
        <v>5862182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8144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7154765</v>
      </c>
      <c r="O52" s="43">
        <f t="shared" si="12"/>
        <v>39.361638334158549</v>
      </c>
      <c r="P52" s="9"/>
    </row>
    <row r="53" spans="1:16">
      <c r="A53" s="12"/>
      <c r="B53" s="44">
        <v>601</v>
      </c>
      <c r="C53" s="20" t="s">
        <v>148</v>
      </c>
      <c r="D53" s="46">
        <v>37220</v>
      </c>
      <c r="E53" s="46">
        <v>644458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681678</v>
      </c>
      <c r="O53" s="47">
        <f t="shared" si="12"/>
        <v>3.7502228090443968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252584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252584</v>
      </c>
      <c r="O54" s="47">
        <f t="shared" si="12"/>
        <v>1.3895802387632723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213313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213313</v>
      </c>
      <c r="O55" s="47">
        <f t="shared" si="12"/>
        <v>1.1735324861088188</v>
      </c>
      <c r="P55" s="9"/>
    </row>
    <row r="56" spans="1:16">
      <c r="A56" s="12"/>
      <c r="B56" s="44">
        <v>604</v>
      </c>
      <c r="C56" s="20" t="s">
        <v>151</v>
      </c>
      <c r="D56" s="46">
        <v>407000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407000</v>
      </c>
      <c r="O56" s="47">
        <f t="shared" si="12"/>
        <v>2.2390933597403313</v>
      </c>
      <c r="P56" s="9"/>
    </row>
    <row r="57" spans="1:16">
      <c r="A57" s="12"/>
      <c r="B57" s="44">
        <v>605</v>
      </c>
      <c r="C57" s="20" t="s">
        <v>152</v>
      </c>
      <c r="D57" s="46">
        <v>1279</v>
      </c>
      <c r="E57" s="46">
        <v>48717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49996</v>
      </c>
      <c r="O57" s="47">
        <f t="shared" si="12"/>
        <v>0.27505088848544862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51765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51765</v>
      </c>
      <c r="O58" s="47">
        <f t="shared" si="12"/>
        <v>0.28478296748638388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151703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151703</v>
      </c>
      <c r="O59" s="47">
        <f t="shared" si="12"/>
        <v>0.83458766573141885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248744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248744</v>
      </c>
      <c r="O60" s="47">
        <f t="shared" si="12"/>
        <v>1.3684546404797271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589560</v>
      </c>
      <c r="F61" s="46">
        <v>0</v>
      </c>
      <c r="G61" s="46">
        <v>0</v>
      </c>
      <c r="H61" s="46">
        <v>0</v>
      </c>
      <c r="I61" s="46">
        <v>0</v>
      </c>
      <c r="J61" s="46">
        <v>8144</v>
      </c>
      <c r="K61" s="46">
        <v>0</v>
      </c>
      <c r="L61" s="46">
        <v>0</v>
      </c>
      <c r="M61" s="46">
        <v>0</v>
      </c>
      <c r="N61" s="46">
        <f t="shared" si="17"/>
        <v>597704</v>
      </c>
      <c r="O61" s="47">
        <f t="shared" si="12"/>
        <v>3.2882433844968917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130849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130849</v>
      </c>
      <c r="O62" s="47">
        <f t="shared" si="12"/>
        <v>0.71986026296968697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426624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426624</v>
      </c>
      <c r="O63" s="47">
        <f t="shared" si="12"/>
        <v>2.3470539693018648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98731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98731</v>
      </c>
      <c r="O64" s="47">
        <f t="shared" si="12"/>
        <v>0.54316443857622265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94425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94425</v>
      </c>
      <c r="O65" s="47">
        <f t="shared" si="12"/>
        <v>0.51947516091764323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87050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87050</v>
      </c>
      <c r="O66" s="47">
        <f t="shared" si="12"/>
        <v>0.47890190900588658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9928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9928</v>
      </c>
      <c r="O67" s="47">
        <f t="shared" si="12"/>
        <v>5.4618473895582331E-2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75840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75840</v>
      </c>
      <c r="O68" s="47">
        <f t="shared" si="12"/>
        <v>0.41723056610001652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196200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8">SUM(D69:M69)</f>
        <v>196200</v>
      </c>
      <c r="O69" s="47">
        <f t="shared" ref="O69:O78" si="19">(N69/O$80)</f>
        <v>1.0793860372998845</v>
      </c>
      <c r="P69" s="9"/>
    </row>
    <row r="70" spans="1:119">
      <c r="A70" s="12"/>
      <c r="B70" s="44">
        <v>713</v>
      </c>
      <c r="C70" s="20" t="s">
        <v>160</v>
      </c>
      <c r="D70" s="46">
        <v>838940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838940</v>
      </c>
      <c r="O70" s="47">
        <f t="shared" si="19"/>
        <v>4.6153930791659787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18712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18712</v>
      </c>
      <c r="O71" s="47">
        <f t="shared" si="19"/>
        <v>0.10294327996919184</v>
      </c>
      <c r="P71" s="9"/>
    </row>
    <row r="72" spans="1:119">
      <c r="A72" s="12"/>
      <c r="B72" s="44">
        <v>716</v>
      </c>
      <c r="C72" s="20" t="s">
        <v>113</v>
      </c>
      <c r="D72" s="46">
        <v>0</v>
      </c>
      <c r="E72" s="46">
        <v>96249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96249</v>
      </c>
      <c r="O72" s="47">
        <f t="shared" si="19"/>
        <v>0.52950982010232717</v>
      </c>
      <c r="P72" s="9"/>
    </row>
    <row r="73" spans="1:119">
      <c r="A73" s="12"/>
      <c r="B73" s="44">
        <v>719</v>
      </c>
      <c r="C73" s="20" t="s">
        <v>114</v>
      </c>
      <c r="D73" s="46">
        <v>0</v>
      </c>
      <c r="E73" s="46">
        <v>1790704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1790704</v>
      </c>
      <c r="O73" s="47">
        <f t="shared" si="19"/>
        <v>9.8514826429003683</v>
      </c>
      <c r="P73" s="9"/>
    </row>
    <row r="74" spans="1:119">
      <c r="A74" s="12"/>
      <c r="B74" s="44">
        <v>724</v>
      </c>
      <c r="C74" s="20" t="s">
        <v>161</v>
      </c>
      <c r="D74" s="46">
        <v>0</v>
      </c>
      <c r="E74" s="46">
        <v>220994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220994</v>
      </c>
      <c r="O74" s="47">
        <f t="shared" si="19"/>
        <v>1.2157891841337956</v>
      </c>
      <c r="P74" s="9"/>
    </row>
    <row r="75" spans="1:119">
      <c r="A75" s="12"/>
      <c r="B75" s="44">
        <v>744</v>
      </c>
      <c r="C75" s="20" t="s">
        <v>162</v>
      </c>
      <c r="D75" s="46">
        <v>0</v>
      </c>
      <c r="E75" s="46">
        <v>180336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180336</v>
      </c>
      <c r="O75" s="47">
        <f t="shared" si="19"/>
        <v>0.99211090939098856</v>
      </c>
      <c r="P75" s="9"/>
    </row>
    <row r="76" spans="1:119">
      <c r="A76" s="12"/>
      <c r="B76" s="44">
        <v>759</v>
      </c>
      <c r="C76" s="20" t="s">
        <v>115</v>
      </c>
      <c r="D76" s="46">
        <v>0</v>
      </c>
      <c r="E76" s="46">
        <v>623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623</v>
      </c>
      <c r="O76" s="47">
        <f t="shared" si="19"/>
        <v>3.4274082631897454E-3</v>
      </c>
      <c r="P76" s="9"/>
    </row>
    <row r="77" spans="1:119" ht="15.75" thickBot="1">
      <c r="A77" s="12"/>
      <c r="B77" s="44">
        <v>764</v>
      </c>
      <c r="C77" s="20" t="s">
        <v>163</v>
      </c>
      <c r="D77" s="46">
        <v>0</v>
      </c>
      <c r="E77" s="46">
        <v>234073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234073</v>
      </c>
      <c r="O77" s="47">
        <f t="shared" si="19"/>
        <v>1.2877427518292348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SUM(D5,D13,D22,D30,D32,D36,D41,D47,D52)</f>
        <v>170462227</v>
      </c>
      <c r="E78" s="15">
        <f t="shared" si="20"/>
        <v>239116343</v>
      </c>
      <c r="F78" s="15">
        <f t="shared" si="20"/>
        <v>9752297</v>
      </c>
      <c r="G78" s="15">
        <f t="shared" si="20"/>
        <v>71906571</v>
      </c>
      <c r="H78" s="15">
        <f t="shared" si="20"/>
        <v>0</v>
      </c>
      <c r="I78" s="15">
        <f t="shared" si="20"/>
        <v>90216980</v>
      </c>
      <c r="J78" s="15">
        <f t="shared" si="20"/>
        <v>38298321</v>
      </c>
      <c r="K78" s="15">
        <f t="shared" si="20"/>
        <v>0</v>
      </c>
      <c r="L78" s="15">
        <f t="shared" si="20"/>
        <v>0</v>
      </c>
      <c r="M78" s="15">
        <f t="shared" si="20"/>
        <v>6984</v>
      </c>
      <c r="N78" s="15">
        <f>SUM(D78:M78)</f>
        <v>619759723</v>
      </c>
      <c r="O78" s="37">
        <f t="shared" si="19"/>
        <v>3409.5820157341695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176</v>
      </c>
      <c r="M80" s="48"/>
      <c r="N80" s="48"/>
      <c r="O80" s="41">
        <v>181770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31838376</v>
      </c>
      <c r="E5" s="26">
        <f t="shared" si="0"/>
        <v>13261523</v>
      </c>
      <c r="F5" s="26">
        <f t="shared" si="0"/>
        <v>0</v>
      </c>
      <c r="G5" s="26">
        <f t="shared" si="0"/>
        <v>8943548</v>
      </c>
      <c r="H5" s="26">
        <f t="shared" si="0"/>
        <v>0</v>
      </c>
      <c r="I5" s="26">
        <f t="shared" si="0"/>
        <v>0</v>
      </c>
      <c r="J5" s="26">
        <f t="shared" si="0"/>
        <v>33418525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87461972</v>
      </c>
      <c r="O5" s="32">
        <f t="shared" ref="O5:O36" si="1">(N5/O$78)</f>
        <v>491.39528167787535</v>
      </c>
      <c r="P5" s="6"/>
    </row>
    <row r="6" spans="1:133">
      <c r="A6" s="12"/>
      <c r="B6" s="44">
        <v>511</v>
      </c>
      <c r="C6" s="20" t="s">
        <v>99</v>
      </c>
      <c r="D6" s="46">
        <v>-77856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-77856</v>
      </c>
      <c r="O6" s="47">
        <f t="shared" si="1"/>
        <v>-0.4374252052116166</v>
      </c>
      <c r="P6" s="9"/>
    </row>
    <row r="7" spans="1:133">
      <c r="A7" s="12"/>
      <c r="B7" s="44">
        <v>512</v>
      </c>
      <c r="C7" s="20" t="s">
        <v>20</v>
      </c>
      <c r="D7" s="46">
        <v>711832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711832</v>
      </c>
      <c r="O7" s="47">
        <f t="shared" si="1"/>
        <v>3.9993482670082647</v>
      </c>
      <c r="P7" s="9"/>
    </row>
    <row r="8" spans="1:133">
      <c r="A8" s="12"/>
      <c r="B8" s="44">
        <v>513</v>
      </c>
      <c r="C8" s="20" t="s">
        <v>21</v>
      </c>
      <c r="D8" s="46">
        <v>17595246</v>
      </c>
      <c r="E8" s="46">
        <v>673224</v>
      </c>
      <c r="F8" s="46">
        <v>0</v>
      </c>
      <c r="G8" s="46">
        <v>0</v>
      </c>
      <c r="H8" s="46">
        <v>0</v>
      </c>
      <c r="I8" s="46">
        <v>0</v>
      </c>
      <c r="J8" s="46">
        <v>35972</v>
      </c>
      <c r="K8" s="46">
        <v>0</v>
      </c>
      <c r="L8" s="46">
        <v>0</v>
      </c>
      <c r="M8" s="46">
        <v>0</v>
      </c>
      <c r="N8" s="46">
        <f t="shared" si="2"/>
        <v>18304442</v>
      </c>
      <c r="O8" s="47">
        <f t="shared" si="1"/>
        <v>102.84145471298466</v>
      </c>
      <c r="P8" s="9"/>
    </row>
    <row r="9" spans="1:133">
      <c r="A9" s="12"/>
      <c r="B9" s="44">
        <v>514</v>
      </c>
      <c r="C9" s="20" t="s">
        <v>100</v>
      </c>
      <c r="D9" s="46">
        <v>508339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2147</v>
      </c>
      <c r="K9" s="46">
        <v>0</v>
      </c>
      <c r="L9" s="46">
        <v>0</v>
      </c>
      <c r="M9" s="46">
        <v>0</v>
      </c>
      <c r="N9" s="46">
        <f t="shared" si="2"/>
        <v>510486</v>
      </c>
      <c r="O9" s="47">
        <f t="shared" si="1"/>
        <v>2.8681083449914881</v>
      </c>
      <c r="P9" s="9"/>
    </row>
    <row r="10" spans="1:133">
      <c r="A10" s="12"/>
      <c r="B10" s="44">
        <v>515</v>
      </c>
      <c r="C10" s="20" t="s">
        <v>22</v>
      </c>
      <c r="D10" s="46">
        <v>2702131</v>
      </c>
      <c r="E10" s="46">
        <v>436582</v>
      </c>
      <c r="F10" s="46">
        <v>0</v>
      </c>
      <c r="G10" s="46">
        <v>0</v>
      </c>
      <c r="H10" s="46">
        <v>0</v>
      </c>
      <c r="I10" s="46">
        <v>0</v>
      </c>
      <c r="J10" s="46">
        <v>13058</v>
      </c>
      <c r="K10" s="46">
        <v>0</v>
      </c>
      <c r="L10" s="46">
        <v>0</v>
      </c>
      <c r="M10" s="46">
        <v>0</v>
      </c>
      <c r="N10" s="46">
        <f t="shared" si="2"/>
        <v>3151771</v>
      </c>
      <c r="O10" s="47">
        <f t="shared" si="1"/>
        <v>17.70787192323035</v>
      </c>
      <c r="P10" s="9"/>
    </row>
    <row r="11" spans="1:133">
      <c r="A11" s="12"/>
      <c r="B11" s="44">
        <v>516</v>
      </c>
      <c r="C11" s="20" t="s">
        <v>91</v>
      </c>
      <c r="D11" s="46">
        <v>2074374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89717</v>
      </c>
      <c r="K11" s="46">
        <v>0</v>
      </c>
      <c r="L11" s="46">
        <v>0</v>
      </c>
      <c r="M11" s="46">
        <v>0</v>
      </c>
      <c r="N11" s="46">
        <f t="shared" si="2"/>
        <v>2164091</v>
      </c>
      <c r="O11" s="47">
        <f t="shared" si="1"/>
        <v>12.158702601875419</v>
      </c>
      <c r="P11" s="9"/>
    </row>
    <row r="12" spans="1:133">
      <c r="A12" s="12"/>
      <c r="B12" s="44">
        <v>519</v>
      </c>
      <c r="C12" s="20" t="s">
        <v>131</v>
      </c>
      <c r="D12" s="46">
        <v>8324310</v>
      </c>
      <c r="E12" s="46">
        <v>12151717</v>
      </c>
      <c r="F12" s="46">
        <v>0</v>
      </c>
      <c r="G12" s="46">
        <v>8943548</v>
      </c>
      <c r="H12" s="46">
        <v>0</v>
      </c>
      <c r="I12" s="46">
        <v>0</v>
      </c>
      <c r="J12" s="46">
        <v>33277631</v>
      </c>
      <c r="K12" s="46">
        <v>0</v>
      </c>
      <c r="L12" s="46">
        <v>0</v>
      </c>
      <c r="M12" s="46">
        <v>0</v>
      </c>
      <c r="N12" s="46">
        <f t="shared" si="2"/>
        <v>62697206</v>
      </c>
      <c r="O12" s="47">
        <f t="shared" si="1"/>
        <v>352.25722103299677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83025743</v>
      </c>
      <c r="E13" s="31">
        <f t="shared" si="3"/>
        <v>42119271</v>
      </c>
      <c r="F13" s="31">
        <f t="shared" si="3"/>
        <v>0</v>
      </c>
      <c r="G13" s="31">
        <f t="shared" si="3"/>
        <v>8361453</v>
      </c>
      <c r="H13" s="31">
        <f t="shared" si="3"/>
        <v>0</v>
      </c>
      <c r="I13" s="31">
        <f t="shared" si="3"/>
        <v>0</v>
      </c>
      <c r="J13" s="31">
        <f t="shared" si="3"/>
        <v>101477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133607944</v>
      </c>
      <c r="O13" s="43">
        <f t="shared" si="1"/>
        <v>750.66125054076986</v>
      </c>
      <c r="P13" s="10"/>
    </row>
    <row r="14" spans="1:133">
      <c r="A14" s="12"/>
      <c r="B14" s="44">
        <v>521</v>
      </c>
      <c r="C14" s="20" t="s">
        <v>26</v>
      </c>
      <c r="D14" s="46">
        <v>62642337</v>
      </c>
      <c r="E14" s="46">
        <v>2763813</v>
      </c>
      <c r="F14" s="46">
        <v>0</v>
      </c>
      <c r="G14" s="46">
        <v>6957057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72363207</v>
      </c>
      <c r="O14" s="47">
        <f t="shared" si="1"/>
        <v>406.56456370409074</v>
      </c>
      <c r="P14" s="9"/>
    </row>
    <row r="15" spans="1:133">
      <c r="A15" s="12"/>
      <c r="B15" s="44">
        <v>522</v>
      </c>
      <c r="C15" s="20" t="s">
        <v>27</v>
      </c>
      <c r="D15" s="46">
        <v>43353</v>
      </c>
      <c r="E15" s="46">
        <v>24841566</v>
      </c>
      <c r="F15" s="46">
        <v>0</v>
      </c>
      <c r="G15" s="46">
        <v>1026315</v>
      </c>
      <c r="H15" s="46">
        <v>0</v>
      </c>
      <c r="I15" s="46">
        <v>0</v>
      </c>
      <c r="J15" s="46">
        <v>59162</v>
      </c>
      <c r="K15" s="46">
        <v>0</v>
      </c>
      <c r="L15" s="46">
        <v>0</v>
      </c>
      <c r="M15" s="46">
        <v>0</v>
      </c>
      <c r="N15" s="46">
        <f t="shared" ref="N15:N21" si="4">SUM(D15:M15)</f>
        <v>25970396</v>
      </c>
      <c r="O15" s="47">
        <f t="shared" si="1"/>
        <v>145.91175760027417</v>
      </c>
      <c r="P15" s="9"/>
    </row>
    <row r="16" spans="1:133">
      <c r="A16" s="12"/>
      <c r="B16" s="44">
        <v>523</v>
      </c>
      <c r="C16" s="20" t="s">
        <v>132</v>
      </c>
      <c r="D16" s="46">
        <v>97884</v>
      </c>
      <c r="E16" s="46">
        <v>6039510</v>
      </c>
      <c r="F16" s="46">
        <v>0</v>
      </c>
      <c r="G16" s="46">
        <v>59994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6197388</v>
      </c>
      <c r="O16" s="47">
        <f t="shared" si="1"/>
        <v>34.819329501592811</v>
      </c>
      <c r="P16" s="9"/>
    </row>
    <row r="17" spans="1:16">
      <c r="A17" s="12"/>
      <c r="B17" s="44">
        <v>524</v>
      </c>
      <c r="C17" s="20" t="s">
        <v>29</v>
      </c>
      <c r="D17" s="46">
        <v>2608190</v>
      </c>
      <c r="E17" s="46">
        <v>6019213</v>
      </c>
      <c r="F17" s="46">
        <v>0</v>
      </c>
      <c r="G17" s="46">
        <v>0</v>
      </c>
      <c r="H17" s="46">
        <v>0</v>
      </c>
      <c r="I17" s="46">
        <v>0</v>
      </c>
      <c r="J17" s="46">
        <v>35369</v>
      </c>
      <c r="K17" s="46">
        <v>0</v>
      </c>
      <c r="L17" s="46">
        <v>0</v>
      </c>
      <c r="M17" s="46">
        <v>0</v>
      </c>
      <c r="N17" s="46">
        <f t="shared" si="4"/>
        <v>8662772</v>
      </c>
      <c r="O17" s="47">
        <f t="shared" si="1"/>
        <v>48.670813036907191</v>
      </c>
      <c r="P17" s="9"/>
    </row>
    <row r="18" spans="1:16">
      <c r="A18" s="12"/>
      <c r="B18" s="44">
        <v>525</v>
      </c>
      <c r="C18" s="20" t="s">
        <v>30</v>
      </c>
      <c r="D18" s="46">
        <v>607923</v>
      </c>
      <c r="E18" s="46">
        <v>1757790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2365713</v>
      </c>
      <c r="O18" s="47">
        <f t="shared" si="1"/>
        <v>13.291493198941495</v>
      </c>
      <c r="P18" s="9"/>
    </row>
    <row r="19" spans="1:16">
      <c r="A19" s="12"/>
      <c r="B19" s="44">
        <v>526</v>
      </c>
      <c r="C19" s="20" t="s">
        <v>31</v>
      </c>
      <c r="D19" s="46">
        <v>16112152</v>
      </c>
      <c r="E19" s="46">
        <v>0</v>
      </c>
      <c r="F19" s="46">
        <v>0</v>
      </c>
      <c r="G19" s="46">
        <v>292704</v>
      </c>
      <c r="H19" s="46">
        <v>0</v>
      </c>
      <c r="I19" s="46">
        <v>0</v>
      </c>
      <c r="J19" s="46">
        <v>6946</v>
      </c>
      <c r="K19" s="46">
        <v>0</v>
      </c>
      <c r="L19" s="46">
        <v>0</v>
      </c>
      <c r="M19" s="46">
        <v>0</v>
      </c>
      <c r="N19" s="46">
        <f t="shared" si="4"/>
        <v>16411802</v>
      </c>
      <c r="O19" s="47">
        <f t="shared" si="1"/>
        <v>92.207869114036413</v>
      </c>
      <c r="P19" s="9"/>
    </row>
    <row r="20" spans="1:16">
      <c r="A20" s="12"/>
      <c r="B20" s="44">
        <v>527</v>
      </c>
      <c r="C20" s="20" t="s">
        <v>32</v>
      </c>
      <c r="D20" s="46">
        <v>701921</v>
      </c>
      <c r="E20" s="46">
        <v>0</v>
      </c>
      <c r="F20" s="46">
        <v>0</v>
      </c>
      <c r="G20" s="46">
        <v>25383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727304</v>
      </c>
      <c r="O20" s="47">
        <f t="shared" si="1"/>
        <v>4.0862759639748969</v>
      </c>
      <c r="P20" s="9"/>
    </row>
    <row r="21" spans="1:16">
      <c r="A21" s="12"/>
      <c r="B21" s="44">
        <v>529</v>
      </c>
      <c r="C21" s="20" t="s">
        <v>33</v>
      </c>
      <c r="D21" s="46">
        <v>211983</v>
      </c>
      <c r="E21" s="46">
        <v>697379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909362</v>
      </c>
      <c r="O21" s="47">
        <f t="shared" si="1"/>
        <v>5.1091484209520921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3871222</v>
      </c>
      <c r="E22" s="31">
        <f t="shared" si="5"/>
        <v>5808768</v>
      </c>
      <c r="F22" s="31">
        <f t="shared" si="5"/>
        <v>3222130</v>
      </c>
      <c r="G22" s="31">
        <f t="shared" si="5"/>
        <v>269070</v>
      </c>
      <c r="H22" s="31">
        <f t="shared" si="5"/>
        <v>0</v>
      </c>
      <c r="I22" s="31">
        <f t="shared" si="5"/>
        <v>79609039</v>
      </c>
      <c r="J22" s="31">
        <f t="shared" si="5"/>
        <v>27293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92807522</v>
      </c>
      <c r="O22" s="43">
        <f t="shared" si="1"/>
        <v>521.42865490176246</v>
      </c>
      <c r="P22" s="10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16455831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16455831</v>
      </c>
      <c r="O23" s="47">
        <f t="shared" si="1"/>
        <v>92.455241113115008</v>
      </c>
      <c r="P23" s="9"/>
    </row>
    <row r="24" spans="1:16">
      <c r="A24" s="12"/>
      <c r="B24" s="44">
        <v>534</v>
      </c>
      <c r="C24" s="20" t="s">
        <v>133</v>
      </c>
      <c r="D24" s="46">
        <v>62986</v>
      </c>
      <c r="E24" s="46">
        <v>207</v>
      </c>
      <c r="F24" s="46">
        <v>0</v>
      </c>
      <c r="G24" s="46">
        <v>0</v>
      </c>
      <c r="H24" s="46">
        <v>0</v>
      </c>
      <c r="I24" s="46">
        <v>20831302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20894495</v>
      </c>
      <c r="O24" s="47">
        <f t="shared" si="1"/>
        <v>117.39337704439089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12955098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12955098</v>
      </c>
      <c r="O25" s="47">
        <f t="shared" si="1"/>
        <v>72.786765325557482</v>
      </c>
      <c r="P25" s="9"/>
    </row>
    <row r="26" spans="1:16">
      <c r="A26" s="12"/>
      <c r="B26" s="44">
        <v>536</v>
      </c>
      <c r="C26" s="20" t="s">
        <v>134</v>
      </c>
      <c r="D26" s="46">
        <v>0</v>
      </c>
      <c r="E26" s="46">
        <v>2101</v>
      </c>
      <c r="F26" s="46">
        <v>0</v>
      </c>
      <c r="G26" s="46">
        <v>0</v>
      </c>
      <c r="H26" s="46">
        <v>0</v>
      </c>
      <c r="I26" s="46">
        <v>29366808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29368909</v>
      </c>
      <c r="O26" s="47">
        <f t="shared" si="1"/>
        <v>165.00592178080421</v>
      </c>
      <c r="P26" s="9"/>
    </row>
    <row r="27" spans="1:16">
      <c r="A27" s="12"/>
      <c r="B27" s="44">
        <v>537</v>
      </c>
      <c r="C27" s="20" t="s">
        <v>135</v>
      </c>
      <c r="D27" s="46">
        <v>2653421</v>
      </c>
      <c r="E27" s="46">
        <v>209192</v>
      </c>
      <c r="F27" s="46">
        <v>3222130</v>
      </c>
      <c r="G27" s="46">
        <v>269070</v>
      </c>
      <c r="H27" s="46">
        <v>0</v>
      </c>
      <c r="I27" s="46">
        <v>0</v>
      </c>
      <c r="J27" s="46">
        <v>14658</v>
      </c>
      <c r="K27" s="46">
        <v>0</v>
      </c>
      <c r="L27" s="46">
        <v>0</v>
      </c>
      <c r="M27" s="46">
        <v>0</v>
      </c>
      <c r="N27" s="46">
        <f t="shared" si="6"/>
        <v>6368471</v>
      </c>
      <c r="O27" s="47">
        <f t="shared" si="1"/>
        <v>35.780540151808843</v>
      </c>
      <c r="P27" s="9"/>
    </row>
    <row r="28" spans="1:16">
      <c r="A28" s="12"/>
      <c r="B28" s="44">
        <v>538</v>
      </c>
      <c r="C28" s="20" t="s">
        <v>136</v>
      </c>
      <c r="D28" s="46">
        <v>918680</v>
      </c>
      <c r="E28" s="46">
        <v>392644</v>
      </c>
      <c r="F28" s="46">
        <v>0</v>
      </c>
      <c r="G28" s="46">
        <v>0</v>
      </c>
      <c r="H28" s="46">
        <v>0</v>
      </c>
      <c r="I28" s="46">
        <v>0</v>
      </c>
      <c r="J28" s="46">
        <v>12635</v>
      </c>
      <c r="K28" s="46">
        <v>0</v>
      </c>
      <c r="L28" s="46">
        <v>0</v>
      </c>
      <c r="M28" s="46">
        <v>0</v>
      </c>
      <c r="N28" s="46">
        <f t="shared" si="6"/>
        <v>1323959</v>
      </c>
      <c r="O28" s="47">
        <f t="shared" si="1"/>
        <v>7.4385151724564151</v>
      </c>
      <c r="P28" s="9"/>
    </row>
    <row r="29" spans="1:16">
      <c r="A29" s="12"/>
      <c r="B29" s="44">
        <v>539</v>
      </c>
      <c r="C29" s="20" t="s">
        <v>41</v>
      </c>
      <c r="D29" s="46">
        <v>236135</v>
      </c>
      <c r="E29" s="46">
        <v>5204624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5440759</v>
      </c>
      <c r="O29" s="47">
        <f t="shared" si="1"/>
        <v>30.568294313629647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975832</v>
      </c>
      <c r="E30" s="31">
        <f t="shared" si="7"/>
        <v>78221091</v>
      </c>
      <c r="F30" s="31">
        <f t="shared" si="7"/>
        <v>0</v>
      </c>
      <c r="G30" s="31">
        <f t="shared" si="7"/>
        <v>23275764</v>
      </c>
      <c r="H30" s="31">
        <f t="shared" si="7"/>
        <v>0</v>
      </c>
      <c r="I30" s="31">
        <f t="shared" si="7"/>
        <v>0</v>
      </c>
      <c r="J30" s="31">
        <f t="shared" si="7"/>
        <v>58210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102530897</v>
      </c>
      <c r="O30" s="43">
        <f t="shared" si="1"/>
        <v>576.05834695792385</v>
      </c>
      <c r="P30" s="10"/>
    </row>
    <row r="31" spans="1:16">
      <c r="A31" s="12"/>
      <c r="B31" s="44">
        <v>541</v>
      </c>
      <c r="C31" s="20" t="s">
        <v>137</v>
      </c>
      <c r="D31" s="46">
        <v>975832</v>
      </c>
      <c r="E31" s="46">
        <v>78221091</v>
      </c>
      <c r="F31" s="46">
        <v>0</v>
      </c>
      <c r="G31" s="46">
        <v>23275764</v>
      </c>
      <c r="H31" s="46">
        <v>0</v>
      </c>
      <c r="I31" s="46">
        <v>0</v>
      </c>
      <c r="J31" s="46">
        <v>58210</v>
      </c>
      <c r="K31" s="46">
        <v>0</v>
      </c>
      <c r="L31" s="46">
        <v>0</v>
      </c>
      <c r="M31" s="46">
        <v>0</v>
      </c>
      <c r="N31" s="46">
        <f t="shared" si="8"/>
        <v>102530897</v>
      </c>
      <c r="O31" s="47">
        <f t="shared" si="1"/>
        <v>576.05834695792385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2532113</v>
      </c>
      <c r="E32" s="31">
        <f t="shared" si="9"/>
        <v>860310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13583</v>
      </c>
      <c r="K32" s="31">
        <f t="shared" si="9"/>
        <v>0</v>
      </c>
      <c r="L32" s="31">
        <f t="shared" si="9"/>
        <v>0</v>
      </c>
      <c r="M32" s="31">
        <f t="shared" si="9"/>
        <v>9200</v>
      </c>
      <c r="N32" s="31">
        <f t="shared" si="8"/>
        <v>3415206</v>
      </c>
      <c r="O32" s="43">
        <f t="shared" si="1"/>
        <v>19.187951929073471</v>
      </c>
      <c r="P32" s="10"/>
    </row>
    <row r="33" spans="1:16">
      <c r="A33" s="13"/>
      <c r="B33" s="45">
        <v>552</v>
      </c>
      <c r="C33" s="21" t="s">
        <v>45</v>
      </c>
      <c r="D33" s="46">
        <v>1107247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8555</v>
      </c>
      <c r="K33" s="46">
        <v>0</v>
      </c>
      <c r="L33" s="46">
        <v>0</v>
      </c>
      <c r="M33" s="46">
        <v>9200</v>
      </c>
      <c r="N33" s="46">
        <f t="shared" si="8"/>
        <v>1125002</v>
      </c>
      <c r="O33" s="47">
        <f t="shared" si="1"/>
        <v>6.3206975790366711</v>
      </c>
      <c r="P33" s="9"/>
    </row>
    <row r="34" spans="1:16">
      <c r="A34" s="13"/>
      <c r="B34" s="45">
        <v>553</v>
      </c>
      <c r="C34" s="21" t="s">
        <v>138</v>
      </c>
      <c r="D34" s="46">
        <v>300793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617</v>
      </c>
      <c r="K34" s="46">
        <v>0</v>
      </c>
      <c r="L34" s="46">
        <v>0</v>
      </c>
      <c r="M34" s="46">
        <v>0</v>
      </c>
      <c r="N34" s="46">
        <f t="shared" si="8"/>
        <v>301410</v>
      </c>
      <c r="O34" s="47">
        <f t="shared" si="1"/>
        <v>1.6934382848185541</v>
      </c>
      <c r="P34" s="9"/>
    </row>
    <row r="35" spans="1:16">
      <c r="A35" s="13"/>
      <c r="B35" s="45">
        <v>554</v>
      </c>
      <c r="C35" s="21" t="s">
        <v>47</v>
      </c>
      <c r="D35" s="46">
        <v>1124073</v>
      </c>
      <c r="E35" s="46">
        <v>860310</v>
      </c>
      <c r="F35" s="46">
        <v>0</v>
      </c>
      <c r="G35" s="46">
        <v>0</v>
      </c>
      <c r="H35" s="46">
        <v>0</v>
      </c>
      <c r="I35" s="46">
        <v>0</v>
      </c>
      <c r="J35" s="46">
        <v>4411</v>
      </c>
      <c r="K35" s="46">
        <v>0</v>
      </c>
      <c r="L35" s="46">
        <v>0</v>
      </c>
      <c r="M35" s="46">
        <v>0</v>
      </c>
      <c r="N35" s="46">
        <f t="shared" si="8"/>
        <v>1988794</v>
      </c>
      <c r="O35" s="47">
        <f t="shared" si="1"/>
        <v>11.173816065218245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8448749</v>
      </c>
      <c r="E36" s="31">
        <f t="shared" si="10"/>
        <v>7587766</v>
      </c>
      <c r="F36" s="31">
        <f t="shared" si="10"/>
        <v>0</v>
      </c>
      <c r="G36" s="31">
        <f t="shared" si="10"/>
        <v>358346</v>
      </c>
      <c r="H36" s="31">
        <f t="shared" si="10"/>
        <v>0</v>
      </c>
      <c r="I36" s="31">
        <f t="shared" si="10"/>
        <v>0</v>
      </c>
      <c r="J36" s="31">
        <f t="shared" si="10"/>
        <v>91082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16485943</v>
      </c>
      <c r="O36" s="43">
        <f t="shared" si="1"/>
        <v>92.62442200834893</v>
      </c>
      <c r="P36" s="10"/>
    </row>
    <row r="37" spans="1:16">
      <c r="A37" s="12"/>
      <c r="B37" s="44">
        <v>562</v>
      </c>
      <c r="C37" s="20" t="s">
        <v>139</v>
      </c>
      <c r="D37" s="46">
        <v>3784794</v>
      </c>
      <c r="E37" s="46">
        <v>1199023</v>
      </c>
      <c r="F37" s="46">
        <v>0</v>
      </c>
      <c r="G37" s="46">
        <v>0</v>
      </c>
      <c r="H37" s="46">
        <v>0</v>
      </c>
      <c r="I37" s="46">
        <v>0</v>
      </c>
      <c r="J37" s="46">
        <v>22584</v>
      </c>
      <c r="K37" s="46">
        <v>0</v>
      </c>
      <c r="L37" s="46">
        <v>0</v>
      </c>
      <c r="M37" s="46">
        <v>0</v>
      </c>
      <c r="N37" s="46">
        <f t="shared" ref="N37:N46" si="11">SUM(D37:M37)</f>
        <v>5006401</v>
      </c>
      <c r="O37" s="47">
        <f t="shared" ref="O37:O68" si="12">(N37/O$78)</f>
        <v>28.127902599628062</v>
      </c>
      <c r="P37" s="9"/>
    </row>
    <row r="38" spans="1:16">
      <c r="A38" s="12"/>
      <c r="B38" s="44">
        <v>563</v>
      </c>
      <c r="C38" s="20" t="s">
        <v>140</v>
      </c>
      <c r="D38" s="46">
        <v>1570664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1570664</v>
      </c>
      <c r="O38" s="47">
        <f t="shared" si="12"/>
        <v>8.8245995494052938</v>
      </c>
      <c r="P38" s="9"/>
    </row>
    <row r="39" spans="1:16">
      <c r="A39" s="12"/>
      <c r="B39" s="44">
        <v>564</v>
      </c>
      <c r="C39" s="20" t="s">
        <v>141</v>
      </c>
      <c r="D39" s="46">
        <v>2954709</v>
      </c>
      <c r="E39" s="46">
        <v>6387455</v>
      </c>
      <c r="F39" s="46">
        <v>0</v>
      </c>
      <c r="G39" s="46">
        <v>333981</v>
      </c>
      <c r="H39" s="46">
        <v>0</v>
      </c>
      <c r="I39" s="46">
        <v>0</v>
      </c>
      <c r="J39" s="46">
        <v>68498</v>
      </c>
      <c r="K39" s="46">
        <v>0</v>
      </c>
      <c r="L39" s="46">
        <v>0</v>
      </c>
      <c r="M39" s="46">
        <v>0</v>
      </c>
      <c r="N39" s="46">
        <f t="shared" si="11"/>
        <v>9744643</v>
      </c>
      <c r="O39" s="47">
        <f t="shared" si="12"/>
        <v>54.749183929163365</v>
      </c>
      <c r="P39" s="9"/>
    </row>
    <row r="40" spans="1:16">
      <c r="A40" s="12"/>
      <c r="B40" s="44">
        <v>569</v>
      </c>
      <c r="C40" s="20" t="s">
        <v>53</v>
      </c>
      <c r="D40" s="46">
        <v>138582</v>
      </c>
      <c r="E40" s="46">
        <v>1288</v>
      </c>
      <c r="F40" s="46">
        <v>0</v>
      </c>
      <c r="G40" s="46">
        <v>24365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164235</v>
      </c>
      <c r="O40" s="47">
        <f t="shared" si="12"/>
        <v>0.92273593015220212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15604281</v>
      </c>
      <c r="E41" s="31">
        <f t="shared" si="13"/>
        <v>6861132</v>
      </c>
      <c r="F41" s="31">
        <f t="shared" si="13"/>
        <v>1821356</v>
      </c>
      <c r="G41" s="31">
        <f t="shared" si="13"/>
        <v>18755610</v>
      </c>
      <c r="H41" s="31">
        <f t="shared" si="13"/>
        <v>0</v>
      </c>
      <c r="I41" s="31">
        <f t="shared" si="13"/>
        <v>0</v>
      </c>
      <c r="J41" s="31">
        <f t="shared" si="13"/>
        <v>5356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43047735</v>
      </c>
      <c r="O41" s="43">
        <f t="shared" si="12"/>
        <v>241.85887171535001</v>
      </c>
      <c r="P41" s="9"/>
    </row>
    <row r="42" spans="1:16">
      <c r="A42" s="12"/>
      <c r="B42" s="44">
        <v>571</v>
      </c>
      <c r="C42" s="20" t="s">
        <v>55</v>
      </c>
      <c r="D42" s="46">
        <v>4516974</v>
      </c>
      <c r="E42" s="46">
        <v>0</v>
      </c>
      <c r="F42" s="46">
        <v>0</v>
      </c>
      <c r="G42" s="46">
        <v>3311836</v>
      </c>
      <c r="H42" s="46">
        <v>0</v>
      </c>
      <c r="I42" s="46">
        <v>0</v>
      </c>
      <c r="J42" s="46">
        <v>3416</v>
      </c>
      <c r="K42" s="46">
        <v>0</v>
      </c>
      <c r="L42" s="46">
        <v>0</v>
      </c>
      <c r="M42" s="46">
        <v>0</v>
      </c>
      <c r="N42" s="46">
        <f t="shared" si="11"/>
        <v>7832226</v>
      </c>
      <c r="O42" s="47">
        <f t="shared" si="12"/>
        <v>44.00448347351211</v>
      </c>
      <c r="P42" s="9"/>
    </row>
    <row r="43" spans="1:16">
      <c r="A43" s="12"/>
      <c r="B43" s="44">
        <v>572</v>
      </c>
      <c r="C43" s="20" t="s">
        <v>142</v>
      </c>
      <c r="D43" s="46">
        <v>10673355</v>
      </c>
      <c r="E43" s="46">
        <v>541040</v>
      </c>
      <c r="F43" s="46">
        <v>0</v>
      </c>
      <c r="G43" s="46">
        <v>13945371</v>
      </c>
      <c r="H43" s="46">
        <v>0</v>
      </c>
      <c r="I43" s="46">
        <v>0</v>
      </c>
      <c r="J43" s="46">
        <v>1940</v>
      </c>
      <c r="K43" s="46">
        <v>0</v>
      </c>
      <c r="L43" s="46">
        <v>0</v>
      </c>
      <c r="M43" s="46">
        <v>0</v>
      </c>
      <c r="N43" s="46">
        <f t="shared" si="11"/>
        <v>25161706</v>
      </c>
      <c r="O43" s="47">
        <f t="shared" si="12"/>
        <v>141.36822352194261</v>
      </c>
      <c r="P43" s="9"/>
    </row>
    <row r="44" spans="1:16">
      <c r="A44" s="12"/>
      <c r="B44" s="44">
        <v>574</v>
      </c>
      <c r="C44" s="20" t="s">
        <v>171</v>
      </c>
      <c r="D44" s="46">
        <v>69362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69362</v>
      </c>
      <c r="O44" s="47">
        <f t="shared" si="12"/>
        <v>0.38970261873058143</v>
      </c>
      <c r="P44" s="9"/>
    </row>
    <row r="45" spans="1:16">
      <c r="A45" s="12"/>
      <c r="B45" s="44">
        <v>575</v>
      </c>
      <c r="C45" s="20" t="s">
        <v>143</v>
      </c>
      <c r="D45" s="46">
        <v>319590</v>
      </c>
      <c r="E45" s="46">
        <v>6320092</v>
      </c>
      <c r="F45" s="46">
        <v>1821356</v>
      </c>
      <c r="G45" s="46">
        <v>1498403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9959441</v>
      </c>
      <c r="O45" s="47">
        <f t="shared" si="12"/>
        <v>55.956002404670002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0.14045969649468781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19671031</v>
      </c>
      <c r="E47" s="31">
        <f t="shared" si="14"/>
        <v>73794653</v>
      </c>
      <c r="F47" s="31">
        <f t="shared" si="14"/>
        <v>4892323</v>
      </c>
      <c r="G47" s="31">
        <f t="shared" si="14"/>
        <v>7330486</v>
      </c>
      <c r="H47" s="31">
        <f t="shared" si="14"/>
        <v>0</v>
      </c>
      <c r="I47" s="31">
        <f t="shared" si="14"/>
        <v>5591971</v>
      </c>
      <c r="J47" s="31">
        <f t="shared" si="14"/>
        <v>28920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111309384</v>
      </c>
      <c r="O47" s="43">
        <f t="shared" si="12"/>
        <v>625.37929174602641</v>
      </c>
      <c r="P47" s="9"/>
    </row>
    <row r="48" spans="1:16">
      <c r="A48" s="12"/>
      <c r="B48" s="44">
        <v>581</v>
      </c>
      <c r="C48" s="20" t="s">
        <v>145</v>
      </c>
      <c r="D48" s="46">
        <v>19671031</v>
      </c>
      <c r="E48" s="46">
        <v>73579084</v>
      </c>
      <c r="F48" s="46">
        <v>4892323</v>
      </c>
      <c r="G48" s="46">
        <v>7330486</v>
      </c>
      <c r="H48" s="46">
        <v>0</v>
      </c>
      <c r="I48" s="46">
        <v>651010</v>
      </c>
      <c r="J48" s="46">
        <v>28920</v>
      </c>
      <c r="K48" s="46">
        <v>0</v>
      </c>
      <c r="L48" s="46">
        <v>0</v>
      </c>
      <c r="M48" s="46">
        <v>0</v>
      </c>
      <c r="N48" s="46">
        <f>SUM(D48:M48)</f>
        <v>106152854</v>
      </c>
      <c r="O48" s="47">
        <f t="shared" si="12"/>
        <v>596.40790619539632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215569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215569</v>
      </c>
      <c r="O49" s="47">
        <f t="shared" si="12"/>
        <v>1.2111502525465343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1583144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1583144</v>
      </c>
      <c r="O50" s="47">
        <f t="shared" si="12"/>
        <v>8.8947170298954426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3357817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3357817</v>
      </c>
      <c r="O51" s="47">
        <f t="shared" si="12"/>
        <v>18.865518268188126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SUM(D53:D75)</f>
        <v>1566805</v>
      </c>
      <c r="E52" s="31">
        <f t="shared" si="16"/>
        <v>5737103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2748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7306656</v>
      </c>
      <c r="O52" s="43">
        <f t="shared" si="12"/>
        <v>41.05162736604359</v>
      </c>
      <c r="P52" s="9"/>
    </row>
    <row r="53" spans="1:16">
      <c r="A53" s="12"/>
      <c r="B53" s="44">
        <v>601</v>
      </c>
      <c r="C53" s="20" t="s">
        <v>148</v>
      </c>
      <c r="D53" s="46">
        <v>0</v>
      </c>
      <c r="E53" s="46">
        <v>636242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636242</v>
      </c>
      <c r="O53" s="47">
        <f t="shared" si="12"/>
        <v>3.5746543286869268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261315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261315</v>
      </c>
      <c r="O54" s="47">
        <f t="shared" si="12"/>
        <v>1.4681690235803739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190821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190821</v>
      </c>
      <c r="O55" s="47">
        <f t="shared" si="12"/>
        <v>1.0721063897925129</v>
      </c>
      <c r="P55" s="9"/>
    </row>
    <row r="56" spans="1:16">
      <c r="A56" s="12"/>
      <c r="B56" s="44">
        <v>604</v>
      </c>
      <c r="C56" s="20" t="s">
        <v>151</v>
      </c>
      <c r="D56" s="46">
        <v>830470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830470</v>
      </c>
      <c r="O56" s="47">
        <f t="shared" si="12"/>
        <v>4.6659025659177358</v>
      </c>
      <c r="P56" s="9"/>
    </row>
    <row r="57" spans="1:16">
      <c r="A57" s="12"/>
      <c r="B57" s="44">
        <v>605</v>
      </c>
      <c r="C57" s="20" t="s">
        <v>152</v>
      </c>
      <c r="D57" s="46">
        <v>1275</v>
      </c>
      <c r="E57" s="46">
        <v>57667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58942</v>
      </c>
      <c r="O57" s="47">
        <f t="shared" si="12"/>
        <v>0.33115901723159558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40894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40894</v>
      </c>
      <c r="O58" s="47">
        <f t="shared" si="12"/>
        <v>0.22975835313815055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151873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151873</v>
      </c>
      <c r="O59" s="47">
        <f t="shared" si="12"/>
        <v>0.85328141942950886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206665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206665</v>
      </c>
      <c r="O60" s="47">
        <f t="shared" si="12"/>
        <v>1.1611241270429862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598051</v>
      </c>
      <c r="F61" s="46">
        <v>0</v>
      </c>
      <c r="G61" s="46">
        <v>0</v>
      </c>
      <c r="H61" s="46">
        <v>0</v>
      </c>
      <c r="I61" s="46">
        <v>0</v>
      </c>
      <c r="J61" s="46">
        <v>2748</v>
      </c>
      <c r="K61" s="46">
        <v>0</v>
      </c>
      <c r="L61" s="46">
        <v>0</v>
      </c>
      <c r="M61" s="46">
        <v>0</v>
      </c>
      <c r="N61" s="46">
        <f t="shared" si="17"/>
        <v>600799</v>
      </c>
      <c r="O61" s="47">
        <f t="shared" si="12"/>
        <v>3.3755218077724778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145268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145268</v>
      </c>
      <c r="O62" s="47">
        <f t="shared" si="12"/>
        <v>0.81617196761561239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415517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415517</v>
      </c>
      <c r="O63" s="47">
        <f t="shared" si="12"/>
        <v>2.3345356683353278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95689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95689</v>
      </c>
      <c r="O64" s="47">
        <f t="shared" si="12"/>
        <v>0.53761791591520725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91982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91982</v>
      </c>
      <c r="O65" s="47">
        <f t="shared" si="12"/>
        <v>0.51679055211897496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88781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88781</v>
      </c>
      <c r="O66" s="47">
        <f t="shared" si="12"/>
        <v>0.49880609257979514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1302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1302</v>
      </c>
      <c r="O67" s="47">
        <f t="shared" si="12"/>
        <v>7.315140993443341E-3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50216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50216</v>
      </c>
      <c r="O68" s="47">
        <f t="shared" si="12"/>
        <v>0.28213296476708971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172200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8">SUM(D69:M69)</f>
        <v>172200</v>
      </c>
      <c r="O69" s="47">
        <f t="shared" ref="O69:O76" si="19">(N69/O$78)</f>
        <v>0.96748638945540966</v>
      </c>
      <c r="P69" s="9"/>
    </row>
    <row r="70" spans="1:119">
      <c r="A70" s="12"/>
      <c r="B70" s="44">
        <v>713</v>
      </c>
      <c r="C70" s="20" t="s">
        <v>160</v>
      </c>
      <c r="D70" s="46">
        <v>735060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735060</v>
      </c>
      <c r="O70" s="47">
        <f t="shared" si="19"/>
        <v>4.1298521802154093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13473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13473</v>
      </c>
      <c r="O71" s="47">
        <f t="shared" si="19"/>
        <v>7.5696539634917154E-2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1875878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1875878</v>
      </c>
      <c r="O72" s="47">
        <f t="shared" si="19"/>
        <v>10.539410181642479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257871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257871</v>
      </c>
      <c r="O73" s="47">
        <f t="shared" si="19"/>
        <v>1.4488192957912656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152676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152676</v>
      </c>
      <c r="O74" s="47">
        <f t="shared" si="19"/>
        <v>0.85779298488091826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232722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232722</v>
      </c>
      <c r="O75" s="47">
        <f t="shared" si="19"/>
        <v>1.3075224595054695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SUM(D5,D13,D22,D30,D32,D36,D41,D47,D52)</f>
        <v>167534152</v>
      </c>
      <c r="E76" s="15">
        <f t="shared" si="20"/>
        <v>234251617</v>
      </c>
      <c r="F76" s="15">
        <f t="shared" si="20"/>
        <v>9935809</v>
      </c>
      <c r="G76" s="15">
        <f t="shared" si="20"/>
        <v>67294277</v>
      </c>
      <c r="H76" s="15">
        <f t="shared" si="20"/>
        <v>0</v>
      </c>
      <c r="I76" s="15">
        <f t="shared" si="20"/>
        <v>85201010</v>
      </c>
      <c r="J76" s="15">
        <f t="shared" si="20"/>
        <v>33747194</v>
      </c>
      <c r="K76" s="15">
        <f t="shared" si="20"/>
        <v>0</v>
      </c>
      <c r="L76" s="15">
        <f t="shared" si="20"/>
        <v>0</v>
      </c>
      <c r="M76" s="15">
        <f t="shared" si="20"/>
        <v>9200</v>
      </c>
      <c r="N76" s="15">
        <f>SUM(D76:M76)</f>
        <v>597973259</v>
      </c>
      <c r="O76" s="37">
        <f t="shared" si="19"/>
        <v>3359.6456988431742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174</v>
      </c>
      <c r="M78" s="48"/>
      <c r="N78" s="48"/>
      <c r="O78" s="41">
        <v>177987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34932142</v>
      </c>
      <c r="E5" s="26">
        <f t="shared" si="0"/>
        <v>6960213</v>
      </c>
      <c r="F5" s="26">
        <f t="shared" si="0"/>
        <v>0</v>
      </c>
      <c r="G5" s="26">
        <f t="shared" si="0"/>
        <v>4584274</v>
      </c>
      <c r="H5" s="26">
        <f t="shared" si="0"/>
        <v>0</v>
      </c>
      <c r="I5" s="26">
        <f t="shared" si="0"/>
        <v>0</v>
      </c>
      <c r="J5" s="26">
        <f t="shared" si="0"/>
        <v>34812509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81289138</v>
      </c>
      <c r="O5" s="32">
        <f t="shared" ref="O5:O36" si="1">(N5/O$79)</f>
        <v>470.64114173228347</v>
      </c>
      <c r="P5" s="6"/>
    </row>
    <row r="6" spans="1:133">
      <c r="A6" s="12"/>
      <c r="B6" s="44">
        <v>511</v>
      </c>
      <c r="C6" s="20" t="s">
        <v>99</v>
      </c>
      <c r="D6" s="46">
        <v>610420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610420</v>
      </c>
      <c r="O6" s="47">
        <f t="shared" si="1"/>
        <v>3.5341593330245482</v>
      </c>
      <c r="P6" s="9"/>
    </row>
    <row r="7" spans="1:133">
      <c r="A7" s="12"/>
      <c r="B7" s="44">
        <v>512</v>
      </c>
      <c r="C7" s="20" t="s">
        <v>20</v>
      </c>
      <c r="D7" s="46">
        <v>959672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959672</v>
      </c>
      <c r="O7" s="47">
        <f t="shared" si="1"/>
        <v>5.5562297359888841</v>
      </c>
      <c r="P7" s="9"/>
    </row>
    <row r="8" spans="1:133">
      <c r="A8" s="12"/>
      <c r="B8" s="44">
        <v>513</v>
      </c>
      <c r="C8" s="20" t="s">
        <v>21</v>
      </c>
      <c r="D8" s="46">
        <v>17700955</v>
      </c>
      <c r="E8" s="46">
        <v>650349</v>
      </c>
      <c r="F8" s="46">
        <v>0</v>
      </c>
      <c r="G8" s="46">
        <v>0</v>
      </c>
      <c r="H8" s="46">
        <v>0</v>
      </c>
      <c r="I8" s="46">
        <v>0</v>
      </c>
      <c r="J8" s="46">
        <v>27928</v>
      </c>
      <c r="K8" s="46">
        <v>0</v>
      </c>
      <c r="L8" s="46">
        <v>0</v>
      </c>
      <c r="M8" s="46">
        <v>0</v>
      </c>
      <c r="N8" s="46">
        <f t="shared" si="2"/>
        <v>18379232</v>
      </c>
      <c r="O8" s="47">
        <f t="shared" si="1"/>
        <v>106.4105604446503</v>
      </c>
      <c r="P8" s="9"/>
    </row>
    <row r="9" spans="1:133">
      <c r="A9" s="12"/>
      <c r="B9" s="44">
        <v>514</v>
      </c>
      <c r="C9" s="20" t="s">
        <v>100</v>
      </c>
      <c r="D9" s="46">
        <v>782733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16490</v>
      </c>
      <c r="K9" s="46">
        <v>0</v>
      </c>
      <c r="L9" s="46">
        <v>0</v>
      </c>
      <c r="M9" s="46">
        <v>0</v>
      </c>
      <c r="N9" s="46">
        <f t="shared" si="2"/>
        <v>799223</v>
      </c>
      <c r="O9" s="47">
        <f t="shared" si="1"/>
        <v>4.6272753589624829</v>
      </c>
      <c r="P9" s="9"/>
    </row>
    <row r="10" spans="1:133">
      <c r="A10" s="12"/>
      <c r="B10" s="44">
        <v>515</v>
      </c>
      <c r="C10" s="20" t="s">
        <v>22</v>
      </c>
      <c r="D10" s="46">
        <v>2650608</v>
      </c>
      <c r="E10" s="46">
        <v>534165</v>
      </c>
      <c r="F10" s="46">
        <v>0</v>
      </c>
      <c r="G10" s="46">
        <v>0</v>
      </c>
      <c r="H10" s="46">
        <v>0</v>
      </c>
      <c r="I10" s="46">
        <v>0</v>
      </c>
      <c r="J10" s="46">
        <v>3041</v>
      </c>
      <c r="K10" s="46">
        <v>0</v>
      </c>
      <c r="L10" s="46">
        <v>0</v>
      </c>
      <c r="M10" s="46">
        <v>0</v>
      </c>
      <c r="N10" s="46">
        <f t="shared" si="2"/>
        <v>3187814</v>
      </c>
      <c r="O10" s="47">
        <f t="shared" si="1"/>
        <v>18.456542380731822</v>
      </c>
      <c r="P10" s="9"/>
    </row>
    <row r="11" spans="1:133">
      <c r="A11" s="12"/>
      <c r="B11" s="44">
        <v>516</v>
      </c>
      <c r="C11" s="20" t="s">
        <v>91</v>
      </c>
      <c r="D11" s="46">
        <v>3251921</v>
      </c>
      <c r="E11" s="46">
        <v>16924</v>
      </c>
      <c r="F11" s="46">
        <v>0</v>
      </c>
      <c r="G11" s="46">
        <v>0</v>
      </c>
      <c r="H11" s="46">
        <v>0</v>
      </c>
      <c r="I11" s="46">
        <v>0</v>
      </c>
      <c r="J11" s="46">
        <v>6652</v>
      </c>
      <c r="K11" s="46">
        <v>0</v>
      </c>
      <c r="L11" s="46">
        <v>0</v>
      </c>
      <c r="M11" s="46">
        <v>0</v>
      </c>
      <c r="N11" s="46">
        <f t="shared" si="2"/>
        <v>3275497</v>
      </c>
      <c r="O11" s="47">
        <f t="shared" si="1"/>
        <v>18.964202176933764</v>
      </c>
      <c r="P11" s="9"/>
    </row>
    <row r="12" spans="1:133">
      <c r="A12" s="12"/>
      <c r="B12" s="44">
        <v>519</v>
      </c>
      <c r="C12" s="20" t="s">
        <v>131</v>
      </c>
      <c r="D12" s="46">
        <v>8975833</v>
      </c>
      <c r="E12" s="46">
        <v>5758775</v>
      </c>
      <c r="F12" s="46">
        <v>0</v>
      </c>
      <c r="G12" s="46">
        <v>4584274</v>
      </c>
      <c r="H12" s="46">
        <v>0</v>
      </c>
      <c r="I12" s="46">
        <v>0</v>
      </c>
      <c r="J12" s="46">
        <v>34758398</v>
      </c>
      <c r="K12" s="46">
        <v>0</v>
      </c>
      <c r="L12" s="46">
        <v>0</v>
      </c>
      <c r="M12" s="46">
        <v>0</v>
      </c>
      <c r="N12" s="46">
        <f t="shared" si="2"/>
        <v>54077280</v>
      </c>
      <c r="O12" s="47">
        <f t="shared" si="1"/>
        <v>313.09217230199164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80719040</v>
      </c>
      <c r="E13" s="31">
        <f t="shared" si="3"/>
        <v>37305044</v>
      </c>
      <c r="F13" s="31">
        <f t="shared" si="3"/>
        <v>0</v>
      </c>
      <c r="G13" s="31">
        <f t="shared" si="3"/>
        <v>12259878</v>
      </c>
      <c r="H13" s="31">
        <f t="shared" si="3"/>
        <v>0</v>
      </c>
      <c r="I13" s="31">
        <f t="shared" si="3"/>
        <v>0</v>
      </c>
      <c r="J13" s="31">
        <f t="shared" si="3"/>
        <v>187090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130471052</v>
      </c>
      <c r="O13" s="43">
        <f t="shared" si="1"/>
        <v>755.3905280222325</v>
      </c>
      <c r="P13" s="10"/>
    </row>
    <row r="14" spans="1:133">
      <c r="A14" s="12"/>
      <c r="B14" s="44">
        <v>521</v>
      </c>
      <c r="C14" s="20" t="s">
        <v>26</v>
      </c>
      <c r="D14" s="46">
        <v>60144468</v>
      </c>
      <c r="E14" s="46">
        <v>1716852</v>
      </c>
      <c r="F14" s="46">
        <v>0</v>
      </c>
      <c r="G14" s="46">
        <v>8148328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70009648</v>
      </c>
      <c r="O14" s="47">
        <f t="shared" si="1"/>
        <v>405.33608151922186</v>
      </c>
      <c r="P14" s="9"/>
    </row>
    <row r="15" spans="1:133">
      <c r="A15" s="12"/>
      <c r="B15" s="44">
        <v>522</v>
      </c>
      <c r="C15" s="20" t="s">
        <v>27</v>
      </c>
      <c r="D15" s="46">
        <v>71417</v>
      </c>
      <c r="E15" s="46">
        <v>24830486</v>
      </c>
      <c r="F15" s="46">
        <v>0</v>
      </c>
      <c r="G15" s="46">
        <v>3186529</v>
      </c>
      <c r="H15" s="46">
        <v>0</v>
      </c>
      <c r="I15" s="46">
        <v>0</v>
      </c>
      <c r="J15" s="46">
        <v>69483</v>
      </c>
      <c r="K15" s="46">
        <v>0</v>
      </c>
      <c r="L15" s="46">
        <v>0</v>
      </c>
      <c r="M15" s="46">
        <v>0</v>
      </c>
      <c r="N15" s="46">
        <f t="shared" ref="N15:N21" si="4">SUM(D15:M15)</f>
        <v>28157915</v>
      </c>
      <c r="O15" s="47">
        <f t="shared" si="1"/>
        <v>163.02637216303845</v>
      </c>
      <c r="P15" s="9"/>
    </row>
    <row r="16" spans="1:133">
      <c r="A16" s="12"/>
      <c r="B16" s="44">
        <v>523</v>
      </c>
      <c r="C16" s="20" t="s">
        <v>132</v>
      </c>
      <c r="D16" s="46">
        <v>1890000</v>
      </c>
      <c r="E16" s="46">
        <v>5455836</v>
      </c>
      <c r="F16" s="46">
        <v>0</v>
      </c>
      <c r="G16" s="46">
        <v>81957</v>
      </c>
      <c r="H16" s="46">
        <v>0</v>
      </c>
      <c r="I16" s="46">
        <v>0</v>
      </c>
      <c r="J16" s="46">
        <v>156</v>
      </c>
      <c r="K16" s="46">
        <v>0</v>
      </c>
      <c r="L16" s="46">
        <v>0</v>
      </c>
      <c r="M16" s="46">
        <v>0</v>
      </c>
      <c r="N16" s="46">
        <f t="shared" si="4"/>
        <v>7427949</v>
      </c>
      <c r="O16" s="47">
        <f t="shared" si="1"/>
        <v>43.005726030569711</v>
      </c>
      <c r="P16" s="9"/>
    </row>
    <row r="17" spans="1:16">
      <c r="A17" s="12"/>
      <c r="B17" s="44">
        <v>524</v>
      </c>
      <c r="C17" s="20" t="s">
        <v>29</v>
      </c>
      <c r="D17" s="46">
        <v>2270485</v>
      </c>
      <c r="E17" s="46">
        <v>3775206</v>
      </c>
      <c r="F17" s="46">
        <v>0</v>
      </c>
      <c r="G17" s="46">
        <v>0</v>
      </c>
      <c r="H17" s="46">
        <v>0</v>
      </c>
      <c r="I17" s="46">
        <v>0</v>
      </c>
      <c r="J17" s="46">
        <v>1997</v>
      </c>
      <c r="K17" s="46">
        <v>0</v>
      </c>
      <c r="L17" s="46">
        <v>0</v>
      </c>
      <c r="M17" s="46">
        <v>0</v>
      </c>
      <c r="N17" s="46">
        <f t="shared" si="4"/>
        <v>6047688</v>
      </c>
      <c r="O17" s="47">
        <f t="shared" si="1"/>
        <v>35.014404817044927</v>
      </c>
      <c r="P17" s="9"/>
    </row>
    <row r="18" spans="1:16">
      <c r="A18" s="12"/>
      <c r="B18" s="44">
        <v>525</v>
      </c>
      <c r="C18" s="20" t="s">
        <v>30</v>
      </c>
      <c r="D18" s="46">
        <v>641523</v>
      </c>
      <c r="E18" s="46">
        <v>896454</v>
      </c>
      <c r="F18" s="46">
        <v>0</v>
      </c>
      <c r="G18" s="46">
        <v>0</v>
      </c>
      <c r="H18" s="46">
        <v>0</v>
      </c>
      <c r="I18" s="46">
        <v>0</v>
      </c>
      <c r="J18" s="46">
        <v>70557</v>
      </c>
      <c r="K18" s="46">
        <v>0</v>
      </c>
      <c r="L18" s="46">
        <v>0</v>
      </c>
      <c r="M18" s="46">
        <v>0</v>
      </c>
      <c r="N18" s="46">
        <f t="shared" si="4"/>
        <v>1608534</v>
      </c>
      <c r="O18" s="47">
        <f t="shared" si="1"/>
        <v>9.3129573876794804</v>
      </c>
      <c r="P18" s="9"/>
    </row>
    <row r="19" spans="1:16">
      <c r="A19" s="12"/>
      <c r="B19" s="44">
        <v>526</v>
      </c>
      <c r="C19" s="20" t="s">
        <v>31</v>
      </c>
      <c r="D19" s="46">
        <v>14866849</v>
      </c>
      <c r="E19" s="46">
        <v>797</v>
      </c>
      <c r="F19" s="46">
        <v>0</v>
      </c>
      <c r="G19" s="46">
        <v>843064</v>
      </c>
      <c r="H19" s="46">
        <v>0</v>
      </c>
      <c r="I19" s="46">
        <v>0</v>
      </c>
      <c r="J19" s="46">
        <v>44897</v>
      </c>
      <c r="K19" s="46">
        <v>0</v>
      </c>
      <c r="L19" s="46">
        <v>0</v>
      </c>
      <c r="M19" s="46">
        <v>0</v>
      </c>
      <c r="N19" s="46">
        <f t="shared" si="4"/>
        <v>15755607</v>
      </c>
      <c r="O19" s="47">
        <f t="shared" si="1"/>
        <v>91.220512968967114</v>
      </c>
      <c r="P19" s="9"/>
    </row>
    <row r="20" spans="1:16">
      <c r="A20" s="12"/>
      <c r="B20" s="44">
        <v>527</v>
      </c>
      <c r="C20" s="20" t="s">
        <v>32</v>
      </c>
      <c r="D20" s="46">
        <v>640806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640806</v>
      </c>
      <c r="O20" s="47">
        <f t="shared" si="1"/>
        <v>3.7100856878184345</v>
      </c>
      <c r="P20" s="9"/>
    </row>
    <row r="21" spans="1:16">
      <c r="A21" s="12"/>
      <c r="B21" s="44">
        <v>529</v>
      </c>
      <c r="C21" s="20" t="s">
        <v>33</v>
      </c>
      <c r="D21" s="46">
        <v>193492</v>
      </c>
      <c r="E21" s="46">
        <v>629413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822905</v>
      </c>
      <c r="O21" s="47">
        <f t="shared" si="1"/>
        <v>4.7643874478925428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3599628</v>
      </c>
      <c r="E22" s="31">
        <f t="shared" si="5"/>
        <v>12281842</v>
      </c>
      <c r="F22" s="31">
        <f t="shared" si="5"/>
        <v>3221621</v>
      </c>
      <c r="G22" s="31">
        <f t="shared" si="5"/>
        <v>19590</v>
      </c>
      <c r="H22" s="31">
        <f t="shared" si="5"/>
        <v>0</v>
      </c>
      <c r="I22" s="31">
        <f t="shared" si="5"/>
        <v>76631269</v>
      </c>
      <c r="J22" s="31">
        <f t="shared" si="5"/>
        <v>25464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95779414</v>
      </c>
      <c r="O22" s="43">
        <f t="shared" si="1"/>
        <v>554.5357457156091</v>
      </c>
      <c r="P22" s="10"/>
    </row>
    <row r="23" spans="1:16">
      <c r="A23" s="12"/>
      <c r="B23" s="44">
        <v>533</v>
      </c>
      <c r="C23" s="20" t="s">
        <v>35</v>
      </c>
      <c r="D23" s="46">
        <v>57736</v>
      </c>
      <c r="E23" s="46">
        <v>0</v>
      </c>
      <c r="F23" s="46">
        <v>0</v>
      </c>
      <c r="G23" s="46">
        <v>0</v>
      </c>
      <c r="H23" s="46">
        <v>0</v>
      </c>
      <c r="I23" s="46">
        <v>21171277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21229013</v>
      </c>
      <c r="O23" s="47">
        <f t="shared" si="1"/>
        <v>122.90998726262158</v>
      </c>
      <c r="P23" s="9"/>
    </row>
    <row r="24" spans="1:16">
      <c r="A24" s="12"/>
      <c r="B24" s="44">
        <v>534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20045215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20045215</v>
      </c>
      <c r="O24" s="47">
        <f t="shared" si="1"/>
        <v>116.05613131079204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9700633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9700633</v>
      </c>
      <c r="O25" s="47">
        <f t="shared" si="1"/>
        <v>56.163924270495599</v>
      </c>
      <c r="P25" s="9"/>
    </row>
    <row r="26" spans="1:16">
      <c r="A26" s="12"/>
      <c r="B26" s="44">
        <v>536</v>
      </c>
      <c r="C26" s="20" t="s">
        <v>134</v>
      </c>
      <c r="D26" s="46">
        <v>0</v>
      </c>
      <c r="E26" s="46">
        <v>82872</v>
      </c>
      <c r="F26" s="46">
        <v>0</v>
      </c>
      <c r="G26" s="46">
        <v>0</v>
      </c>
      <c r="H26" s="46">
        <v>0</v>
      </c>
      <c r="I26" s="46">
        <v>25714144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25797016</v>
      </c>
      <c r="O26" s="47">
        <f t="shared" si="1"/>
        <v>149.35743399722094</v>
      </c>
      <c r="P26" s="9"/>
    </row>
    <row r="27" spans="1:16">
      <c r="A27" s="12"/>
      <c r="B27" s="44">
        <v>537</v>
      </c>
      <c r="C27" s="20" t="s">
        <v>135</v>
      </c>
      <c r="D27" s="46">
        <v>2475629</v>
      </c>
      <c r="E27" s="46">
        <v>74046</v>
      </c>
      <c r="F27" s="46">
        <v>3221621</v>
      </c>
      <c r="G27" s="46">
        <v>0</v>
      </c>
      <c r="H27" s="46">
        <v>0</v>
      </c>
      <c r="I27" s="46">
        <v>0</v>
      </c>
      <c r="J27" s="46">
        <v>16214</v>
      </c>
      <c r="K27" s="46">
        <v>0</v>
      </c>
      <c r="L27" s="46">
        <v>0</v>
      </c>
      <c r="M27" s="46">
        <v>0</v>
      </c>
      <c r="N27" s="46">
        <f t="shared" si="6"/>
        <v>5787510</v>
      </c>
      <c r="O27" s="47">
        <f t="shared" si="1"/>
        <v>33.508047707271885</v>
      </c>
      <c r="P27" s="9"/>
    </row>
    <row r="28" spans="1:16">
      <c r="A28" s="12"/>
      <c r="B28" s="44">
        <v>538</v>
      </c>
      <c r="C28" s="20" t="s">
        <v>136</v>
      </c>
      <c r="D28" s="46">
        <v>877008</v>
      </c>
      <c r="E28" s="46">
        <v>296417</v>
      </c>
      <c r="F28" s="46">
        <v>0</v>
      </c>
      <c r="G28" s="46">
        <v>0</v>
      </c>
      <c r="H28" s="46">
        <v>0</v>
      </c>
      <c r="I28" s="46">
        <v>0</v>
      </c>
      <c r="J28" s="46">
        <v>8739</v>
      </c>
      <c r="K28" s="46">
        <v>0</v>
      </c>
      <c r="L28" s="46">
        <v>0</v>
      </c>
      <c r="M28" s="46">
        <v>0</v>
      </c>
      <c r="N28" s="46">
        <f t="shared" si="6"/>
        <v>1182164</v>
      </c>
      <c r="O28" s="47">
        <f t="shared" si="1"/>
        <v>6.8443955534969891</v>
      </c>
      <c r="P28" s="9"/>
    </row>
    <row r="29" spans="1:16">
      <c r="A29" s="12"/>
      <c r="B29" s="44">
        <v>539</v>
      </c>
      <c r="C29" s="20" t="s">
        <v>41</v>
      </c>
      <c r="D29" s="46">
        <v>189255</v>
      </c>
      <c r="E29" s="46">
        <v>11828507</v>
      </c>
      <c r="F29" s="46">
        <v>0</v>
      </c>
      <c r="G29" s="46">
        <v>19590</v>
      </c>
      <c r="H29" s="46">
        <v>0</v>
      </c>
      <c r="I29" s="46">
        <v>0</v>
      </c>
      <c r="J29" s="46">
        <v>511</v>
      </c>
      <c r="K29" s="46">
        <v>0</v>
      </c>
      <c r="L29" s="46">
        <v>0</v>
      </c>
      <c r="M29" s="46">
        <v>0</v>
      </c>
      <c r="N29" s="46">
        <f t="shared" si="6"/>
        <v>12037863</v>
      </c>
      <c r="O29" s="47">
        <f t="shared" si="1"/>
        <v>69.695825613710056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1049291</v>
      </c>
      <c r="E30" s="31">
        <f t="shared" si="7"/>
        <v>57007724</v>
      </c>
      <c r="F30" s="31">
        <f t="shared" si="7"/>
        <v>0</v>
      </c>
      <c r="G30" s="31">
        <f t="shared" si="7"/>
        <v>30389923</v>
      </c>
      <c r="H30" s="31">
        <f t="shared" si="7"/>
        <v>0</v>
      </c>
      <c r="I30" s="31">
        <f t="shared" si="7"/>
        <v>0</v>
      </c>
      <c r="J30" s="31">
        <f t="shared" si="7"/>
        <v>144428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88591366</v>
      </c>
      <c r="O30" s="43">
        <f t="shared" si="1"/>
        <v>512.91897869383979</v>
      </c>
      <c r="P30" s="10"/>
    </row>
    <row r="31" spans="1:16">
      <c r="A31" s="12"/>
      <c r="B31" s="44">
        <v>541</v>
      </c>
      <c r="C31" s="20" t="s">
        <v>137</v>
      </c>
      <c r="D31" s="46">
        <v>1049291</v>
      </c>
      <c r="E31" s="46">
        <v>57007724</v>
      </c>
      <c r="F31" s="46">
        <v>0</v>
      </c>
      <c r="G31" s="46">
        <v>30389923</v>
      </c>
      <c r="H31" s="46">
        <v>0</v>
      </c>
      <c r="I31" s="46">
        <v>0</v>
      </c>
      <c r="J31" s="46">
        <v>144428</v>
      </c>
      <c r="K31" s="46">
        <v>0</v>
      </c>
      <c r="L31" s="46">
        <v>0</v>
      </c>
      <c r="M31" s="46">
        <v>0</v>
      </c>
      <c r="N31" s="46">
        <f t="shared" si="8"/>
        <v>88591366</v>
      </c>
      <c r="O31" s="47">
        <f t="shared" si="1"/>
        <v>512.91897869383979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2378623</v>
      </c>
      <c r="E32" s="31">
        <f t="shared" si="9"/>
        <v>895953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21418</v>
      </c>
      <c r="K32" s="31">
        <f t="shared" si="9"/>
        <v>0</v>
      </c>
      <c r="L32" s="31">
        <f t="shared" si="9"/>
        <v>0</v>
      </c>
      <c r="M32" s="31">
        <f t="shared" si="9"/>
        <v>196692</v>
      </c>
      <c r="N32" s="31">
        <f t="shared" si="8"/>
        <v>3492686</v>
      </c>
      <c r="O32" s="43">
        <f t="shared" si="1"/>
        <v>20.22166512274201</v>
      </c>
      <c r="P32" s="10"/>
    </row>
    <row r="33" spans="1:16">
      <c r="A33" s="13"/>
      <c r="B33" s="45">
        <v>552</v>
      </c>
      <c r="C33" s="21" t="s">
        <v>45</v>
      </c>
      <c r="D33" s="46">
        <v>1122953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15932</v>
      </c>
      <c r="K33" s="46">
        <v>0</v>
      </c>
      <c r="L33" s="46">
        <v>0</v>
      </c>
      <c r="M33" s="46">
        <v>196692</v>
      </c>
      <c r="N33" s="46">
        <f t="shared" si="8"/>
        <v>1335577</v>
      </c>
      <c r="O33" s="47">
        <f t="shared" si="1"/>
        <v>7.7326134784622509</v>
      </c>
      <c r="P33" s="9"/>
    </row>
    <row r="34" spans="1:16">
      <c r="A34" s="13"/>
      <c r="B34" s="45">
        <v>553</v>
      </c>
      <c r="C34" s="21" t="s">
        <v>138</v>
      </c>
      <c r="D34" s="46">
        <v>267312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5486</v>
      </c>
      <c r="K34" s="46">
        <v>0</v>
      </c>
      <c r="L34" s="46">
        <v>0</v>
      </c>
      <c r="M34" s="46">
        <v>0</v>
      </c>
      <c r="N34" s="46">
        <f t="shared" si="8"/>
        <v>272798</v>
      </c>
      <c r="O34" s="47">
        <f t="shared" si="1"/>
        <v>1.5794233441408059</v>
      </c>
      <c r="P34" s="9"/>
    </row>
    <row r="35" spans="1:16">
      <c r="A35" s="13"/>
      <c r="B35" s="45">
        <v>554</v>
      </c>
      <c r="C35" s="21" t="s">
        <v>47</v>
      </c>
      <c r="D35" s="46">
        <v>988358</v>
      </c>
      <c r="E35" s="46">
        <v>895953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1884311</v>
      </c>
      <c r="O35" s="47">
        <f t="shared" si="1"/>
        <v>10.909628300138953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8586518</v>
      </c>
      <c r="E36" s="31">
        <f t="shared" si="10"/>
        <v>6557909</v>
      </c>
      <c r="F36" s="31">
        <f t="shared" si="10"/>
        <v>0</v>
      </c>
      <c r="G36" s="31">
        <f t="shared" si="10"/>
        <v>419422</v>
      </c>
      <c r="H36" s="31">
        <f t="shared" si="10"/>
        <v>0</v>
      </c>
      <c r="I36" s="31">
        <f t="shared" si="10"/>
        <v>0</v>
      </c>
      <c r="J36" s="31">
        <f t="shared" si="10"/>
        <v>14455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15578304</v>
      </c>
      <c r="O36" s="43">
        <f t="shared" si="1"/>
        <v>90.193978693839739</v>
      </c>
      <c r="P36" s="10"/>
    </row>
    <row r="37" spans="1:16">
      <c r="A37" s="12"/>
      <c r="B37" s="44">
        <v>562</v>
      </c>
      <c r="C37" s="20" t="s">
        <v>139</v>
      </c>
      <c r="D37" s="46">
        <v>3895799</v>
      </c>
      <c r="E37" s="46">
        <v>1072141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1">SUM(D37:M37)</f>
        <v>4967940</v>
      </c>
      <c r="O37" s="47">
        <f t="shared" ref="O37:O68" si="12">(N37/O$79)</f>
        <v>28.762968967114404</v>
      </c>
      <c r="P37" s="9"/>
    </row>
    <row r="38" spans="1:16">
      <c r="A38" s="12"/>
      <c r="B38" s="44">
        <v>563</v>
      </c>
      <c r="C38" s="20" t="s">
        <v>140</v>
      </c>
      <c r="D38" s="46">
        <v>1604489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1604489</v>
      </c>
      <c r="O38" s="47">
        <f t="shared" si="12"/>
        <v>9.2895379805465499</v>
      </c>
      <c r="P38" s="9"/>
    </row>
    <row r="39" spans="1:16">
      <c r="A39" s="12"/>
      <c r="B39" s="44">
        <v>564</v>
      </c>
      <c r="C39" s="20" t="s">
        <v>141</v>
      </c>
      <c r="D39" s="46">
        <v>2891371</v>
      </c>
      <c r="E39" s="46">
        <v>5483713</v>
      </c>
      <c r="F39" s="46">
        <v>0</v>
      </c>
      <c r="G39" s="46">
        <v>340957</v>
      </c>
      <c r="H39" s="46">
        <v>0</v>
      </c>
      <c r="I39" s="46">
        <v>0</v>
      </c>
      <c r="J39" s="46">
        <v>14455</v>
      </c>
      <c r="K39" s="46">
        <v>0</v>
      </c>
      <c r="L39" s="46">
        <v>0</v>
      </c>
      <c r="M39" s="46">
        <v>0</v>
      </c>
      <c r="N39" s="46">
        <f t="shared" si="11"/>
        <v>8730496</v>
      </c>
      <c r="O39" s="47">
        <f t="shared" si="12"/>
        <v>50.547105141269107</v>
      </c>
      <c r="P39" s="9"/>
    </row>
    <row r="40" spans="1:16">
      <c r="A40" s="12"/>
      <c r="B40" s="44">
        <v>569</v>
      </c>
      <c r="C40" s="20" t="s">
        <v>53</v>
      </c>
      <c r="D40" s="46">
        <v>194859</v>
      </c>
      <c r="E40" s="46">
        <v>2055</v>
      </c>
      <c r="F40" s="46">
        <v>0</v>
      </c>
      <c r="G40" s="46">
        <v>78465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275379</v>
      </c>
      <c r="O40" s="47">
        <f t="shared" si="12"/>
        <v>1.5943666049096805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13686650</v>
      </c>
      <c r="E41" s="31">
        <f t="shared" si="13"/>
        <v>5868876</v>
      </c>
      <c r="F41" s="31">
        <f t="shared" si="13"/>
        <v>1822106</v>
      </c>
      <c r="G41" s="31">
        <f t="shared" si="13"/>
        <v>7519409</v>
      </c>
      <c r="H41" s="31">
        <f t="shared" si="13"/>
        <v>0</v>
      </c>
      <c r="I41" s="31">
        <f t="shared" si="13"/>
        <v>0</v>
      </c>
      <c r="J41" s="31">
        <f t="shared" si="13"/>
        <v>15747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28912788</v>
      </c>
      <c r="O41" s="43">
        <f t="shared" si="12"/>
        <v>167.39687355257064</v>
      </c>
      <c r="P41" s="9"/>
    </row>
    <row r="42" spans="1:16">
      <c r="A42" s="12"/>
      <c r="B42" s="44">
        <v>571</v>
      </c>
      <c r="C42" s="20" t="s">
        <v>55</v>
      </c>
      <c r="D42" s="46">
        <v>4195067</v>
      </c>
      <c r="E42" s="46">
        <v>211</v>
      </c>
      <c r="F42" s="46">
        <v>0</v>
      </c>
      <c r="G42" s="46">
        <v>194739</v>
      </c>
      <c r="H42" s="46">
        <v>0</v>
      </c>
      <c r="I42" s="46">
        <v>0</v>
      </c>
      <c r="J42" s="46">
        <v>2647</v>
      </c>
      <c r="K42" s="46">
        <v>0</v>
      </c>
      <c r="L42" s="46">
        <v>0</v>
      </c>
      <c r="M42" s="46">
        <v>0</v>
      </c>
      <c r="N42" s="46">
        <f t="shared" si="11"/>
        <v>4392664</v>
      </c>
      <c r="O42" s="47">
        <f t="shared" si="12"/>
        <v>25.432283464566929</v>
      </c>
      <c r="P42" s="9"/>
    </row>
    <row r="43" spans="1:16">
      <c r="A43" s="12"/>
      <c r="B43" s="44">
        <v>572</v>
      </c>
      <c r="C43" s="20" t="s">
        <v>142</v>
      </c>
      <c r="D43" s="46">
        <v>9135375</v>
      </c>
      <c r="E43" s="46">
        <v>52910</v>
      </c>
      <c r="F43" s="46">
        <v>0</v>
      </c>
      <c r="G43" s="46">
        <v>6643177</v>
      </c>
      <c r="H43" s="46">
        <v>0</v>
      </c>
      <c r="I43" s="46">
        <v>0</v>
      </c>
      <c r="J43" s="46">
        <v>12847</v>
      </c>
      <c r="K43" s="46">
        <v>0</v>
      </c>
      <c r="L43" s="46">
        <v>0</v>
      </c>
      <c r="M43" s="46">
        <v>0</v>
      </c>
      <c r="N43" s="46">
        <f t="shared" si="11"/>
        <v>15844309</v>
      </c>
      <c r="O43" s="47">
        <f t="shared" si="12"/>
        <v>91.734072487262623</v>
      </c>
      <c r="P43" s="9"/>
    </row>
    <row r="44" spans="1:16">
      <c r="A44" s="12"/>
      <c r="B44" s="44">
        <v>574</v>
      </c>
      <c r="C44" s="20" t="s">
        <v>171</v>
      </c>
      <c r="D44" s="46">
        <v>60974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60974</v>
      </c>
      <c r="O44" s="47">
        <f t="shared" si="12"/>
        <v>0.35302223251505327</v>
      </c>
      <c r="P44" s="9"/>
    </row>
    <row r="45" spans="1:16">
      <c r="A45" s="12"/>
      <c r="B45" s="44">
        <v>575</v>
      </c>
      <c r="C45" s="20" t="s">
        <v>143</v>
      </c>
      <c r="D45" s="46">
        <v>270234</v>
      </c>
      <c r="E45" s="46">
        <v>5815755</v>
      </c>
      <c r="F45" s="46">
        <v>1822106</v>
      </c>
      <c r="G45" s="46">
        <v>681493</v>
      </c>
      <c r="H45" s="46">
        <v>0</v>
      </c>
      <c r="I45" s="46">
        <v>0</v>
      </c>
      <c r="J45" s="46">
        <v>253</v>
      </c>
      <c r="K45" s="46">
        <v>0</v>
      </c>
      <c r="L45" s="46">
        <v>0</v>
      </c>
      <c r="M45" s="46">
        <v>0</v>
      </c>
      <c r="N45" s="46">
        <f t="shared" si="11"/>
        <v>8589841</v>
      </c>
      <c r="O45" s="47">
        <f t="shared" si="12"/>
        <v>49.732752431681334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0.14474293654469661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10987596</v>
      </c>
      <c r="E47" s="31">
        <f t="shared" si="14"/>
        <v>71234255</v>
      </c>
      <c r="F47" s="31">
        <f t="shared" si="14"/>
        <v>5403606</v>
      </c>
      <c r="G47" s="31">
        <f t="shared" si="14"/>
        <v>7188313</v>
      </c>
      <c r="H47" s="31">
        <f t="shared" si="14"/>
        <v>0</v>
      </c>
      <c r="I47" s="31">
        <f t="shared" si="14"/>
        <v>4124067</v>
      </c>
      <c r="J47" s="31">
        <f t="shared" si="14"/>
        <v>28920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98966757</v>
      </c>
      <c r="O47" s="43">
        <f t="shared" si="12"/>
        <v>572.98956113941642</v>
      </c>
      <c r="P47" s="9"/>
    </row>
    <row r="48" spans="1:16">
      <c r="A48" s="12"/>
      <c r="B48" s="44">
        <v>581</v>
      </c>
      <c r="C48" s="20" t="s">
        <v>145</v>
      </c>
      <c r="D48" s="46">
        <v>10987596</v>
      </c>
      <c r="E48" s="46">
        <v>71124051</v>
      </c>
      <c r="F48" s="46">
        <v>5403606</v>
      </c>
      <c r="G48" s="46">
        <v>7188313</v>
      </c>
      <c r="H48" s="46">
        <v>0</v>
      </c>
      <c r="I48" s="46">
        <v>709590</v>
      </c>
      <c r="J48" s="46">
        <v>28920</v>
      </c>
      <c r="K48" s="46">
        <v>0</v>
      </c>
      <c r="L48" s="46">
        <v>0</v>
      </c>
      <c r="M48" s="46">
        <v>0</v>
      </c>
      <c r="N48" s="46">
        <f>SUM(D48:M48)</f>
        <v>95442076</v>
      </c>
      <c r="O48" s="47">
        <f t="shared" si="12"/>
        <v>552.58265400648452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110204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110204</v>
      </c>
      <c r="O49" s="47">
        <f t="shared" si="12"/>
        <v>0.63805002315886983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1574145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1574145</v>
      </c>
      <c r="O50" s="47">
        <f t="shared" si="12"/>
        <v>9.113854793886059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1840332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1840332</v>
      </c>
      <c r="O51" s="47">
        <f t="shared" si="12"/>
        <v>10.655002315886986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SUM(D53:D76)</f>
        <v>1596979</v>
      </c>
      <c r="E52" s="31">
        <f t="shared" si="16"/>
        <v>5507236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4011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7108226</v>
      </c>
      <c r="O52" s="43">
        <f t="shared" si="12"/>
        <v>41.154620194534509</v>
      </c>
      <c r="P52" s="9"/>
    </row>
    <row r="53" spans="1:16">
      <c r="A53" s="12"/>
      <c r="B53" s="44">
        <v>601</v>
      </c>
      <c r="C53" s="20" t="s">
        <v>148</v>
      </c>
      <c r="D53" s="46">
        <v>0</v>
      </c>
      <c r="E53" s="46">
        <v>496381</v>
      </c>
      <c r="F53" s="46">
        <v>0</v>
      </c>
      <c r="G53" s="46">
        <v>0</v>
      </c>
      <c r="H53" s="46">
        <v>0</v>
      </c>
      <c r="I53" s="46">
        <v>0</v>
      </c>
      <c r="J53" s="46">
        <v>477</v>
      </c>
      <c r="K53" s="46">
        <v>0</v>
      </c>
      <c r="L53" s="46">
        <v>0</v>
      </c>
      <c r="M53" s="46">
        <v>0</v>
      </c>
      <c r="N53" s="46">
        <f t="shared" si="15"/>
        <v>496858</v>
      </c>
      <c r="O53" s="47">
        <f t="shared" si="12"/>
        <v>2.8766674386289948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265056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265056</v>
      </c>
      <c r="O54" s="47">
        <f t="shared" si="12"/>
        <v>1.5345993515516443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208241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208241</v>
      </c>
      <c r="O55" s="47">
        <f t="shared" si="12"/>
        <v>1.2056565539601667</v>
      </c>
      <c r="P55" s="9"/>
    </row>
    <row r="56" spans="1:16">
      <c r="A56" s="12"/>
      <c r="B56" s="44">
        <v>604</v>
      </c>
      <c r="C56" s="20" t="s">
        <v>151</v>
      </c>
      <c r="D56" s="46">
        <v>770287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770287</v>
      </c>
      <c r="O56" s="47">
        <f t="shared" si="12"/>
        <v>4.4597440944881885</v>
      </c>
      <c r="P56" s="9"/>
    </row>
    <row r="57" spans="1:16">
      <c r="A57" s="12"/>
      <c r="B57" s="44">
        <v>605</v>
      </c>
      <c r="C57" s="20" t="s">
        <v>152</v>
      </c>
      <c r="D57" s="46">
        <v>1545</v>
      </c>
      <c r="E57" s="46">
        <v>44690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46235</v>
      </c>
      <c r="O57" s="47">
        <f t="shared" si="12"/>
        <v>0.26768758684576194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40376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40376</v>
      </c>
      <c r="O58" s="47">
        <f t="shared" si="12"/>
        <v>0.23376563223714683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209253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209253</v>
      </c>
      <c r="O59" s="47">
        <f t="shared" si="12"/>
        <v>1.211515748031496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198745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198745</v>
      </c>
      <c r="O60" s="47">
        <f t="shared" si="12"/>
        <v>1.1506773969430293</v>
      </c>
      <c r="P60" s="9"/>
    </row>
    <row r="61" spans="1:16">
      <c r="A61" s="12"/>
      <c r="B61" s="44">
        <v>618</v>
      </c>
      <c r="C61" s="20" t="s">
        <v>124</v>
      </c>
      <c r="D61" s="46">
        <v>0</v>
      </c>
      <c r="E61" s="46">
        <v>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</v>
      </c>
      <c r="O61" s="47">
        <f t="shared" si="12"/>
        <v>1.3895321908290875E-4</v>
      </c>
      <c r="P61" s="9"/>
    </row>
    <row r="62" spans="1:16">
      <c r="A62" s="12"/>
      <c r="B62" s="44">
        <v>623</v>
      </c>
      <c r="C62" s="20" t="s">
        <v>73</v>
      </c>
      <c r="D62" s="46">
        <v>0</v>
      </c>
      <c r="E62" s="46">
        <v>552467</v>
      </c>
      <c r="F62" s="46">
        <v>0</v>
      </c>
      <c r="G62" s="46">
        <v>0</v>
      </c>
      <c r="H62" s="46">
        <v>0</v>
      </c>
      <c r="I62" s="46">
        <v>0</v>
      </c>
      <c r="J62" s="46">
        <v>3534</v>
      </c>
      <c r="K62" s="46">
        <v>0</v>
      </c>
      <c r="L62" s="46">
        <v>0</v>
      </c>
      <c r="M62" s="46">
        <v>0</v>
      </c>
      <c r="N62" s="46">
        <f t="shared" si="17"/>
        <v>556001</v>
      </c>
      <c r="O62" s="47">
        <f t="shared" si="12"/>
        <v>3.2190886984715146</v>
      </c>
      <c r="P62" s="9"/>
    </row>
    <row r="63" spans="1:16">
      <c r="A63" s="12"/>
      <c r="B63" s="44">
        <v>629</v>
      </c>
      <c r="C63" s="20" t="s">
        <v>75</v>
      </c>
      <c r="D63" s="46">
        <v>0</v>
      </c>
      <c r="E63" s="46">
        <v>91471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91471</v>
      </c>
      <c r="O63" s="47">
        <f t="shared" si="12"/>
        <v>0.52959124594719775</v>
      </c>
      <c r="P63" s="9"/>
    </row>
    <row r="64" spans="1:16">
      <c r="A64" s="12"/>
      <c r="B64" s="44">
        <v>634</v>
      </c>
      <c r="C64" s="20" t="s">
        <v>156</v>
      </c>
      <c r="D64" s="46">
        <v>0</v>
      </c>
      <c r="E64" s="46">
        <v>462780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462780</v>
      </c>
      <c r="O64" s="47">
        <f t="shared" si="12"/>
        <v>2.6793654469661878</v>
      </c>
      <c r="P64" s="9"/>
    </row>
    <row r="65" spans="1:119">
      <c r="A65" s="12"/>
      <c r="B65" s="44">
        <v>654</v>
      </c>
      <c r="C65" s="20" t="s">
        <v>157</v>
      </c>
      <c r="D65" s="46">
        <v>0</v>
      </c>
      <c r="E65" s="46">
        <v>109250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109250</v>
      </c>
      <c r="O65" s="47">
        <f t="shared" si="12"/>
        <v>0.63252663270032428</v>
      </c>
      <c r="P65" s="9"/>
    </row>
    <row r="66" spans="1:119">
      <c r="A66" s="12"/>
      <c r="B66" s="44">
        <v>664</v>
      </c>
      <c r="C66" s="20" t="s">
        <v>110</v>
      </c>
      <c r="D66" s="46">
        <v>0</v>
      </c>
      <c r="E66" s="46">
        <v>44805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44805</v>
      </c>
      <c r="O66" s="47">
        <f t="shared" si="12"/>
        <v>0.25940829087540529</v>
      </c>
      <c r="P66" s="9"/>
    </row>
    <row r="67" spans="1:119">
      <c r="A67" s="12"/>
      <c r="B67" s="44">
        <v>674</v>
      </c>
      <c r="C67" s="20" t="s">
        <v>158</v>
      </c>
      <c r="D67" s="46">
        <v>0</v>
      </c>
      <c r="E67" s="46">
        <v>106075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106075</v>
      </c>
      <c r="O67" s="47">
        <f t="shared" si="12"/>
        <v>0.61414427975914776</v>
      </c>
      <c r="P67" s="9"/>
    </row>
    <row r="68" spans="1:119">
      <c r="A68" s="12"/>
      <c r="B68" s="44">
        <v>685</v>
      </c>
      <c r="C68" s="20" t="s">
        <v>79</v>
      </c>
      <c r="D68" s="46">
        <v>0</v>
      </c>
      <c r="E68" s="46">
        <v>1232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1232</v>
      </c>
      <c r="O68" s="47">
        <f t="shared" si="12"/>
        <v>7.1329319129226493E-3</v>
      </c>
      <c r="P68" s="9"/>
    </row>
    <row r="69" spans="1:119">
      <c r="A69" s="12"/>
      <c r="B69" s="44">
        <v>694</v>
      </c>
      <c r="C69" s="20" t="s">
        <v>159</v>
      </c>
      <c r="D69" s="46">
        <v>0</v>
      </c>
      <c r="E69" s="46">
        <v>69858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69858</v>
      </c>
      <c r="O69" s="47">
        <f t="shared" ref="O69:O77" si="18">(N69/O$79)</f>
        <v>0.40445808244557668</v>
      </c>
      <c r="P69" s="9"/>
    </row>
    <row r="70" spans="1:119">
      <c r="A70" s="12"/>
      <c r="B70" s="44">
        <v>704</v>
      </c>
      <c r="C70" s="20" t="s">
        <v>81</v>
      </c>
      <c r="D70" s="46">
        <v>0</v>
      </c>
      <c r="E70" s="46">
        <v>153400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6" si="19">SUM(D70:M70)</f>
        <v>153400</v>
      </c>
      <c r="O70" s="47">
        <f t="shared" si="18"/>
        <v>0.88814265863825848</v>
      </c>
      <c r="P70" s="9"/>
    </row>
    <row r="71" spans="1:119">
      <c r="A71" s="12"/>
      <c r="B71" s="44">
        <v>713</v>
      </c>
      <c r="C71" s="20" t="s">
        <v>160</v>
      </c>
      <c r="D71" s="46">
        <v>825147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825147</v>
      </c>
      <c r="O71" s="47">
        <f t="shared" si="18"/>
        <v>4.777367994441871</v>
      </c>
      <c r="P71" s="9"/>
    </row>
    <row r="72" spans="1:119">
      <c r="A72" s="12"/>
      <c r="B72" s="44">
        <v>714</v>
      </c>
      <c r="C72" s="20" t="s">
        <v>112</v>
      </c>
      <c r="D72" s="46">
        <v>0</v>
      </c>
      <c r="E72" s="46">
        <v>12384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12384</v>
      </c>
      <c r="O72" s="47">
        <f t="shared" si="18"/>
        <v>7.1699861046780916E-2</v>
      </c>
      <c r="P72" s="9"/>
    </row>
    <row r="73" spans="1:119">
      <c r="A73" s="12"/>
      <c r="B73" s="44">
        <v>719</v>
      </c>
      <c r="C73" s="20" t="s">
        <v>114</v>
      </c>
      <c r="D73" s="46">
        <v>0</v>
      </c>
      <c r="E73" s="46">
        <v>1823705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1823705</v>
      </c>
      <c r="O73" s="47">
        <f t="shared" si="18"/>
        <v>10.558736683649839</v>
      </c>
      <c r="P73" s="9"/>
    </row>
    <row r="74" spans="1:119">
      <c r="A74" s="12"/>
      <c r="B74" s="44">
        <v>724</v>
      </c>
      <c r="C74" s="20" t="s">
        <v>161</v>
      </c>
      <c r="D74" s="46">
        <v>0</v>
      </c>
      <c r="E74" s="46">
        <v>255813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255813</v>
      </c>
      <c r="O74" s="47">
        <f t="shared" si="18"/>
        <v>1.4810849930523391</v>
      </c>
      <c r="P74" s="9"/>
    </row>
    <row r="75" spans="1:119">
      <c r="A75" s="12"/>
      <c r="B75" s="44">
        <v>744</v>
      </c>
      <c r="C75" s="20" t="s">
        <v>162</v>
      </c>
      <c r="D75" s="46">
        <v>0</v>
      </c>
      <c r="E75" s="46">
        <v>118836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118836</v>
      </c>
      <c r="O75" s="47">
        <f t="shared" si="18"/>
        <v>0.68802686428902271</v>
      </c>
      <c r="P75" s="9"/>
    </row>
    <row r="76" spans="1:119" ht="15.75" thickBot="1">
      <c r="A76" s="12"/>
      <c r="B76" s="44">
        <v>764</v>
      </c>
      <c r="C76" s="20" t="s">
        <v>163</v>
      </c>
      <c r="D76" s="46">
        <v>0</v>
      </c>
      <c r="E76" s="46">
        <v>242394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242394</v>
      </c>
      <c r="O76" s="47">
        <f t="shared" si="18"/>
        <v>1.4033927744326078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SUM(D5,D13,D22,D30,D32,D36,D41,D47,D52)</f>
        <v>157536467</v>
      </c>
      <c r="E77" s="15">
        <f t="shared" si="20"/>
        <v>203619052</v>
      </c>
      <c r="F77" s="15">
        <f t="shared" si="20"/>
        <v>10447333</v>
      </c>
      <c r="G77" s="15">
        <f t="shared" si="20"/>
        <v>62380809</v>
      </c>
      <c r="H77" s="15">
        <f t="shared" si="20"/>
        <v>0</v>
      </c>
      <c r="I77" s="15">
        <f t="shared" si="20"/>
        <v>80755336</v>
      </c>
      <c r="J77" s="15">
        <f t="shared" si="20"/>
        <v>35254042</v>
      </c>
      <c r="K77" s="15">
        <f t="shared" si="20"/>
        <v>0</v>
      </c>
      <c r="L77" s="15">
        <f t="shared" si="20"/>
        <v>0</v>
      </c>
      <c r="M77" s="15">
        <f t="shared" si="20"/>
        <v>196692</v>
      </c>
      <c r="N77" s="15">
        <f>SUM(D77:M77)</f>
        <v>550189731</v>
      </c>
      <c r="O77" s="37">
        <f t="shared" si="18"/>
        <v>3185.4430928670681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172</v>
      </c>
      <c r="M79" s="48"/>
      <c r="N79" s="48"/>
      <c r="O79" s="41">
        <v>172720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31439364</v>
      </c>
      <c r="E5" s="26">
        <f t="shared" si="0"/>
        <v>6249659</v>
      </c>
      <c r="F5" s="26">
        <f t="shared" si="0"/>
        <v>0</v>
      </c>
      <c r="G5" s="26">
        <f t="shared" si="0"/>
        <v>2568373</v>
      </c>
      <c r="H5" s="26">
        <f t="shared" si="0"/>
        <v>0</v>
      </c>
      <c r="I5" s="26">
        <f t="shared" si="0"/>
        <v>0</v>
      </c>
      <c r="J5" s="26">
        <f t="shared" si="0"/>
        <v>45196391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85453787</v>
      </c>
      <c r="O5" s="32">
        <f t="shared" ref="O5:O36" si="1">(N5/O$78)</f>
        <v>501.34225286007626</v>
      </c>
      <c r="P5" s="6"/>
    </row>
    <row r="6" spans="1:133">
      <c r="A6" s="12"/>
      <c r="B6" s="44">
        <v>511</v>
      </c>
      <c r="C6" s="20" t="s">
        <v>99</v>
      </c>
      <c r="D6" s="46">
        <v>543516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543516</v>
      </c>
      <c r="O6" s="47">
        <f t="shared" si="1"/>
        <v>3.1887122323261954</v>
      </c>
      <c r="P6" s="9"/>
    </row>
    <row r="7" spans="1:133">
      <c r="A7" s="12"/>
      <c r="B7" s="44">
        <v>512</v>
      </c>
      <c r="C7" s="20" t="s">
        <v>20</v>
      </c>
      <c r="D7" s="46">
        <v>697134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697134</v>
      </c>
      <c r="O7" s="47">
        <f t="shared" si="1"/>
        <v>4.0899618656497507</v>
      </c>
      <c r="P7" s="9"/>
    </row>
    <row r="8" spans="1:133">
      <c r="A8" s="12"/>
      <c r="B8" s="44">
        <v>513</v>
      </c>
      <c r="C8" s="20" t="s">
        <v>21</v>
      </c>
      <c r="D8" s="46">
        <v>16565197</v>
      </c>
      <c r="E8" s="46">
        <v>632150</v>
      </c>
      <c r="F8" s="46">
        <v>0</v>
      </c>
      <c r="G8" s="46">
        <v>0</v>
      </c>
      <c r="H8" s="46">
        <v>0</v>
      </c>
      <c r="I8" s="46">
        <v>0</v>
      </c>
      <c r="J8" s="46">
        <v>72939</v>
      </c>
      <c r="K8" s="46">
        <v>0</v>
      </c>
      <c r="L8" s="46">
        <v>0</v>
      </c>
      <c r="M8" s="46">
        <v>0</v>
      </c>
      <c r="N8" s="46">
        <f t="shared" si="2"/>
        <v>17270286</v>
      </c>
      <c r="O8" s="47">
        <f t="shared" si="1"/>
        <v>101.32171311234966</v>
      </c>
      <c r="P8" s="9"/>
    </row>
    <row r="9" spans="1:133">
      <c r="A9" s="12"/>
      <c r="B9" s="44">
        <v>514</v>
      </c>
      <c r="C9" s="20" t="s">
        <v>100</v>
      </c>
      <c r="D9" s="46">
        <v>543296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3290</v>
      </c>
      <c r="K9" s="46">
        <v>0</v>
      </c>
      <c r="L9" s="46">
        <v>0</v>
      </c>
      <c r="M9" s="46">
        <v>0</v>
      </c>
      <c r="N9" s="46">
        <f t="shared" si="2"/>
        <v>546586</v>
      </c>
      <c r="O9" s="47">
        <f t="shared" si="1"/>
        <v>3.2067233792901142</v>
      </c>
      <c r="P9" s="9"/>
    </row>
    <row r="10" spans="1:133">
      <c r="A10" s="12"/>
      <c r="B10" s="44">
        <v>515</v>
      </c>
      <c r="C10" s="20" t="s">
        <v>22</v>
      </c>
      <c r="D10" s="46">
        <v>2788726</v>
      </c>
      <c r="E10" s="46">
        <v>539546</v>
      </c>
      <c r="F10" s="46">
        <v>0</v>
      </c>
      <c r="G10" s="46">
        <v>0</v>
      </c>
      <c r="H10" s="46">
        <v>0</v>
      </c>
      <c r="I10" s="46">
        <v>0</v>
      </c>
      <c r="J10" s="46">
        <v>24774</v>
      </c>
      <c r="K10" s="46">
        <v>0</v>
      </c>
      <c r="L10" s="46">
        <v>0</v>
      </c>
      <c r="M10" s="46">
        <v>0</v>
      </c>
      <c r="N10" s="46">
        <f t="shared" si="2"/>
        <v>3353046</v>
      </c>
      <c r="O10" s="47">
        <f t="shared" si="1"/>
        <v>19.671727779407451</v>
      </c>
      <c r="P10" s="9"/>
    </row>
    <row r="11" spans="1:133">
      <c r="A11" s="12"/>
      <c r="B11" s="44">
        <v>516</v>
      </c>
      <c r="C11" s="20" t="s">
        <v>91</v>
      </c>
      <c r="D11" s="46">
        <v>3044245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29868</v>
      </c>
      <c r="K11" s="46">
        <v>0</v>
      </c>
      <c r="L11" s="46">
        <v>0</v>
      </c>
      <c r="M11" s="46">
        <v>0</v>
      </c>
      <c r="N11" s="46">
        <f t="shared" si="2"/>
        <v>3074113</v>
      </c>
      <c r="O11" s="47">
        <f t="shared" si="1"/>
        <v>18.035277207392198</v>
      </c>
      <c r="P11" s="9"/>
    </row>
    <row r="12" spans="1:133">
      <c r="A12" s="12"/>
      <c r="B12" s="44">
        <v>519</v>
      </c>
      <c r="C12" s="20" t="s">
        <v>131</v>
      </c>
      <c r="D12" s="46">
        <v>7257250</v>
      </c>
      <c r="E12" s="46">
        <v>5077963</v>
      </c>
      <c r="F12" s="46">
        <v>0</v>
      </c>
      <c r="G12" s="46">
        <v>2568373</v>
      </c>
      <c r="H12" s="46">
        <v>0</v>
      </c>
      <c r="I12" s="46">
        <v>0</v>
      </c>
      <c r="J12" s="46">
        <v>45065520</v>
      </c>
      <c r="K12" s="46">
        <v>0</v>
      </c>
      <c r="L12" s="46">
        <v>0</v>
      </c>
      <c r="M12" s="46">
        <v>0</v>
      </c>
      <c r="N12" s="46">
        <f t="shared" si="2"/>
        <v>59969106</v>
      </c>
      <c r="O12" s="47">
        <f t="shared" si="1"/>
        <v>351.82813728366091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75611875</v>
      </c>
      <c r="E13" s="31">
        <f t="shared" si="3"/>
        <v>34957354</v>
      </c>
      <c r="F13" s="31">
        <f t="shared" si="3"/>
        <v>0</v>
      </c>
      <c r="G13" s="31">
        <f t="shared" si="3"/>
        <v>3232588</v>
      </c>
      <c r="H13" s="31">
        <f t="shared" si="3"/>
        <v>0</v>
      </c>
      <c r="I13" s="31">
        <f t="shared" si="3"/>
        <v>0</v>
      </c>
      <c r="J13" s="31">
        <f t="shared" si="3"/>
        <v>104681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113906498</v>
      </c>
      <c r="O13" s="43">
        <f t="shared" si="1"/>
        <v>668.26927544734531</v>
      </c>
      <c r="P13" s="10"/>
    </row>
    <row r="14" spans="1:133">
      <c r="A14" s="12"/>
      <c r="B14" s="44">
        <v>521</v>
      </c>
      <c r="C14" s="20" t="s">
        <v>26</v>
      </c>
      <c r="D14" s="46">
        <v>57846304</v>
      </c>
      <c r="E14" s="46">
        <v>1457345</v>
      </c>
      <c r="F14" s="46">
        <v>0</v>
      </c>
      <c r="G14" s="46">
        <v>1858964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61162613</v>
      </c>
      <c r="O14" s="47">
        <f t="shared" si="1"/>
        <v>358.83023173951307</v>
      </c>
      <c r="P14" s="9"/>
    </row>
    <row r="15" spans="1:133">
      <c r="A15" s="12"/>
      <c r="B15" s="44">
        <v>522</v>
      </c>
      <c r="C15" s="20" t="s">
        <v>27</v>
      </c>
      <c r="D15" s="46">
        <v>168429</v>
      </c>
      <c r="E15" s="46">
        <v>24406139</v>
      </c>
      <c r="F15" s="46">
        <v>0</v>
      </c>
      <c r="G15" s="46">
        <v>1367904</v>
      </c>
      <c r="H15" s="46">
        <v>0</v>
      </c>
      <c r="I15" s="46">
        <v>0</v>
      </c>
      <c r="J15" s="46">
        <v>37929</v>
      </c>
      <c r="K15" s="46">
        <v>0</v>
      </c>
      <c r="L15" s="46">
        <v>0</v>
      </c>
      <c r="M15" s="46">
        <v>0</v>
      </c>
      <c r="N15" s="46">
        <f t="shared" ref="N15:N21" si="4">SUM(D15:M15)</f>
        <v>25980401</v>
      </c>
      <c r="O15" s="47">
        <f t="shared" si="1"/>
        <v>152.4224171311235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3916908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3916908</v>
      </c>
      <c r="O16" s="47">
        <f t="shared" si="1"/>
        <v>22.979806394837194</v>
      </c>
      <c r="P16" s="9"/>
    </row>
    <row r="17" spans="1:16">
      <c r="A17" s="12"/>
      <c r="B17" s="44">
        <v>524</v>
      </c>
      <c r="C17" s="20" t="s">
        <v>29</v>
      </c>
      <c r="D17" s="46">
        <v>2386251</v>
      </c>
      <c r="E17" s="46">
        <v>3181570</v>
      </c>
      <c r="F17" s="46">
        <v>0</v>
      </c>
      <c r="G17" s="46">
        <v>0</v>
      </c>
      <c r="H17" s="46">
        <v>0</v>
      </c>
      <c r="I17" s="46">
        <v>0</v>
      </c>
      <c r="J17" s="46">
        <v>65987</v>
      </c>
      <c r="K17" s="46">
        <v>0</v>
      </c>
      <c r="L17" s="46">
        <v>0</v>
      </c>
      <c r="M17" s="46">
        <v>0</v>
      </c>
      <c r="N17" s="46">
        <f t="shared" si="4"/>
        <v>5633808</v>
      </c>
      <c r="O17" s="47">
        <f t="shared" si="1"/>
        <v>33.052555001466708</v>
      </c>
      <c r="P17" s="9"/>
    </row>
    <row r="18" spans="1:16">
      <c r="A18" s="12"/>
      <c r="B18" s="44">
        <v>525</v>
      </c>
      <c r="C18" s="20" t="s">
        <v>30</v>
      </c>
      <c r="D18" s="46">
        <v>594688</v>
      </c>
      <c r="E18" s="46">
        <v>1369845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1964533</v>
      </c>
      <c r="O18" s="47">
        <f t="shared" si="1"/>
        <v>11.525567615136403</v>
      </c>
      <c r="P18" s="9"/>
    </row>
    <row r="19" spans="1:16">
      <c r="A19" s="12"/>
      <c r="B19" s="44">
        <v>526</v>
      </c>
      <c r="C19" s="20" t="s">
        <v>31</v>
      </c>
      <c r="D19" s="46">
        <v>13791493</v>
      </c>
      <c r="E19" s="46">
        <v>0</v>
      </c>
      <c r="F19" s="46">
        <v>0</v>
      </c>
      <c r="G19" s="46">
        <v>5720</v>
      </c>
      <c r="H19" s="46">
        <v>0</v>
      </c>
      <c r="I19" s="46">
        <v>0</v>
      </c>
      <c r="J19" s="46">
        <v>765</v>
      </c>
      <c r="K19" s="46">
        <v>0</v>
      </c>
      <c r="L19" s="46">
        <v>0</v>
      </c>
      <c r="M19" s="46">
        <v>0</v>
      </c>
      <c r="N19" s="46">
        <f t="shared" si="4"/>
        <v>13797978</v>
      </c>
      <c r="O19" s="47">
        <f t="shared" si="1"/>
        <v>80.950296274567322</v>
      </c>
      <c r="P19" s="9"/>
    </row>
    <row r="20" spans="1:16">
      <c r="A20" s="12"/>
      <c r="B20" s="44">
        <v>527</v>
      </c>
      <c r="C20" s="20" t="s">
        <v>32</v>
      </c>
      <c r="D20" s="46">
        <v>643820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643820</v>
      </c>
      <c r="O20" s="47">
        <f t="shared" si="1"/>
        <v>3.7771780580815491</v>
      </c>
      <c r="P20" s="9"/>
    </row>
    <row r="21" spans="1:16">
      <c r="A21" s="12"/>
      <c r="B21" s="44">
        <v>529</v>
      </c>
      <c r="C21" s="20" t="s">
        <v>33</v>
      </c>
      <c r="D21" s="46">
        <v>180890</v>
      </c>
      <c r="E21" s="46">
        <v>625547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806437</v>
      </c>
      <c r="O21" s="47">
        <f t="shared" si="1"/>
        <v>4.7312232326195369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4240681</v>
      </c>
      <c r="E22" s="31">
        <f t="shared" si="5"/>
        <v>7390816</v>
      </c>
      <c r="F22" s="31">
        <f t="shared" si="5"/>
        <v>3225857</v>
      </c>
      <c r="G22" s="31">
        <f t="shared" si="5"/>
        <v>127085</v>
      </c>
      <c r="H22" s="31">
        <f t="shared" si="5"/>
        <v>0</v>
      </c>
      <c r="I22" s="31">
        <f t="shared" si="5"/>
        <v>70661682</v>
      </c>
      <c r="J22" s="31">
        <f t="shared" si="5"/>
        <v>33584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85679705</v>
      </c>
      <c r="O22" s="43">
        <f t="shared" si="1"/>
        <v>502.66767380463477</v>
      </c>
      <c r="P22" s="10"/>
    </row>
    <row r="23" spans="1:16">
      <c r="A23" s="12"/>
      <c r="B23" s="44">
        <v>533</v>
      </c>
      <c r="C23" s="20" t="s">
        <v>35</v>
      </c>
      <c r="D23" s="46">
        <v>132851</v>
      </c>
      <c r="E23" s="46">
        <v>0</v>
      </c>
      <c r="F23" s="46">
        <v>0</v>
      </c>
      <c r="G23" s="46">
        <v>0</v>
      </c>
      <c r="H23" s="46">
        <v>0</v>
      </c>
      <c r="I23" s="46">
        <v>16880149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17013000</v>
      </c>
      <c r="O23" s="47">
        <f t="shared" si="1"/>
        <v>99.812261660310938</v>
      </c>
      <c r="P23" s="9"/>
    </row>
    <row r="24" spans="1:16">
      <c r="A24" s="12"/>
      <c r="B24" s="44">
        <v>534</v>
      </c>
      <c r="C24" s="20" t="s">
        <v>133</v>
      </c>
      <c r="D24" s="46">
        <v>135134</v>
      </c>
      <c r="E24" s="46">
        <v>0</v>
      </c>
      <c r="F24" s="46">
        <v>0</v>
      </c>
      <c r="G24" s="46">
        <v>0</v>
      </c>
      <c r="H24" s="46">
        <v>0</v>
      </c>
      <c r="I24" s="46">
        <v>17833928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17969062</v>
      </c>
      <c r="O24" s="47">
        <f t="shared" si="1"/>
        <v>105.4213083015547</v>
      </c>
      <c r="P24" s="9"/>
    </row>
    <row r="25" spans="1:16">
      <c r="A25" s="12"/>
      <c r="B25" s="44">
        <v>535</v>
      </c>
      <c r="C25" s="20" t="s">
        <v>37</v>
      </c>
      <c r="D25" s="46">
        <v>476747</v>
      </c>
      <c r="E25" s="46">
        <v>0</v>
      </c>
      <c r="F25" s="46">
        <v>0</v>
      </c>
      <c r="G25" s="46">
        <v>0</v>
      </c>
      <c r="H25" s="46">
        <v>0</v>
      </c>
      <c r="I25" s="46">
        <v>11923620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12400367</v>
      </c>
      <c r="O25" s="47">
        <f t="shared" si="1"/>
        <v>72.750759753593428</v>
      </c>
      <c r="P25" s="9"/>
    </row>
    <row r="26" spans="1:16">
      <c r="A26" s="12"/>
      <c r="B26" s="44">
        <v>536</v>
      </c>
      <c r="C26" s="20" t="s">
        <v>134</v>
      </c>
      <c r="D26" s="46">
        <v>218348</v>
      </c>
      <c r="E26" s="46">
        <v>0</v>
      </c>
      <c r="F26" s="46">
        <v>0</v>
      </c>
      <c r="G26" s="46">
        <v>7899</v>
      </c>
      <c r="H26" s="46">
        <v>0</v>
      </c>
      <c r="I26" s="46">
        <v>24023985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24250232</v>
      </c>
      <c r="O26" s="47">
        <f t="shared" si="1"/>
        <v>142.27182164857729</v>
      </c>
      <c r="P26" s="9"/>
    </row>
    <row r="27" spans="1:16">
      <c r="A27" s="12"/>
      <c r="B27" s="44">
        <v>537</v>
      </c>
      <c r="C27" s="20" t="s">
        <v>135</v>
      </c>
      <c r="D27" s="46">
        <v>2368943</v>
      </c>
      <c r="E27" s="46">
        <v>107126</v>
      </c>
      <c r="F27" s="46">
        <v>3225857</v>
      </c>
      <c r="G27" s="46">
        <v>119186</v>
      </c>
      <c r="H27" s="46">
        <v>0</v>
      </c>
      <c r="I27" s="46">
        <v>0</v>
      </c>
      <c r="J27" s="46">
        <v>33584</v>
      </c>
      <c r="K27" s="46">
        <v>0</v>
      </c>
      <c r="L27" s="46">
        <v>0</v>
      </c>
      <c r="M27" s="46">
        <v>0</v>
      </c>
      <c r="N27" s="46">
        <f t="shared" si="6"/>
        <v>5854696</v>
      </c>
      <c r="O27" s="47">
        <f t="shared" si="1"/>
        <v>34.348465825755355</v>
      </c>
      <c r="P27" s="9"/>
    </row>
    <row r="28" spans="1:16">
      <c r="A28" s="12"/>
      <c r="B28" s="44">
        <v>538</v>
      </c>
      <c r="C28" s="20" t="s">
        <v>136</v>
      </c>
      <c r="D28" s="46">
        <v>687685</v>
      </c>
      <c r="E28" s="46">
        <v>346360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1034045</v>
      </c>
      <c r="O28" s="47">
        <f t="shared" si="1"/>
        <v>6.0665591082428865</v>
      </c>
      <c r="P28" s="9"/>
    </row>
    <row r="29" spans="1:16">
      <c r="A29" s="12"/>
      <c r="B29" s="44">
        <v>539</v>
      </c>
      <c r="C29" s="20" t="s">
        <v>41</v>
      </c>
      <c r="D29" s="46">
        <v>220973</v>
      </c>
      <c r="E29" s="46">
        <v>6937330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7158303</v>
      </c>
      <c r="O29" s="47">
        <f t="shared" si="1"/>
        <v>41.996497506600178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1254832</v>
      </c>
      <c r="E30" s="31">
        <f t="shared" si="7"/>
        <v>48171620</v>
      </c>
      <c r="F30" s="31">
        <f t="shared" si="7"/>
        <v>0</v>
      </c>
      <c r="G30" s="31">
        <f t="shared" si="7"/>
        <v>50514275</v>
      </c>
      <c r="H30" s="31">
        <f t="shared" si="7"/>
        <v>0</v>
      </c>
      <c r="I30" s="31">
        <f t="shared" si="7"/>
        <v>0</v>
      </c>
      <c r="J30" s="31">
        <f t="shared" si="7"/>
        <v>69780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100010507</v>
      </c>
      <c r="O30" s="43">
        <f t="shared" si="1"/>
        <v>586.74395423877968</v>
      </c>
      <c r="P30" s="10"/>
    </row>
    <row r="31" spans="1:16">
      <c r="A31" s="12"/>
      <c r="B31" s="44">
        <v>541</v>
      </c>
      <c r="C31" s="20" t="s">
        <v>137</v>
      </c>
      <c r="D31" s="46">
        <v>1254832</v>
      </c>
      <c r="E31" s="46">
        <v>48171620</v>
      </c>
      <c r="F31" s="46">
        <v>0</v>
      </c>
      <c r="G31" s="46">
        <v>50514275</v>
      </c>
      <c r="H31" s="46">
        <v>0</v>
      </c>
      <c r="I31" s="46">
        <v>0</v>
      </c>
      <c r="J31" s="46">
        <v>69780</v>
      </c>
      <c r="K31" s="46">
        <v>0</v>
      </c>
      <c r="L31" s="46">
        <v>0</v>
      </c>
      <c r="M31" s="46">
        <v>0</v>
      </c>
      <c r="N31" s="46">
        <f t="shared" si="8"/>
        <v>100010507</v>
      </c>
      <c r="O31" s="47">
        <f t="shared" si="1"/>
        <v>586.74395423877968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2422284</v>
      </c>
      <c r="E32" s="31">
        <f t="shared" si="9"/>
        <v>955361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22687</v>
      </c>
      <c r="K32" s="31">
        <f t="shared" si="9"/>
        <v>0</v>
      </c>
      <c r="L32" s="31">
        <f t="shared" si="9"/>
        <v>0</v>
      </c>
      <c r="M32" s="31">
        <f t="shared" si="9"/>
        <v>10763</v>
      </c>
      <c r="N32" s="31">
        <f t="shared" si="8"/>
        <v>3411095</v>
      </c>
      <c r="O32" s="43">
        <f t="shared" si="1"/>
        <v>20.012290994426518</v>
      </c>
      <c r="P32" s="10"/>
    </row>
    <row r="33" spans="1:16">
      <c r="A33" s="13"/>
      <c r="B33" s="45">
        <v>552</v>
      </c>
      <c r="C33" s="21" t="s">
        <v>45</v>
      </c>
      <c r="D33" s="46">
        <v>1243073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17788</v>
      </c>
      <c r="K33" s="46">
        <v>0</v>
      </c>
      <c r="L33" s="46">
        <v>0</v>
      </c>
      <c r="M33" s="46">
        <v>10763</v>
      </c>
      <c r="N33" s="46">
        <f t="shared" si="8"/>
        <v>1271624</v>
      </c>
      <c r="O33" s="47">
        <f t="shared" si="1"/>
        <v>7.4603930771487237</v>
      </c>
      <c r="P33" s="9"/>
    </row>
    <row r="34" spans="1:16">
      <c r="A34" s="13"/>
      <c r="B34" s="45">
        <v>553</v>
      </c>
      <c r="C34" s="21" t="s">
        <v>138</v>
      </c>
      <c r="D34" s="46">
        <v>251463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4899</v>
      </c>
      <c r="K34" s="46">
        <v>0</v>
      </c>
      <c r="L34" s="46">
        <v>0</v>
      </c>
      <c r="M34" s="46">
        <v>0</v>
      </c>
      <c r="N34" s="46">
        <f t="shared" si="8"/>
        <v>256362</v>
      </c>
      <c r="O34" s="47">
        <f t="shared" si="1"/>
        <v>1.5040305074801994</v>
      </c>
      <c r="P34" s="9"/>
    </row>
    <row r="35" spans="1:16">
      <c r="A35" s="13"/>
      <c r="B35" s="45">
        <v>554</v>
      </c>
      <c r="C35" s="21" t="s">
        <v>47</v>
      </c>
      <c r="D35" s="46">
        <v>927748</v>
      </c>
      <c r="E35" s="46">
        <v>955361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1883109</v>
      </c>
      <c r="O35" s="47">
        <f t="shared" si="1"/>
        <v>11.047867409797595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8547221</v>
      </c>
      <c r="E36" s="31">
        <f t="shared" si="10"/>
        <v>6039455</v>
      </c>
      <c r="F36" s="31">
        <f t="shared" si="10"/>
        <v>0</v>
      </c>
      <c r="G36" s="31">
        <f t="shared" si="10"/>
        <v>705051</v>
      </c>
      <c r="H36" s="31">
        <f t="shared" si="10"/>
        <v>0</v>
      </c>
      <c r="I36" s="31">
        <f t="shared" si="10"/>
        <v>0</v>
      </c>
      <c r="J36" s="31">
        <f t="shared" si="10"/>
        <v>29278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15321005</v>
      </c>
      <c r="O36" s="43">
        <f t="shared" si="1"/>
        <v>89.885626283367557</v>
      </c>
      <c r="P36" s="10"/>
    </row>
    <row r="37" spans="1:16">
      <c r="A37" s="12"/>
      <c r="B37" s="44">
        <v>562</v>
      </c>
      <c r="C37" s="20" t="s">
        <v>139</v>
      </c>
      <c r="D37" s="46">
        <v>3785171</v>
      </c>
      <c r="E37" s="46">
        <v>1141838</v>
      </c>
      <c r="F37" s="46">
        <v>0</v>
      </c>
      <c r="G37" s="46">
        <v>0</v>
      </c>
      <c r="H37" s="46">
        <v>0</v>
      </c>
      <c r="I37" s="46">
        <v>0</v>
      </c>
      <c r="J37" s="46">
        <v>7238</v>
      </c>
      <c r="K37" s="46">
        <v>0</v>
      </c>
      <c r="L37" s="46">
        <v>0</v>
      </c>
      <c r="M37" s="46">
        <v>0</v>
      </c>
      <c r="N37" s="46">
        <f t="shared" ref="N37:N45" si="11">SUM(D37:M37)</f>
        <v>4934247</v>
      </c>
      <c r="O37" s="47">
        <f t="shared" ref="O37:O68" si="12">(N37/O$78)</f>
        <v>28.948354356116162</v>
      </c>
      <c r="P37" s="9"/>
    </row>
    <row r="38" spans="1:16">
      <c r="A38" s="12"/>
      <c r="B38" s="44">
        <v>563</v>
      </c>
      <c r="C38" s="20" t="s">
        <v>140</v>
      </c>
      <c r="D38" s="46">
        <v>1530689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1530689</v>
      </c>
      <c r="O38" s="47">
        <f t="shared" si="12"/>
        <v>8.980281607509534</v>
      </c>
      <c r="P38" s="9"/>
    </row>
    <row r="39" spans="1:16">
      <c r="A39" s="12"/>
      <c r="B39" s="44">
        <v>564</v>
      </c>
      <c r="C39" s="20" t="s">
        <v>141</v>
      </c>
      <c r="D39" s="46">
        <v>2962197</v>
      </c>
      <c r="E39" s="46">
        <v>4895603</v>
      </c>
      <c r="F39" s="46">
        <v>0</v>
      </c>
      <c r="G39" s="46">
        <v>199388</v>
      </c>
      <c r="H39" s="46">
        <v>0</v>
      </c>
      <c r="I39" s="46">
        <v>0</v>
      </c>
      <c r="J39" s="46">
        <v>22040</v>
      </c>
      <c r="K39" s="46">
        <v>0</v>
      </c>
      <c r="L39" s="46">
        <v>0</v>
      </c>
      <c r="M39" s="46">
        <v>0</v>
      </c>
      <c r="N39" s="46">
        <f t="shared" si="11"/>
        <v>8079228</v>
      </c>
      <c r="O39" s="47">
        <f t="shared" si="12"/>
        <v>47.399401584042238</v>
      </c>
      <c r="P39" s="9"/>
    </row>
    <row r="40" spans="1:16">
      <c r="A40" s="12"/>
      <c r="B40" s="44">
        <v>569</v>
      </c>
      <c r="C40" s="20" t="s">
        <v>53</v>
      </c>
      <c r="D40" s="46">
        <v>269164</v>
      </c>
      <c r="E40" s="46">
        <v>2014</v>
      </c>
      <c r="F40" s="46">
        <v>0</v>
      </c>
      <c r="G40" s="46">
        <v>505663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776841</v>
      </c>
      <c r="O40" s="47">
        <f t="shared" si="12"/>
        <v>4.5575887356996185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13708979</v>
      </c>
      <c r="E41" s="31">
        <f t="shared" si="13"/>
        <v>5748583</v>
      </c>
      <c r="F41" s="31">
        <f t="shared" si="13"/>
        <v>1827106</v>
      </c>
      <c r="G41" s="31">
        <f t="shared" si="13"/>
        <v>4730642</v>
      </c>
      <c r="H41" s="31">
        <f t="shared" si="13"/>
        <v>0</v>
      </c>
      <c r="I41" s="31">
        <f t="shared" si="13"/>
        <v>0</v>
      </c>
      <c r="J41" s="31">
        <f t="shared" si="13"/>
        <v>17073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26032383</v>
      </c>
      <c r="O41" s="43">
        <f t="shared" si="12"/>
        <v>152.72738633030215</v>
      </c>
      <c r="P41" s="9"/>
    </row>
    <row r="42" spans="1:16">
      <c r="A42" s="12"/>
      <c r="B42" s="44">
        <v>571</v>
      </c>
      <c r="C42" s="20" t="s">
        <v>55</v>
      </c>
      <c r="D42" s="46">
        <v>4140484</v>
      </c>
      <c r="E42" s="46">
        <v>0</v>
      </c>
      <c r="F42" s="46">
        <v>0</v>
      </c>
      <c r="G42" s="46">
        <v>301323</v>
      </c>
      <c r="H42" s="46">
        <v>0</v>
      </c>
      <c r="I42" s="46">
        <v>0</v>
      </c>
      <c r="J42" s="46">
        <v>6552</v>
      </c>
      <c r="K42" s="46">
        <v>0</v>
      </c>
      <c r="L42" s="46">
        <v>0</v>
      </c>
      <c r="M42" s="46">
        <v>0</v>
      </c>
      <c r="N42" s="46">
        <f t="shared" si="11"/>
        <v>4448359</v>
      </c>
      <c r="O42" s="47">
        <f t="shared" si="12"/>
        <v>26.097735406277501</v>
      </c>
      <c r="P42" s="9"/>
    </row>
    <row r="43" spans="1:16">
      <c r="A43" s="12"/>
      <c r="B43" s="44">
        <v>572</v>
      </c>
      <c r="C43" s="20" t="s">
        <v>142</v>
      </c>
      <c r="D43" s="46">
        <v>9333169</v>
      </c>
      <c r="E43" s="46">
        <v>429633</v>
      </c>
      <c r="F43" s="46">
        <v>0</v>
      </c>
      <c r="G43" s="46">
        <v>4046447</v>
      </c>
      <c r="H43" s="46">
        <v>0</v>
      </c>
      <c r="I43" s="46">
        <v>0</v>
      </c>
      <c r="J43" s="46">
        <v>10225</v>
      </c>
      <c r="K43" s="46">
        <v>0</v>
      </c>
      <c r="L43" s="46">
        <v>0</v>
      </c>
      <c r="M43" s="46">
        <v>0</v>
      </c>
      <c r="N43" s="46">
        <f t="shared" si="11"/>
        <v>13819474</v>
      </c>
      <c r="O43" s="47">
        <f t="shared" si="12"/>
        <v>81.076409504253448</v>
      </c>
      <c r="P43" s="9"/>
    </row>
    <row r="44" spans="1:16">
      <c r="A44" s="12"/>
      <c r="B44" s="44">
        <v>575</v>
      </c>
      <c r="C44" s="20" t="s">
        <v>143</v>
      </c>
      <c r="D44" s="46">
        <v>210326</v>
      </c>
      <c r="E44" s="46">
        <v>5318950</v>
      </c>
      <c r="F44" s="46">
        <v>1827106</v>
      </c>
      <c r="G44" s="46">
        <v>382872</v>
      </c>
      <c r="H44" s="46">
        <v>0</v>
      </c>
      <c r="I44" s="46">
        <v>0</v>
      </c>
      <c r="J44" s="46">
        <v>296</v>
      </c>
      <c r="K44" s="46">
        <v>0</v>
      </c>
      <c r="L44" s="46">
        <v>0</v>
      </c>
      <c r="M44" s="46">
        <v>0</v>
      </c>
      <c r="N44" s="46">
        <f t="shared" si="11"/>
        <v>7739550</v>
      </c>
      <c r="O44" s="47">
        <f t="shared" si="12"/>
        <v>45.406570841889121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0.14667057788207685</v>
      </c>
      <c r="P45" s="9"/>
    </row>
    <row r="46" spans="1:16" ht="15.75">
      <c r="A46" s="28" t="s">
        <v>144</v>
      </c>
      <c r="B46" s="29"/>
      <c r="C46" s="30"/>
      <c r="D46" s="31">
        <f t="shared" ref="D46:M46" si="14">SUM(D47:D50)</f>
        <v>13501356</v>
      </c>
      <c r="E46" s="31">
        <f t="shared" si="14"/>
        <v>71750586</v>
      </c>
      <c r="F46" s="31">
        <f t="shared" si="14"/>
        <v>5007885</v>
      </c>
      <c r="G46" s="31">
        <f t="shared" si="14"/>
        <v>7935824</v>
      </c>
      <c r="H46" s="31">
        <f t="shared" si="14"/>
        <v>0</v>
      </c>
      <c r="I46" s="31">
        <f t="shared" si="14"/>
        <v>5360911</v>
      </c>
      <c r="J46" s="31">
        <f t="shared" si="14"/>
        <v>28920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103585482</v>
      </c>
      <c r="O46" s="43">
        <f t="shared" si="12"/>
        <v>607.71770020533882</v>
      </c>
      <c r="P46" s="9"/>
    </row>
    <row r="47" spans="1:16">
      <c r="A47" s="12"/>
      <c r="B47" s="44">
        <v>581</v>
      </c>
      <c r="C47" s="20" t="s">
        <v>145</v>
      </c>
      <c r="D47" s="46">
        <v>13501356</v>
      </c>
      <c r="E47" s="46">
        <v>71708953</v>
      </c>
      <c r="F47" s="46">
        <v>5007885</v>
      </c>
      <c r="G47" s="46">
        <v>7935824</v>
      </c>
      <c r="H47" s="46">
        <v>0</v>
      </c>
      <c r="I47" s="46">
        <v>701264</v>
      </c>
      <c r="J47" s="46">
        <v>28920</v>
      </c>
      <c r="K47" s="46">
        <v>0</v>
      </c>
      <c r="L47" s="46">
        <v>0</v>
      </c>
      <c r="M47" s="46">
        <v>0</v>
      </c>
      <c r="N47" s="46">
        <f>SUM(D47:M47)</f>
        <v>98884202</v>
      </c>
      <c r="O47" s="47">
        <f t="shared" si="12"/>
        <v>580.13612202992078</v>
      </c>
      <c r="P47" s="9"/>
    </row>
    <row r="48" spans="1:16">
      <c r="A48" s="12"/>
      <c r="B48" s="44">
        <v>587</v>
      </c>
      <c r="C48" s="20" t="s">
        <v>166</v>
      </c>
      <c r="D48" s="46">
        <v>0</v>
      </c>
      <c r="E48" s="46">
        <v>41633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41633</v>
      </c>
      <c r="O48" s="47">
        <f t="shared" si="12"/>
        <v>0.24425344675858024</v>
      </c>
      <c r="P48" s="9"/>
    </row>
    <row r="49" spans="1:16">
      <c r="A49" s="12"/>
      <c r="B49" s="44">
        <v>590</v>
      </c>
      <c r="C49" s="20" t="s">
        <v>146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1592268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1592268</v>
      </c>
      <c r="O49" s="47">
        <f t="shared" si="12"/>
        <v>9.3415547081255497</v>
      </c>
      <c r="P49" s="9"/>
    </row>
    <row r="50" spans="1:16">
      <c r="A50" s="12"/>
      <c r="B50" s="44">
        <v>591</v>
      </c>
      <c r="C50" s="20" t="s">
        <v>147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3067379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3067379</v>
      </c>
      <c r="O50" s="47">
        <f t="shared" si="12"/>
        <v>17.995770020533882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1675017</v>
      </c>
      <c r="E51" s="31">
        <f t="shared" si="16"/>
        <v>5491822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1248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7168087</v>
      </c>
      <c r="O51" s="43">
        <f t="shared" si="12"/>
        <v>42.053898503960106</v>
      </c>
      <c r="P51" s="9"/>
    </row>
    <row r="52" spans="1:16">
      <c r="A52" s="12"/>
      <c r="B52" s="44">
        <v>601</v>
      </c>
      <c r="C52" s="20" t="s">
        <v>148</v>
      </c>
      <c r="D52" s="46">
        <v>0</v>
      </c>
      <c r="E52" s="46">
        <v>458094</v>
      </c>
      <c r="F52" s="46">
        <v>0</v>
      </c>
      <c r="G52" s="46">
        <v>0</v>
      </c>
      <c r="H52" s="46">
        <v>0</v>
      </c>
      <c r="I52" s="46">
        <v>0</v>
      </c>
      <c r="J52" s="46">
        <v>398</v>
      </c>
      <c r="K52" s="46">
        <v>0</v>
      </c>
      <c r="L52" s="46">
        <v>0</v>
      </c>
      <c r="M52" s="46">
        <v>0</v>
      </c>
      <c r="N52" s="46">
        <f t="shared" si="15"/>
        <v>458492</v>
      </c>
      <c r="O52" s="47">
        <f t="shared" si="12"/>
        <v>2.6898914637723674</v>
      </c>
      <c r="P52" s="9"/>
    </row>
    <row r="53" spans="1:16">
      <c r="A53" s="12"/>
      <c r="B53" s="44">
        <v>602</v>
      </c>
      <c r="C53" s="20" t="s">
        <v>149</v>
      </c>
      <c r="D53" s="46">
        <v>0</v>
      </c>
      <c r="E53" s="46">
        <v>259766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259766</v>
      </c>
      <c r="O53" s="47">
        <f t="shared" si="12"/>
        <v>1.524001173364623</v>
      </c>
      <c r="P53" s="9"/>
    </row>
    <row r="54" spans="1:16">
      <c r="A54" s="12"/>
      <c r="B54" s="44">
        <v>603</v>
      </c>
      <c r="C54" s="20" t="s">
        <v>150</v>
      </c>
      <c r="D54" s="46">
        <v>0</v>
      </c>
      <c r="E54" s="46">
        <v>160018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160018</v>
      </c>
      <c r="O54" s="47">
        <f t="shared" si="12"/>
        <v>0.93879730126136696</v>
      </c>
      <c r="P54" s="9"/>
    </row>
    <row r="55" spans="1:16">
      <c r="A55" s="12"/>
      <c r="B55" s="44">
        <v>604</v>
      </c>
      <c r="C55" s="20" t="s">
        <v>151</v>
      </c>
      <c r="D55" s="46">
        <v>724352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724352</v>
      </c>
      <c r="O55" s="47">
        <f t="shared" si="12"/>
        <v>4.2496450572015254</v>
      </c>
      <c r="P55" s="9"/>
    </row>
    <row r="56" spans="1:16">
      <c r="A56" s="12"/>
      <c r="B56" s="44">
        <v>605</v>
      </c>
      <c r="C56" s="20" t="s">
        <v>152</v>
      </c>
      <c r="D56" s="46">
        <v>0</v>
      </c>
      <c r="E56" s="46">
        <v>41036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41036</v>
      </c>
      <c r="O56" s="47">
        <f t="shared" si="12"/>
        <v>0.24075095335875624</v>
      </c>
      <c r="P56" s="9"/>
    </row>
    <row r="57" spans="1:16">
      <c r="A57" s="12"/>
      <c r="B57" s="44">
        <v>607</v>
      </c>
      <c r="C57" s="20" t="s">
        <v>153</v>
      </c>
      <c r="D57" s="46">
        <v>0</v>
      </c>
      <c r="E57" s="46">
        <v>40938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40938</v>
      </c>
      <c r="O57" s="47">
        <f t="shared" si="12"/>
        <v>0.24017600469345848</v>
      </c>
      <c r="P57" s="9"/>
    </row>
    <row r="58" spans="1:16">
      <c r="A58" s="12"/>
      <c r="B58" s="44">
        <v>608</v>
      </c>
      <c r="C58" s="20" t="s">
        <v>154</v>
      </c>
      <c r="D58" s="46">
        <v>0</v>
      </c>
      <c r="E58" s="46">
        <v>163916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163916</v>
      </c>
      <c r="O58" s="47">
        <f t="shared" si="12"/>
        <v>0.96166617776474039</v>
      </c>
      <c r="P58" s="9"/>
    </row>
    <row r="59" spans="1:16">
      <c r="A59" s="12"/>
      <c r="B59" s="44">
        <v>614</v>
      </c>
      <c r="C59" s="20" t="s">
        <v>155</v>
      </c>
      <c r="D59" s="46">
        <v>0</v>
      </c>
      <c r="E59" s="46">
        <v>258143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8" si="17">SUM(D59:M59)</f>
        <v>258143</v>
      </c>
      <c r="O59" s="47">
        <f t="shared" si="12"/>
        <v>1.5144793194485187</v>
      </c>
      <c r="P59" s="9"/>
    </row>
    <row r="60" spans="1:16">
      <c r="A60" s="12"/>
      <c r="B60" s="44">
        <v>618</v>
      </c>
      <c r="C60" s="20" t="s">
        <v>124</v>
      </c>
      <c r="D60" s="46">
        <v>0</v>
      </c>
      <c r="E60" s="46">
        <v>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</v>
      </c>
      <c r="O60" s="47">
        <f t="shared" si="12"/>
        <v>1.4080375476679377E-4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533677</v>
      </c>
      <c r="F61" s="46">
        <v>0</v>
      </c>
      <c r="G61" s="46">
        <v>0</v>
      </c>
      <c r="H61" s="46">
        <v>0</v>
      </c>
      <c r="I61" s="46">
        <v>0</v>
      </c>
      <c r="J61" s="46">
        <v>850</v>
      </c>
      <c r="K61" s="46">
        <v>0</v>
      </c>
      <c r="L61" s="46">
        <v>0</v>
      </c>
      <c r="M61" s="46">
        <v>0</v>
      </c>
      <c r="N61" s="46">
        <f t="shared" si="17"/>
        <v>534527</v>
      </c>
      <c r="O61" s="47">
        <f t="shared" si="12"/>
        <v>3.1359753593429156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101313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101313</v>
      </c>
      <c r="O62" s="47">
        <f t="shared" si="12"/>
        <v>0.59438545027867407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512526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512526</v>
      </c>
      <c r="O63" s="47">
        <f t="shared" si="12"/>
        <v>3.0068993839835727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119139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119139</v>
      </c>
      <c r="O64" s="47">
        <f t="shared" si="12"/>
        <v>0.69896743913171022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41278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41278</v>
      </c>
      <c r="O65" s="47">
        <f t="shared" si="12"/>
        <v>0.24217072455265473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105604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105604</v>
      </c>
      <c r="O66" s="47">
        <f t="shared" si="12"/>
        <v>0.61955998826635372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7938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7938</v>
      </c>
      <c r="O67" s="47">
        <f t="shared" si="12"/>
        <v>4.6570841889117046E-2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114754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114754</v>
      </c>
      <c r="O68" s="47">
        <f t="shared" si="12"/>
        <v>0.67324141977119389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162200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8">SUM(D69:M69)</f>
        <v>162200</v>
      </c>
      <c r="O69" s="47">
        <f t="shared" ref="O69:O76" si="19">(N69/O$78)</f>
        <v>0.95159870929891466</v>
      </c>
      <c r="P69" s="9"/>
    </row>
    <row r="70" spans="1:119">
      <c r="A70" s="12"/>
      <c r="B70" s="44">
        <v>713</v>
      </c>
      <c r="C70" s="20" t="s">
        <v>160</v>
      </c>
      <c r="D70" s="46">
        <v>950665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950665</v>
      </c>
      <c r="O70" s="47">
        <f t="shared" si="19"/>
        <v>5.5773833968905837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20462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20462</v>
      </c>
      <c r="O71" s="47">
        <f t="shared" si="19"/>
        <v>0.12004693458492227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1602781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1602781</v>
      </c>
      <c r="O72" s="47">
        <f t="shared" si="19"/>
        <v>9.4032326195365208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383440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383440</v>
      </c>
      <c r="O73" s="47">
        <f t="shared" si="19"/>
        <v>2.249574655324142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128993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128993</v>
      </c>
      <c r="O74" s="47">
        <f t="shared" si="19"/>
        <v>0.75677911410970955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275782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275782</v>
      </c>
      <c r="O75" s="47">
        <f t="shared" si="19"/>
        <v>1.6179642123789968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SUM(D5,D13,D22,D30,D32,D36,D41,D46,D51)</f>
        <v>152401609</v>
      </c>
      <c r="E76" s="15">
        <f t="shared" si="20"/>
        <v>186755256</v>
      </c>
      <c r="F76" s="15">
        <f t="shared" si="20"/>
        <v>10060848</v>
      </c>
      <c r="G76" s="15">
        <f t="shared" si="20"/>
        <v>69813838</v>
      </c>
      <c r="H76" s="15">
        <f t="shared" si="20"/>
        <v>0</v>
      </c>
      <c r="I76" s="15">
        <f t="shared" si="20"/>
        <v>76022593</v>
      </c>
      <c r="J76" s="15">
        <f t="shared" si="20"/>
        <v>45503642</v>
      </c>
      <c r="K76" s="15">
        <f t="shared" si="20"/>
        <v>0</v>
      </c>
      <c r="L76" s="15">
        <f t="shared" si="20"/>
        <v>0</v>
      </c>
      <c r="M76" s="15">
        <f t="shared" si="20"/>
        <v>10763</v>
      </c>
      <c r="N76" s="15">
        <f>SUM(D76:M76)</f>
        <v>540568549</v>
      </c>
      <c r="O76" s="37">
        <f t="shared" si="19"/>
        <v>3171.4200586682314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169</v>
      </c>
      <c r="M78" s="48"/>
      <c r="N78" s="48"/>
      <c r="O78" s="41">
        <v>170450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31129317</v>
      </c>
      <c r="E5" s="26">
        <f t="shared" si="0"/>
        <v>6516095</v>
      </c>
      <c r="F5" s="26">
        <f t="shared" si="0"/>
        <v>0</v>
      </c>
      <c r="G5" s="26">
        <f t="shared" si="0"/>
        <v>4495936</v>
      </c>
      <c r="H5" s="26">
        <f t="shared" si="0"/>
        <v>0</v>
      </c>
      <c r="I5" s="26">
        <f t="shared" si="0"/>
        <v>0</v>
      </c>
      <c r="J5" s="26">
        <f t="shared" si="0"/>
        <v>33567483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75708831</v>
      </c>
      <c r="O5" s="32">
        <f t="shared" ref="O5:O36" si="1">(N5/O$78)</f>
        <v>452.96385088039438</v>
      </c>
      <c r="P5" s="6"/>
    </row>
    <row r="6" spans="1:133">
      <c r="A6" s="12"/>
      <c r="B6" s="44">
        <v>511</v>
      </c>
      <c r="C6" s="20" t="s">
        <v>99</v>
      </c>
      <c r="D6" s="46">
        <v>560769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5989</v>
      </c>
      <c r="K6" s="46">
        <v>0</v>
      </c>
      <c r="L6" s="46">
        <v>0</v>
      </c>
      <c r="M6" s="46">
        <v>0</v>
      </c>
      <c r="N6" s="46">
        <f>SUM(D6:M6)</f>
        <v>566758</v>
      </c>
      <c r="O6" s="47">
        <f t="shared" si="1"/>
        <v>3.3908975056987813</v>
      </c>
      <c r="P6" s="9"/>
    </row>
    <row r="7" spans="1:133">
      <c r="A7" s="12"/>
      <c r="B7" s="44">
        <v>512</v>
      </c>
      <c r="C7" s="20" t="s">
        <v>20</v>
      </c>
      <c r="D7" s="46">
        <v>716784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12477</v>
      </c>
      <c r="K7" s="46">
        <v>0</v>
      </c>
      <c r="L7" s="46">
        <v>0</v>
      </c>
      <c r="M7" s="46">
        <v>0</v>
      </c>
      <c r="N7" s="46">
        <f t="shared" ref="N7:N12" si="2">SUM(D7:M7)</f>
        <v>729261</v>
      </c>
      <c r="O7" s="47">
        <f t="shared" si="1"/>
        <v>4.363148479427549</v>
      </c>
      <c r="P7" s="9"/>
    </row>
    <row r="8" spans="1:133">
      <c r="A8" s="12"/>
      <c r="B8" s="44">
        <v>513</v>
      </c>
      <c r="C8" s="20" t="s">
        <v>21</v>
      </c>
      <c r="D8" s="46">
        <v>16136730</v>
      </c>
      <c r="E8" s="46">
        <v>583265</v>
      </c>
      <c r="F8" s="46">
        <v>0</v>
      </c>
      <c r="G8" s="46">
        <v>0</v>
      </c>
      <c r="H8" s="46">
        <v>0</v>
      </c>
      <c r="I8" s="46">
        <v>0</v>
      </c>
      <c r="J8" s="46">
        <v>45322</v>
      </c>
      <c r="K8" s="46">
        <v>0</v>
      </c>
      <c r="L8" s="46">
        <v>0</v>
      </c>
      <c r="M8" s="46">
        <v>0</v>
      </c>
      <c r="N8" s="46">
        <f t="shared" si="2"/>
        <v>16765317</v>
      </c>
      <c r="O8" s="47">
        <f t="shared" si="1"/>
        <v>100.30642990050316</v>
      </c>
      <c r="P8" s="9"/>
    </row>
    <row r="9" spans="1:133">
      <c r="A9" s="12"/>
      <c r="B9" s="44">
        <v>514</v>
      </c>
      <c r="C9" s="20" t="s">
        <v>100</v>
      </c>
      <c r="D9" s="46">
        <v>669667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13807</v>
      </c>
      <c r="K9" s="46">
        <v>0</v>
      </c>
      <c r="L9" s="46">
        <v>0</v>
      </c>
      <c r="M9" s="46">
        <v>0</v>
      </c>
      <c r="N9" s="46">
        <f t="shared" si="2"/>
        <v>683474</v>
      </c>
      <c r="O9" s="47">
        <f t="shared" si="1"/>
        <v>4.0892061193842322</v>
      </c>
      <c r="P9" s="9"/>
    </row>
    <row r="10" spans="1:133">
      <c r="A10" s="12"/>
      <c r="B10" s="44">
        <v>515</v>
      </c>
      <c r="C10" s="20" t="s">
        <v>22</v>
      </c>
      <c r="D10" s="46">
        <v>3334845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43353</v>
      </c>
      <c r="K10" s="46">
        <v>0</v>
      </c>
      <c r="L10" s="46">
        <v>0</v>
      </c>
      <c r="M10" s="46">
        <v>0</v>
      </c>
      <c r="N10" s="46">
        <f t="shared" si="2"/>
        <v>3378198</v>
      </c>
      <c r="O10" s="47">
        <f t="shared" si="1"/>
        <v>20.211665599703245</v>
      </c>
      <c r="P10" s="9"/>
    </row>
    <row r="11" spans="1:133">
      <c r="A11" s="12"/>
      <c r="B11" s="44">
        <v>516</v>
      </c>
      <c r="C11" s="20" t="s">
        <v>91</v>
      </c>
      <c r="D11" s="46">
        <v>3290065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15186</v>
      </c>
      <c r="K11" s="46">
        <v>0</v>
      </c>
      <c r="L11" s="46">
        <v>0</v>
      </c>
      <c r="M11" s="46">
        <v>0</v>
      </c>
      <c r="N11" s="46">
        <f t="shared" si="2"/>
        <v>3305251</v>
      </c>
      <c r="O11" s="47">
        <f t="shared" si="1"/>
        <v>19.775225707636068</v>
      </c>
      <c r="P11" s="9"/>
    </row>
    <row r="12" spans="1:133">
      <c r="A12" s="12"/>
      <c r="B12" s="44">
        <v>519</v>
      </c>
      <c r="C12" s="20" t="s">
        <v>131</v>
      </c>
      <c r="D12" s="46">
        <v>6420457</v>
      </c>
      <c r="E12" s="46">
        <v>5932830</v>
      </c>
      <c r="F12" s="46">
        <v>0</v>
      </c>
      <c r="G12" s="46">
        <v>4495936</v>
      </c>
      <c r="H12" s="46">
        <v>0</v>
      </c>
      <c r="I12" s="46">
        <v>0</v>
      </c>
      <c r="J12" s="46">
        <v>33431349</v>
      </c>
      <c r="K12" s="46">
        <v>0</v>
      </c>
      <c r="L12" s="46">
        <v>0</v>
      </c>
      <c r="M12" s="46">
        <v>0</v>
      </c>
      <c r="N12" s="46">
        <f t="shared" si="2"/>
        <v>50280572</v>
      </c>
      <c r="O12" s="47">
        <f t="shared" si="1"/>
        <v>300.82727756804138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73411614</v>
      </c>
      <c r="E13" s="31">
        <f t="shared" si="3"/>
        <v>30735165</v>
      </c>
      <c r="F13" s="31">
        <f t="shared" si="3"/>
        <v>0</v>
      </c>
      <c r="G13" s="31">
        <f t="shared" si="3"/>
        <v>1487417</v>
      </c>
      <c r="H13" s="31">
        <f t="shared" si="3"/>
        <v>0</v>
      </c>
      <c r="I13" s="31">
        <f t="shared" si="3"/>
        <v>0</v>
      </c>
      <c r="J13" s="31">
        <f t="shared" si="3"/>
        <v>219518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105853714</v>
      </c>
      <c r="O13" s="43">
        <f t="shared" si="1"/>
        <v>633.31985569070423</v>
      </c>
      <c r="P13" s="10"/>
    </row>
    <row r="14" spans="1:133">
      <c r="A14" s="12"/>
      <c r="B14" s="44">
        <v>521</v>
      </c>
      <c r="C14" s="20" t="s">
        <v>26</v>
      </c>
      <c r="D14" s="46">
        <v>56896069</v>
      </c>
      <c r="E14" s="46">
        <v>1532676</v>
      </c>
      <c r="F14" s="46">
        <v>0</v>
      </c>
      <c r="G14" s="46">
        <v>237506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58666251</v>
      </c>
      <c r="O14" s="47">
        <f t="shared" si="1"/>
        <v>350.99856408660952</v>
      </c>
      <c r="P14" s="9"/>
    </row>
    <row r="15" spans="1:133">
      <c r="A15" s="12"/>
      <c r="B15" s="44">
        <v>522</v>
      </c>
      <c r="C15" s="20" t="s">
        <v>27</v>
      </c>
      <c r="D15" s="46">
        <v>15190</v>
      </c>
      <c r="E15" s="46">
        <v>21625862</v>
      </c>
      <c r="F15" s="46">
        <v>0</v>
      </c>
      <c r="G15" s="46">
        <v>633333</v>
      </c>
      <c r="H15" s="46">
        <v>0</v>
      </c>
      <c r="I15" s="46">
        <v>0</v>
      </c>
      <c r="J15" s="46">
        <v>134518</v>
      </c>
      <c r="K15" s="46">
        <v>0</v>
      </c>
      <c r="L15" s="46">
        <v>0</v>
      </c>
      <c r="M15" s="46">
        <v>0</v>
      </c>
      <c r="N15" s="46">
        <f t="shared" ref="N15:N21" si="4">SUM(D15:M15)</f>
        <v>22408903</v>
      </c>
      <c r="O15" s="47">
        <f t="shared" si="1"/>
        <v>134.07184951627667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3677281</v>
      </c>
      <c r="F16" s="46">
        <v>0</v>
      </c>
      <c r="G16" s="46">
        <v>28445</v>
      </c>
      <c r="H16" s="46">
        <v>0</v>
      </c>
      <c r="I16" s="46">
        <v>0</v>
      </c>
      <c r="J16" s="46">
        <v>1336</v>
      </c>
      <c r="K16" s="46">
        <v>0</v>
      </c>
      <c r="L16" s="46">
        <v>0</v>
      </c>
      <c r="M16" s="46">
        <v>0</v>
      </c>
      <c r="N16" s="46">
        <f t="shared" si="4"/>
        <v>3707062</v>
      </c>
      <c r="O16" s="47">
        <f t="shared" si="1"/>
        <v>22.179249854912918</v>
      </c>
      <c r="P16" s="9"/>
    </row>
    <row r="17" spans="1:16">
      <c r="A17" s="12"/>
      <c r="B17" s="44">
        <v>524</v>
      </c>
      <c r="C17" s="20" t="s">
        <v>29</v>
      </c>
      <c r="D17" s="46">
        <v>2045424</v>
      </c>
      <c r="E17" s="46">
        <v>2748388</v>
      </c>
      <c r="F17" s="46">
        <v>0</v>
      </c>
      <c r="G17" s="46">
        <v>0</v>
      </c>
      <c r="H17" s="46">
        <v>0</v>
      </c>
      <c r="I17" s="46">
        <v>0</v>
      </c>
      <c r="J17" s="46">
        <v>48019</v>
      </c>
      <c r="K17" s="46">
        <v>0</v>
      </c>
      <c r="L17" s="46">
        <v>0</v>
      </c>
      <c r="M17" s="46">
        <v>0</v>
      </c>
      <c r="N17" s="46">
        <f t="shared" si="4"/>
        <v>4841831</v>
      </c>
      <c r="O17" s="47">
        <f t="shared" si="1"/>
        <v>28.968541530803332</v>
      </c>
      <c r="P17" s="9"/>
    </row>
    <row r="18" spans="1:16">
      <c r="A18" s="12"/>
      <c r="B18" s="44">
        <v>525</v>
      </c>
      <c r="C18" s="20" t="s">
        <v>30</v>
      </c>
      <c r="D18" s="46">
        <v>825501</v>
      </c>
      <c r="E18" s="46">
        <v>612146</v>
      </c>
      <c r="F18" s="46">
        <v>0</v>
      </c>
      <c r="G18" s="46">
        <v>9</v>
      </c>
      <c r="H18" s="46">
        <v>0</v>
      </c>
      <c r="I18" s="46">
        <v>0</v>
      </c>
      <c r="J18" s="46">
        <v>35645</v>
      </c>
      <c r="K18" s="46">
        <v>0</v>
      </c>
      <c r="L18" s="46">
        <v>0</v>
      </c>
      <c r="M18" s="46">
        <v>0</v>
      </c>
      <c r="N18" s="46">
        <f t="shared" si="4"/>
        <v>1473301</v>
      </c>
      <c r="O18" s="47">
        <f t="shared" si="1"/>
        <v>8.814719308847021</v>
      </c>
      <c r="P18" s="9"/>
    </row>
    <row r="19" spans="1:16">
      <c r="A19" s="12"/>
      <c r="B19" s="44">
        <v>526</v>
      </c>
      <c r="C19" s="20" t="s">
        <v>31</v>
      </c>
      <c r="D19" s="46">
        <v>12875160</v>
      </c>
      <c r="E19" s="46">
        <v>0</v>
      </c>
      <c r="F19" s="46">
        <v>0</v>
      </c>
      <c r="G19" s="46">
        <v>586895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13462055</v>
      </c>
      <c r="O19" s="47">
        <f t="shared" si="1"/>
        <v>80.543104325090795</v>
      </c>
      <c r="P19" s="9"/>
    </row>
    <row r="20" spans="1:16">
      <c r="A20" s="12"/>
      <c r="B20" s="44">
        <v>527</v>
      </c>
      <c r="C20" s="20" t="s">
        <v>32</v>
      </c>
      <c r="D20" s="46">
        <v>526238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526238</v>
      </c>
      <c r="O20" s="47">
        <f t="shared" si="1"/>
        <v>3.148467461604274</v>
      </c>
      <c r="P20" s="9"/>
    </row>
    <row r="21" spans="1:16">
      <c r="A21" s="12"/>
      <c r="B21" s="44">
        <v>529</v>
      </c>
      <c r="C21" s="20" t="s">
        <v>33</v>
      </c>
      <c r="D21" s="46">
        <v>228032</v>
      </c>
      <c r="E21" s="46">
        <v>538812</v>
      </c>
      <c r="F21" s="46">
        <v>0</v>
      </c>
      <c r="G21" s="46">
        <v>1229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768073</v>
      </c>
      <c r="O21" s="47">
        <f t="shared" si="1"/>
        <v>4.5953596065597306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3384566</v>
      </c>
      <c r="E22" s="31">
        <f t="shared" si="5"/>
        <v>7342888</v>
      </c>
      <c r="F22" s="31">
        <f t="shared" si="5"/>
        <v>3222785</v>
      </c>
      <c r="G22" s="31">
        <f t="shared" si="5"/>
        <v>69997</v>
      </c>
      <c r="H22" s="31">
        <f t="shared" si="5"/>
        <v>0</v>
      </c>
      <c r="I22" s="31">
        <f t="shared" si="5"/>
        <v>71391180</v>
      </c>
      <c r="J22" s="31">
        <f t="shared" si="5"/>
        <v>81080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85492496</v>
      </c>
      <c r="O22" s="43">
        <f t="shared" si="1"/>
        <v>511.49924913695622</v>
      </c>
      <c r="P22" s="10"/>
    </row>
    <row r="23" spans="1:16">
      <c r="A23" s="12"/>
      <c r="B23" s="44">
        <v>533</v>
      </c>
      <c r="C23" s="20" t="s">
        <v>35</v>
      </c>
      <c r="D23" s="46">
        <v>172626</v>
      </c>
      <c r="E23" s="46">
        <v>0</v>
      </c>
      <c r="F23" s="46">
        <v>0</v>
      </c>
      <c r="G23" s="46">
        <v>17</v>
      </c>
      <c r="H23" s="46">
        <v>0</v>
      </c>
      <c r="I23" s="46">
        <v>20274267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20446910</v>
      </c>
      <c r="O23" s="47">
        <f t="shared" si="1"/>
        <v>122.33329942982273</v>
      </c>
      <c r="P23" s="9"/>
    </row>
    <row r="24" spans="1:16">
      <c r="A24" s="12"/>
      <c r="B24" s="44">
        <v>534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18098619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18098619</v>
      </c>
      <c r="O24" s="47">
        <f t="shared" si="1"/>
        <v>108.28353904786977</v>
      </c>
      <c r="P24" s="9"/>
    </row>
    <row r="25" spans="1:16">
      <c r="A25" s="12"/>
      <c r="B25" s="44">
        <v>535</v>
      </c>
      <c r="C25" s="20" t="s">
        <v>37</v>
      </c>
      <c r="D25" s="46">
        <v>203205</v>
      </c>
      <c r="E25" s="46">
        <v>0</v>
      </c>
      <c r="F25" s="46">
        <v>0</v>
      </c>
      <c r="G25" s="46">
        <v>0</v>
      </c>
      <c r="H25" s="46">
        <v>0</v>
      </c>
      <c r="I25" s="46">
        <v>11504938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11708143</v>
      </c>
      <c r="O25" s="47">
        <f t="shared" si="1"/>
        <v>70.049497131164699</v>
      </c>
      <c r="P25" s="9"/>
    </row>
    <row r="26" spans="1:16">
      <c r="A26" s="12"/>
      <c r="B26" s="44">
        <v>536</v>
      </c>
      <c r="C26" s="20" t="s">
        <v>134</v>
      </c>
      <c r="D26" s="46">
        <v>91099</v>
      </c>
      <c r="E26" s="46">
        <v>0</v>
      </c>
      <c r="F26" s="46">
        <v>0</v>
      </c>
      <c r="G26" s="46">
        <v>69980</v>
      </c>
      <c r="H26" s="46">
        <v>0</v>
      </c>
      <c r="I26" s="46">
        <v>21513356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21674435</v>
      </c>
      <c r="O26" s="47">
        <f t="shared" si="1"/>
        <v>129.67754769924795</v>
      </c>
      <c r="P26" s="9"/>
    </row>
    <row r="27" spans="1:16">
      <c r="A27" s="12"/>
      <c r="B27" s="44">
        <v>537</v>
      </c>
      <c r="C27" s="20" t="s">
        <v>135</v>
      </c>
      <c r="D27" s="46">
        <v>2109177</v>
      </c>
      <c r="E27" s="46">
        <v>5234</v>
      </c>
      <c r="F27" s="46">
        <v>3222785</v>
      </c>
      <c r="G27" s="46">
        <v>0</v>
      </c>
      <c r="H27" s="46">
        <v>0</v>
      </c>
      <c r="I27" s="46">
        <v>0</v>
      </c>
      <c r="J27" s="46">
        <v>40213</v>
      </c>
      <c r="K27" s="46">
        <v>0</v>
      </c>
      <c r="L27" s="46">
        <v>0</v>
      </c>
      <c r="M27" s="46">
        <v>0</v>
      </c>
      <c r="N27" s="46">
        <f t="shared" si="6"/>
        <v>5377409</v>
      </c>
      <c r="O27" s="47">
        <f t="shared" si="1"/>
        <v>32.172889955187536</v>
      </c>
      <c r="P27" s="9"/>
    </row>
    <row r="28" spans="1:16">
      <c r="A28" s="12"/>
      <c r="B28" s="44">
        <v>538</v>
      </c>
      <c r="C28" s="20" t="s">
        <v>136</v>
      </c>
      <c r="D28" s="46">
        <v>610160</v>
      </c>
      <c r="E28" s="46">
        <v>343959</v>
      </c>
      <c r="F28" s="46">
        <v>0</v>
      </c>
      <c r="G28" s="46">
        <v>0</v>
      </c>
      <c r="H28" s="46">
        <v>0</v>
      </c>
      <c r="I28" s="46">
        <v>0</v>
      </c>
      <c r="J28" s="46">
        <v>40867</v>
      </c>
      <c r="K28" s="46">
        <v>0</v>
      </c>
      <c r="L28" s="46">
        <v>0</v>
      </c>
      <c r="M28" s="46">
        <v>0</v>
      </c>
      <c r="N28" s="46">
        <f t="shared" si="6"/>
        <v>994986</v>
      </c>
      <c r="O28" s="47">
        <f t="shared" si="1"/>
        <v>5.9529738364614309</v>
      </c>
      <c r="P28" s="9"/>
    </row>
    <row r="29" spans="1:16">
      <c r="A29" s="12"/>
      <c r="B29" s="44">
        <v>539</v>
      </c>
      <c r="C29" s="20" t="s">
        <v>41</v>
      </c>
      <c r="D29" s="46">
        <v>198299</v>
      </c>
      <c r="E29" s="46">
        <v>6993695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7191994</v>
      </c>
      <c r="O29" s="47">
        <f t="shared" si="1"/>
        <v>43.029502037202121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1247316</v>
      </c>
      <c r="E30" s="31">
        <f t="shared" si="7"/>
        <v>41274116</v>
      </c>
      <c r="F30" s="31">
        <f t="shared" si="7"/>
        <v>0</v>
      </c>
      <c r="G30" s="31">
        <f t="shared" si="7"/>
        <v>35280512</v>
      </c>
      <c r="H30" s="31">
        <f t="shared" si="7"/>
        <v>0</v>
      </c>
      <c r="I30" s="31">
        <f t="shared" si="7"/>
        <v>0</v>
      </c>
      <c r="J30" s="31">
        <f t="shared" si="7"/>
        <v>167016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77968960</v>
      </c>
      <c r="O30" s="43">
        <f t="shared" si="1"/>
        <v>466.48614044429553</v>
      </c>
      <c r="P30" s="10"/>
    </row>
    <row r="31" spans="1:16">
      <c r="A31" s="12"/>
      <c r="B31" s="44">
        <v>541</v>
      </c>
      <c r="C31" s="20" t="s">
        <v>137</v>
      </c>
      <c r="D31" s="46">
        <v>1247316</v>
      </c>
      <c r="E31" s="46">
        <v>41274116</v>
      </c>
      <c r="F31" s="46">
        <v>0</v>
      </c>
      <c r="G31" s="46">
        <v>35280512</v>
      </c>
      <c r="H31" s="46">
        <v>0</v>
      </c>
      <c r="I31" s="46">
        <v>0</v>
      </c>
      <c r="J31" s="46">
        <v>167016</v>
      </c>
      <c r="K31" s="46">
        <v>0</v>
      </c>
      <c r="L31" s="46">
        <v>0</v>
      </c>
      <c r="M31" s="46">
        <v>0</v>
      </c>
      <c r="N31" s="46">
        <f t="shared" si="8"/>
        <v>77968960</v>
      </c>
      <c r="O31" s="47">
        <f t="shared" si="1"/>
        <v>466.48614044429553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2298890</v>
      </c>
      <c r="E32" s="31">
        <f t="shared" si="9"/>
        <v>1869073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456</v>
      </c>
      <c r="N32" s="31">
        <f t="shared" si="8"/>
        <v>4168419</v>
      </c>
      <c r="O32" s="43">
        <f t="shared" si="1"/>
        <v>24.939536080315424</v>
      </c>
      <c r="P32" s="10"/>
    </row>
    <row r="33" spans="1:16">
      <c r="A33" s="13"/>
      <c r="B33" s="45">
        <v>552</v>
      </c>
      <c r="C33" s="21" t="s">
        <v>45</v>
      </c>
      <c r="D33" s="46">
        <v>1170776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456</v>
      </c>
      <c r="N33" s="46">
        <f t="shared" si="8"/>
        <v>1171232</v>
      </c>
      <c r="O33" s="47">
        <f t="shared" si="1"/>
        <v>7.0074488007131706</v>
      </c>
      <c r="P33" s="9"/>
    </row>
    <row r="34" spans="1:16">
      <c r="A34" s="13"/>
      <c r="B34" s="45">
        <v>553</v>
      </c>
      <c r="C34" s="21" t="s">
        <v>138</v>
      </c>
      <c r="D34" s="46">
        <v>244022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244022</v>
      </c>
      <c r="O34" s="47">
        <f t="shared" si="1"/>
        <v>1.459976905726303</v>
      </c>
      <c r="P34" s="9"/>
    </row>
    <row r="35" spans="1:16">
      <c r="A35" s="13"/>
      <c r="B35" s="45">
        <v>554</v>
      </c>
      <c r="C35" s="21" t="s">
        <v>47</v>
      </c>
      <c r="D35" s="46">
        <v>884092</v>
      </c>
      <c r="E35" s="46">
        <v>1869073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2753165</v>
      </c>
      <c r="O35" s="47">
        <f t="shared" si="1"/>
        <v>16.47211037387595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11135998</v>
      </c>
      <c r="E36" s="31">
        <f t="shared" si="10"/>
        <v>3152178</v>
      </c>
      <c r="F36" s="31">
        <f t="shared" si="10"/>
        <v>0</v>
      </c>
      <c r="G36" s="31">
        <f t="shared" si="10"/>
        <v>55414</v>
      </c>
      <c r="H36" s="31">
        <f t="shared" si="10"/>
        <v>0</v>
      </c>
      <c r="I36" s="31">
        <f t="shared" si="10"/>
        <v>0</v>
      </c>
      <c r="J36" s="31">
        <f t="shared" si="10"/>
        <v>20355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14363945</v>
      </c>
      <c r="O36" s="43">
        <f t="shared" si="1"/>
        <v>85.939087357380899</v>
      </c>
      <c r="P36" s="10"/>
    </row>
    <row r="37" spans="1:16">
      <c r="A37" s="12"/>
      <c r="B37" s="44">
        <v>562</v>
      </c>
      <c r="C37" s="20" t="s">
        <v>139</v>
      </c>
      <c r="D37" s="46">
        <v>3721216</v>
      </c>
      <c r="E37" s="46">
        <v>1135317</v>
      </c>
      <c r="F37" s="46">
        <v>0</v>
      </c>
      <c r="G37" s="46">
        <v>0</v>
      </c>
      <c r="H37" s="46">
        <v>0</v>
      </c>
      <c r="I37" s="46">
        <v>0</v>
      </c>
      <c r="J37" s="46">
        <v>3136</v>
      </c>
      <c r="K37" s="46">
        <v>0</v>
      </c>
      <c r="L37" s="46">
        <v>0</v>
      </c>
      <c r="M37" s="46">
        <v>0</v>
      </c>
      <c r="N37" s="46">
        <f t="shared" ref="N37:N45" si="11">SUM(D37:M37)</f>
        <v>4859669</v>
      </c>
      <c r="O37" s="47">
        <f t="shared" ref="O37:O68" si="12">(N37/O$78)</f>
        <v>29.075265793551551</v>
      </c>
      <c r="P37" s="9"/>
    </row>
    <row r="38" spans="1:16">
      <c r="A38" s="12"/>
      <c r="B38" s="44">
        <v>563</v>
      </c>
      <c r="C38" s="20" t="s">
        <v>140</v>
      </c>
      <c r="D38" s="46">
        <v>2017410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2017410</v>
      </c>
      <c r="O38" s="47">
        <f t="shared" si="12"/>
        <v>12.070108471290707</v>
      </c>
      <c r="P38" s="9"/>
    </row>
    <row r="39" spans="1:16">
      <c r="A39" s="12"/>
      <c r="B39" s="44">
        <v>564</v>
      </c>
      <c r="C39" s="20" t="s">
        <v>141</v>
      </c>
      <c r="D39" s="46">
        <v>5185518</v>
      </c>
      <c r="E39" s="46">
        <v>2014861</v>
      </c>
      <c r="F39" s="46">
        <v>0</v>
      </c>
      <c r="G39" s="46">
        <v>55414</v>
      </c>
      <c r="H39" s="46">
        <v>0</v>
      </c>
      <c r="I39" s="46">
        <v>0</v>
      </c>
      <c r="J39" s="46">
        <v>17219</v>
      </c>
      <c r="K39" s="46">
        <v>0</v>
      </c>
      <c r="L39" s="46">
        <v>0</v>
      </c>
      <c r="M39" s="46">
        <v>0</v>
      </c>
      <c r="N39" s="46">
        <f t="shared" si="11"/>
        <v>7273012</v>
      </c>
      <c r="O39" s="47">
        <f t="shared" si="12"/>
        <v>43.514230499997005</v>
      </c>
      <c r="P39" s="9"/>
    </row>
    <row r="40" spans="1:16">
      <c r="A40" s="12"/>
      <c r="B40" s="44">
        <v>569</v>
      </c>
      <c r="C40" s="20" t="s">
        <v>53</v>
      </c>
      <c r="D40" s="46">
        <v>211854</v>
      </c>
      <c r="E40" s="46">
        <v>2000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213854</v>
      </c>
      <c r="O40" s="47">
        <f t="shared" si="12"/>
        <v>1.2794825925416264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12902799</v>
      </c>
      <c r="E41" s="31">
        <f t="shared" si="13"/>
        <v>5109702</v>
      </c>
      <c r="F41" s="31">
        <f t="shared" si="13"/>
        <v>24606433</v>
      </c>
      <c r="G41" s="31">
        <f t="shared" si="13"/>
        <v>5357552</v>
      </c>
      <c r="H41" s="31">
        <f t="shared" si="13"/>
        <v>0</v>
      </c>
      <c r="I41" s="31">
        <f t="shared" si="13"/>
        <v>0</v>
      </c>
      <c r="J41" s="31">
        <f t="shared" si="13"/>
        <v>64928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48041414</v>
      </c>
      <c r="O41" s="43">
        <f t="shared" si="12"/>
        <v>287.4304569196068</v>
      </c>
      <c r="P41" s="9"/>
    </row>
    <row r="42" spans="1:16">
      <c r="A42" s="12"/>
      <c r="B42" s="44">
        <v>571</v>
      </c>
      <c r="C42" s="20" t="s">
        <v>55</v>
      </c>
      <c r="D42" s="46">
        <v>4021259</v>
      </c>
      <c r="E42" s="46">
        <v>100875</v>
      </c>
      <c r="F42" s="46">
        <v>0</v>
      </c>
      <c r="G42" s="46">
        <v>403809</v>
      </c>
      <c r="H42" s="46">
        <v>0</v>
      </c>
      <c r="I42" s="46">
        <v>0</v>
      </c>
      <c r="J42" s="46">
        <v>18204</v>
      </c>
      <c r="K42" s="46">
        <v>0</v>
      </c>
      <c r="L42" s="46">
        <v>0</v>
      </c>
      <c r="M42" s="46">
        <v>0</v>
      </c>
      <c r="N42" s="46">
        <f t="shared" si="11"/>
        <v>4544147</v>
      </c>
      <c r="O42" s="47">
        <f t="shared" si="12"/>
        <v>27.187506356908241</v>
      </c>
      <c r="P42" s="9"/>
    </row>
    <row r="43" spans="1:16">
      <c r="A43" s="12"/>
      <c r="B43" s="44">
        <v>572</v>
      </c>
      <c r="C43" s="20" t="s">
        <v>142</v>
      </c>
      <c r="D43" s="46">
        <v>8564966</v>
      </c>
      <c r="E43" s="46">
        <v>220942</v>
      </c>
      <c r="F43" s="46">
        <v>0</v>
      </c>
      <c r="G43" s="46">
        <v>4743928</v>
      </c>
      <c r="H43" s="46">
        <v>0</v>
      </c>
      <c r="I43" s="46">
        <v>0</v>
      </c>
      <c r="J43" s="46">
        <v>46685</v>
      </c>
      <c r="K43" s="46">
        <v>0</v>
      </c>
      <c r="L43" s="46">
        <v>0</v>
      </c>
      <c r="M43" s="46">
        <v>0</v>
      </c>
      <c r="N43" s="46">
        <f t="shared" si="11"/>
        <v>13576521</v>
      </c>
      <c r="O43" s="47">
        <f t="shared" si="12"/>
        <v>81.227951250740389</v>
      </c>
      <c r="P43" s="9"/>
    </row>
    <row r="44" spans="1:16">
      <c r="A44" s="12"/>
      <c r="B44" s="44">
        <v>575</v>
      </c>
      <c r="C44" s="20" t="s">
        <v>143</v>
      </c>
      <c r="D44" s="46">
        <v>291574</v>
      </c>
      <c r="E44" s="46">
        <v>4787885</v>
      </c>
      <c r="F44" s="46">
        <v>24606433</v>
      </c>
      <c r="G44" s="46">
        <v>209815</v>
      </c>
      <c r="H44" s="46">
        <v>0</v>
      </c>
      <c r="I44" s="46">
        <v>0</v>
      </c>
      <c r="J44" s="46">
        <v>39</v>
      </c>
      <c r="K44" s="46">
        <v>0</v>
      </c>
      <c r="L44" s="46">
        <v>0</v>
      </c>
      <c r="M44" s="46">
        <v>0</v>
      </c>
      <c r="N44" s="46">
        <f t="shared" si="11"/>
        <v>29895746</v>
      </c>
      <c r="O44" s="47">
        <f t="shared" si="12"/>
        <v>178.86542500044871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0.14957431150944411</v>
      </c>
      <c r="P45" s="9"/>
    </row>
    <row r="46" spans="1:16" ht="15.75">
      <c r="A46" s="28" t="s">
        <v>144</v>
      </c>
      <c r="B46" s="29"/>
      <c r="C46" s="30"/>
      <c r="D46" s="31">
        <f t="shared" ref="D46:M46" si="14">SUM(D47:D50)</f>
        <v>6004894</v>
      </c>
      <c r="E46" s="31">
        <f t="shared" si="14"/>
        <v>67973280</v>
      </c>
      <c r="F46" s="31">
        <f t="shared" si="14"/>
        <v>5251596</v>
      </c>
      <c r="G46" s="31">
        <f t="shared" si="14"/>
        <v>7267414</v>
      </c>
      <c r="H46" s="31">
        <f t="shared" si="14"/>
        <v>0</v>
      </c>
      <c r="I46" s="31">
        <f t="shared" si="14"/>
        <v>6282453</v>
      </c>
      <c r="J46" s="31">
        <f t="shared" si="14"/>
        <v>417858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93197495</v>
      </c>
      <c r="O46" s="43">
        <f t="shared" si="12"/>
        <v>557.59804596119443</v>
      </c>
      <c r="P46" s="9"/>
    </row>
    <row r="47" spans="1:16">
      <c r="A47" s="12"/>
      <c r="B47" s="44">
        <v>581</v>
      </c>
      <c r="C47" s="20" t="s">
        <v>145</v>
      </c>
      <c r="D47" s="46">
        <v>6004894</v>
      </c>
      <c r="E47" s="46">
        <v>67858861</v>
      </c>
      <c r="F47" s="46">
        <v>5251596</v>
      </c>
      <c r="G47" s="46">
        <v>7267414</v>
      </c>
      <c r="H47" s="46">
        <v>0</v>
      </c>
      <c r="I47" s="46">
        <v>552385</v>
      </c>
      <c r="J47" s="46">
        <v>417858</v>
      </c>
      <c r="K47" s="46">
        <v>0</v>
      </c>
      <c r="L47" s="46">
        <v>0</v>
      </c>
      <c r="M47" s="46">
        <v>0</v>
      </c>
      <c r="N47" s="46">
        <f>SUM(D47:M47)</f>
        <v>87353008</v>
      </c>
      <c r="O47" s="47">
        <f t="shared" si="12"/>
        <v>522.63064119515855</v>
      </c>
      <c r="P47" s="9"/>
    </row>
    <row r="48" spans="1:16">
      <c r="A48" s="12"/>
      <c r="B48" s="44">
        <v>587</v>
      </c>
      <c r="C48" s="20" t="s">
        <v>166</v>
      </c>
      <c r="D48" s="46">
        <v>0</v>
      </c>
      <c r="E48" s="46">
        <v>114419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114419</v>
      </c>
      <c r="O48" s="47">
        <f t="shared" si="12"/>
        <v>0.68456572594396348</v>
      </c>
      <c r="P48" s="9"/>
    </row>
    <row r="49" spans="1:16">
      <c r="A49" s="12"/>
      <c r="B49" s="44">
        <v>590</v>
      </c>
      <c r="C49" s="20" t="s">
        <v>146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1522386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1522386</v>
      </c>
      <c r="O49" s="47">
        <f t="shared" si="12"/>
        <v>9.108393512064664</v>
      </c>
      <c r="P49" s="9"/>
    </row>
    <row r="50" spans="1:16">
      <c r="A50" s="12"/>
      <c r="B50" s="44">
        <v>591</v>
      </c>
      <c r="C50" s="20" t="s">
        <v>147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4207682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4207682</v>
      </c>
      <c r="O50" s="47">
        <f t="shared" si="12"/>
        <v>25.174445528027235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1577812</v>
      </c>
      <c r="E51" s="31">
        <f t="shared" si="16"/>
        <v>5446490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6041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7030343</v>
      </c>
      <c r="O51" s="43">
        <f t="shared" si="12"/>
        <v>42.062348556009596</v>
      </c>
      <c r="P51" s="9"/>
    </row>
    <row r="52" spans="1:16">
      <c r="A52" s="12"/>
      <c r="B52" s="44">
        <v>601</v>
      </c>
      <c r="C52" s="20" t="s">
        <v>148</v>
      </c>
      <c r="D52" s="46">
        <v>0</v>
      </c>
      <c r="E52" s="46">
        <v>521874</v>
      </c>
      <c r="F52" s="46">
        <v>0</v>
      </c>
      <c r="G52" s="46">
        <v>0</v>
      </c>
      <c r="H52" s="46">
        <v>0</v>
      </c>
      <c r="I52" s="46">
        <v>0</v>
      </c>
      <c r="J52" s="46">
        <v>2401</v>
      </c>
      <c r="K52" s="46">
        <v>0</v>
      </c>
      <c r="L52" s="46">
        <v>0</v>
      </c>
      <c r="M52" s="46">
        <v>0</v>
      </c>
      <c r="N52" s="46">
        <f t="shared" si="15"/>
        <v>524275</v>
      </c>
      <c r="O52" s="47">
        <f t="shared" si="12"/>
        <v>3.1367228866645527</v>
      </c>
      <c r="P52" s="9"/>
    </row>
    <row r="53" spans="1:16">
      <c r="A53" s="12"/>
      <c r="B53" s="44">
        <v>602</v>
      </c>
      <c r="C53" s="20" t="s">
        <v>149</v>
      </c>
      <c r="D53" s="46">
        <v>0</v>
      </c>
      <c r="E53" s="46">
        <v>223959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223959</v>
      </c>
      <c r="O53" s="47">
        <f t="shared" si="12"/>
        <v>1.3399405292537439</v>
      </c>
      <c r="P53" s="9"/>
    </row>
    <row r="54" spans="1:16">
      <c r="A54" s="12"/>
      <c r="B54" s="44">
        <v>603</v>
      </c>
      <c r="C54" s="20" t="s">
        <v>150</v>
      </c>
      <c r="D54" s="46">
        <v>0</v>
      </c>
      <c r="E54" s="46">
        <v>152078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152078</v>
      </c>
      <c r="O54" s="47">
        <f t="shared" si="12"/>
        <v>0.90987848582932973</v>
      </c>
      <c r="P54" s="9"/>
    </row>
    <row r="55" spans="1:16">
      <c r="A55" s="12"/>
      <c r="B55" s="44">
        <v>604</v>
      </c>
      <c r="C55" s="20" t="s">
        <v>151</v>
      </c>
      <c r="D55" s="46">
        <v>720055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720055</v>
      </c>
      <c r="O55" s="47">
        <f t="shared" si="12"/>
        <v>4.3080692349573111</v>
      </c>
      <c r="P55" s="9"/>
    </row>
    <row r="56" spans="1:16">
      <c r="A56" s="12"/>
      <c r="B56" s="44">
        <v>605</v>
      </c>
      <c r="C56" s="20" t="s">
        <v>152</v>
      </c>
      <c r="D56" s="46">
        <v>1767</v>
      </c>
      <c r="E56" s="46">
        <v>50030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51797</v>
      </c>
      <c r="O56" s="47">
        <f t="shared" si="12"/>
        <v>0.30990002453018711</v>
      </c>
      <c r="P56" s="9"/>
    </row>
    <row r="57" spans="1:16">
      <c r="A57" s="12"/>
      <c r="B57" s="44">
        <v>607</v>
      </c>
      <c r="C57" s="20" t="s">
        <v>153</v>
      </c>
      <c r="D57" s="46">
        <v>0</v>
      </c>
      <c r="E57" s="46">
        <v>47794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47794</v>
      </c>
      <c r="O57" s="47">
        <f t="shared" si="12"/>
        <v>0.28595018577129488</v>
      </c>
      <c r="P57" s="9"/>
    </row>
    <row r="58" spans="1:16">
      <c r="A58" s="12"/>
      <c r="B58" s="44">
        <v>608</v>
      </c>
      <c r="C58" s="20" t="s">
        <v>154</v>
      </c>
      <c r="D58" s="46">
        <v>0</v>
      </c>
      <c r="E58" s="46">
        <v>149861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149861</v>
      </c>
      <c r="O58" s="47">
        <f t="shared" si="12"/>
        <v>0.89661423588467226</v>
      </c>
      <c r="P58" s="9"/>
    </row>
    <row r="59" spans="1:16">
      <c r="A59" s="12"/>
      <c r="B59" s="44">
        <v>614</v>
      </c>
      <c r="C59" s="20" t="s">
        <v>155</v>
      </c>
      <c r="D59" s="46">
        <v>0</v>
      </c>
      <c r="E59" s="46">
        <v>212641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212641</v>
      </c>
      <c r="O59" s="47">
        <f t="shared" si="12"/>
        <v>1.2722252469471882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497319</v>
      </c>
      <c r="F60" s="46">
        <v>0</v>
      </c>
      <c r="G60" s="46">
        <v>0</v>
      </c>
      <c r="H60" s="46">
        <v>0</v>
      </c>
      <c r="I60" s="46">
        <v>0</v>
      </c>
      <c r="J60" s="46">
        <v>3640</v>
      </c>
      <c r="K60" s="46">
        <v>0</v>
      </c>
      <c r="L60" s="46">
        <v>0</v>
      </c>
      <c r="M60" s="46">
        <v>0</v>
      </c>
      <c r="N60" s="46">
        <f t="shared" si="17"/>
        <v>500959</v>
      </c>
      <c r="O60" s="47">
        <f t="shared" si="12"/>
        <v>2.9972239007783847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78022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78022</v>
      </c>
      <c r="O61" s="47">
        <f t="shared" si="12"/>
        <v>0.46680347730359395</v>
      </c>
      <c r="P61" s="9"/>
    </row>
    <row r="62" spans="1:16">
      <c r="A62" s="12"/>
      <c r="B62" s="44">
        <v>634</v>
      </c>
      <c r="C62" s="20" t="s">
        <v>156</v>
      </c>
      <c r="D62" s="46">
        <v>0</v>
      </c>
      <c r="E62" s="46">
        <v>542589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542589</v>
      </c>
      <c r="O62" s="47">
        <f t="shared" si="12"/>
        <v>3.2462950443039111</v>
      </c>
      <c r="P62" s="9"/>
    </row>
    <row r="63" spans="1:16">
      <c r="A63" s="12"/>
      <c r="B63" s="44">
        <v>654</v>
      </c>
      <c r="C63" s="20" t="s">
        <v>157</v>
      </c>
      <c r="D63" s="46">
        <v>0</v>
      </c>
      <c r="E63" s="46">
        <v>113449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113449</v>
      </c>
      <c r="O63" s="47">
        <f t="shared" si="12"/>
        <v>0.67876224265739704</v>
      </c>
      <c r="P63" s="9"/>
    </row>
    <row r="64" spans="1:16">
      <c r="A64" s="12"/>
      <c r="B64" s="44">
        <v>664</v>
      </c>
      <c r="C64" s="20" t="s">
        <v>110</v>
      </c>
      <c r="D64" s="46">
        <v>0</v>
      </c>
      <c r="E64" s="46">
        <v>58224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58224</v>
      </c>
      <c r="O64" s="47">
        <f t="shared" si="12"/>
        <v>0.34835258853303497</v>
      </c>
      <c r="P64" s="9"/>
    </row>
    <row r="65" spans="1:119">
      <c r="A65" s="12"/>
      <c r="B65" s="44">
        <v>674</v>
      </c>
      <c r="C65" s="20" t="s">
        <v>158</v>
      </c>
      <c r="D65" s="46">
        <v>0</v>
      </c>
      <c r="E65" s="46">
        <v>98346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98346</v>
      </c>
      <c r="O65" s="47">
        <f t="shared" si="12"/>
        <v>0.58840140958831166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1269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1269</v>
      </c>
      <c r="O66" s="47">
        <f t="shared" si="12"/>
        <v>7.5923920522193832E-3</v>
      </c>
      <c r="P66" s="9"/>
    </row>
    <row r="67" spans="1:119">
      <c r="A67" s="12"/>
      <c r="B67" s="44">
        <v>694</v>
      </c>
      <c r="C67" s="20" t="s">
        <v>159</v>
      </c>
      <c r="D67" s="46">
        <v>0</v>
      </c>
      <c r="E67" s="46">
        <v>128326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128326</v>
      </c>
      <c r="O67" s="47">
        <f t="shared" si="12"/>
        <v>0.767770923950437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185600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8">SUM(D68:M68)</f>
        <v>185600</v>
      </c>
      <c r="O68" s="47">
        <f t="shared" si="12"/>
        <v>1.1104396886461132</v>
      </c>
      <c r="P68" s="9"/>
    </row>
    <row r="69" spans="1:119">
      <c r="A69" s="12"/>
      <c r="B69" s="44">
        <v>713</v>
      </c>
      <c r="C69" s="20" t="s">
        <v>160</v>
      </c>
      <c r="D69" s="46">
        <v>840208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840208</v>
      </c>
      <c r="O69" s="47">
        <f t="shared" ref="O69:O76" si="19">(N69/O$78)</f>
        <v>5.0269413249890809</v>
      </c>
      <c r="P69" s="9"/>
    </row>
    <row r="70" spans="1:119">
      <c r="A70" s="12"/>
      <c r="B70" s="44">
        <v>714</v>
      </c>
      <c r="C70" s="20" t="s">
        <v>112</v>
      </c>
      <c r="D70" s="46">
        <v>0</v>
      </c>
      <c r="E70" s="46">
        <v>17507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17507</v>
      </c>
      <c r="O70" s="47">
        <f t="shared" si="19"/>
        <v>0.10474389886383353</v>
      </c>
      <c r="P70" s="9"/>
    </row>
    <row r="71" spans="1:119">
      <c r="A71" s="12"/>
      <c r="B71" s="44">
        <v>716</v>
      </c>
      <c r="C71" s="20" t="s">
        <v>113</v>
      </c>
      <c r="D71" s="46">
        <v>15782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15782</v>
      </c>
      <c r="O71" s="47">
        <f t="shared" si="19"/>
        <v>9.4423271369681885E-2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1586390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1586390</v>
      </c>
      <c r="O72" s="47">
        <f t="shared" si="19"/>
        <v>9.4913276814186815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349649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349649</v>
      </c>
      <c r="O73" s="47">
        <f t="shared" si="19"/>
        <v>2.0919403377986252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131661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131661</v>
      </c>
      <c r="O74" s="47">
        <f t="shared" si="19"/>
        <v>0.78772413710579692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299902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299902</v>
      </c>
      <c r="O75" s="47">
        <f t="shared" si="19"/>
        <v>1.7943054068122124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SUM(D5,D13,D22,D30,D32,D36,D41,D46,D51)</f>
        <v>143093206</v>
      </c>
      <c r="E76" s="15">
        <f t="shared" si="20"/>
        <v>169418987</v>
      </c>
      <c r="F76" s="15">
        <f t="shared" si="20"/>
        <v>33080814</v>
      </c>
      <c r="G76" s="15">
        <f t="shared" si="20"/>
        <v>54014242</v>
      </c>
      <c r="H76" s="15">
        <f t="shared" si="20"/>
        <v>0</v>
      </c>
      <c r="I76" s="15">
        <f t="shared" si="20"/>
        <v>77673633</v>
      </c>
      <c r="J76" s="15">
        <f t="shared" si="20"/>
        <v>34544279</v>
      </c>
      <c r="K76" s="15">
        <f t="shared" si="20"/>
        <v>0</v>
      </c>
      <c r="L76" s="15">
        <f t="shared" si="20"/>
        <v>0</v>
      </c>
      <c r="M76" s="15">
        <f t="shared" si="20"/>
        <v>456</v>
      </c>
      <c r="N76" s="15">
        <f>SUM(D76:M76)</f>
        <v>511825617</v>
      </c>
      <c r="O76" s="37">
        <f t="shared" si="19"/>
        <v>3062.2385710268577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167</v>
      </c>
      <c r="M78" s="48"/>
      <c r="N78" s="48"/>
      <c r="O78" s="41">
        <v>167141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28618672</v>
      </c>
      <c r="E5" s="26">
        <f t="shared" si="0"/>
        <v>6020976</v>
      </c>
      <c r="F5" s="26">
        <f t="shared" si="0"/>
        <v>0</v>
      </c>
      <c r="G5" s="26">
        <f t="shared" si="0"/>
        <v>3294057</v>
      </c>
      <c r="H5" s="26">
        <f t="shared" si="0"/>
        <v>0</v>
      </c>
      <c r="I5" s="26">
        <f t="shared" si="0"/>
        <v>0</v>
      </c>
      <c r="J5" s="26">
        <f t="shared" si="0"/>
        <v>31074621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69008326</v>
      </c>
      <c r="O5" s="32">
        <f t="shared" ref="O5:O36" si="1">(N5/O$77)</f>
        <v>419.58767412307634</v>
      </c>
      <c r="P5" s="6"/>
    </row>
    <row r="6" spans="1:133">
      <c r="A6" s="12"/>
      <c r="B6" s="44">
        <v>511</v>
      </c>
      <c r="C6" s="20" t="s">
        <v>99</v>
      </c>
      <c r="D6" s="46">
        <v>317808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1212</v>
      </c>
      <c r="K6" s="46">
        <v>0</v>
      </c>
      <c r="L6" s="46">
        <v>0</v>
      </c>
      <c r="M6" s="46">
        <v>0</v>
      </c>
      <c r="N6" s="46">
        <f>SUM(D6:M6)</f>
        <v>319020</v>
      </c>
      <c r="O6" s="47">
        <f t="shared" si="1"/>
        <v>1.9397204302382849</v>
      </c>
      <c r="P6" s="9"/>
    </row>
    <row r="7" spans="1:133">
      <c r="A7" s="12"/>
      <c r="B7" s="44">
        <v>512</v>
      </c>
      <c r="C7" s="20" t="s">
        <v>20</v>
      </c>
      <c r="D7" s="46">
        <v>621952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27269</v>
      </c>
      <c r="K7" s="46">
        <v>0</v>
      </c>
      <c r="L7" s="46">
        <v>0</v>
      </c>
      <c r="M7" s="46">
        <v>0</v>
      </c>
      <c r="N7" s="46">
        <f t="shared" ref="N7:N12" si="2">SUM(D7:M7)</f>
        <v>649221</v>
      </c>
      <c r="O7" s="47">
        <f t="shared" si="1"/>
        <v>3.9474241033155586</v>
      </c>
      <c r="P7" s="9"/>
    </row>
    <row r="8" spans="1:133">
      <c r="A8" s="12"/>
      <c r="B8" s="44">
        <v>513</v>
      </c>
      <c r="C8" s="20" t="s">
        <v>21</v>
      </c>
      <c r="D8" s="46">
        <v>15655920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19787</v>
      </c>
      <c r="K8" s="46">
        <v>0</v>
      </c>
      <c r="L8" s="46">
        <v>0</v>
      </c>
      <c r="M8" s="46">
        <v>0</v>
      </c>
      <c r="N8" s="46">
        <f t="shared" si="2"/>
        <v>15675707</v>
      </c>
      <c r="O8" s="47">
        <f t="shared" si="1"/>
        <v>95.312172046671975</v>
      </c>
      <c r="P8" s="9"/>
    </row>
    <row r="9" spans="1:133">
      <c r="A9" s="12"/>
      <c r="B9" s="44">
        <v>514</v>
      </c>
      <c r="C9" s="20" t="s">
        <v>100</v>
      </c>
      <c r="D9" s="46">
        <v>555814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23580</v>
      </c>
      <c r="K9" s="46">
        <v>0</v>
      </c>
      <c r="L9" s="46">
        <v>0</v>
      </c>
      <c r="M9" s="46">
        <v>0</v>
      </c>
      <c r="N9" s="46">
        <f t="shared" si="2"/>
        <v>579394</v>
      </c>
      <c r="O9" s="47">
        <f t="shared" si="1"/>
        <v>3.5228586889771201</v>
      </c>
      <c r="P9" s="9"/>
    </row>
    <row r="10" spans="1:133">
      <c r="A10" s="12"/>
      <c r="B10" s="44">
        <v>515</v>
      </c>
      <c r="C10" s="20" t="s">
        <v>22</v>
      </c>
      <c r="D10" s="46">
        <v>3279234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28059</v>
      </c>
      <c r="K10" s="46">
        <v>0</v>
      </c>
      <c r="L10" s="46">
        <v>0</v>
      </c>
      <c r="M10" s="46">
        <v>0</v>
      </c>
      <c r="N10" s="46">
        <f t="shared" si="2"/>
        <v>3307293</v>
      </c>
      <c r="O10" s="47">
        <f t="shared" si="1"/>
        <v>20.109158676208601</v>
      </c>
      <c r="P10" s="9"/>
    </row>
    <row r="11" spans="1:133">
      <c r="A11" s="12"/>
      <c r="B11" s="44">
        <v>516</v>
      </c>
      <c r="C11" s="20" t="s">
        <v>91</v>
      </c>
      <c r="D11" s="46">
        <v>3171656</v>
      </c>
      <c r="E11" s="46">
        <v>0</v>
      </c>
      <c r="F11" s="46">
        <v>0</v>
      </c>
      <c r="G11" s="46">
        <v>57027</v>
      </c>
      <c r="H11" s="46">
        <v>0</v>
      </c>
      <c r="I11" s="46">
        <v>0</v>
      </c>
      <c r="J11" s="46">
        <v>19112</v>
      </c>
      <c r="K11" s="46">
        <v>0</v>
      </c>
      <c r="L11" s="46">
        <v>0</v>
      </c>
      <c r="M11" s="46">
        <v>0</v>
      </c>
      <c r="N11" s="46">
        <f t="shared" si="2"/>
        <v>3247795</v>
      </c>
      <c r="O11" s="47">
        <f t="shared" si="1"/>
        <v>19.747396134178892</v>
      </c>
      <c r="P11" s="9"/>
    </row>
    <row r="12" spans="1:133">
      <c r="A12" s="12"/>
      <c r="B12" s="44">
        <v>519</v>
      </c>
      <c r="C12" s="20" t="s">
        <v>131</v>
      </c>
      <c r="D12" s="46">
        <v>5016288</v>
      </c>
      <c r="E12" s="46">
        <v>6020976</v>
      </c>
      <c r="F12" s="46">
        <v>0</v>
      </c>
      <c r="G12" s="46">
        <v>3237030</v>
      </c>
      <c r="H12" s="46">
        <v>0</v>
      </c>
      <c r="I12" s="46">
        <v>0</v>
      </c>
      <c r="J12" s="46">
        <v>30955602</v>
      </c>
      <c r="K12" s="46">
        <v>0</v>
      </c>
      <c r="L12" s="46">
        <v>0</v>
      </c>
      <c r="M12" s="46">
        <v>0</v>
      </c>
      <c r="N12" s="46">
        <f t="shared" si="2"/>
        <v>45229896</v>
      </c>
      <c r="O12" s="47">
        <f t="shared" si="1"/>
        <v>275.00894404348594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68520368</v>
      </c>
      <c r="E13" s="31">
        <f t="shared" si="3"/>
        <v>29975856</v>
      </c>
      <c r="F13" s="31">
        <f t="shared" si="3"/>
        <v>0</v>
      </c>
      <c r="G13" s="31">
        <f t="shared" si="3"/>
        <v>3024712</v>
      </c>
      <c r="H13" s="31">
        <f t="shared" si="3"/>
        <v>0</v>
      </c>
      <c r="I13" s="31">
        <f t="shared" si="3"/>
        <v>0</v>
      </c>
      <c r="J13" s="31">
        <f t="shared" si="3"/>
        <v>299867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101820803</v>
      </c>
      <c r="O13" s="43">
        <f t="shared" si="1"/>
        <v>619.09564228690249</v>
      </c>
      <c r="P13" s="10"/>
    </row>
    <row r="14" spans="1:133">
      <c r="A14" s="12"/>
      <c r="B14" s="44">
        <v>521</v>
      </c>
      <c r="C14" s="20" t="s">
        <v>26</v>
      </c>
      <c r="D14" s="46">
        <v>53309442</v>
      </c>
      <c r="E14" s="46">
        <v>1770830</v>
      </c>
      <c r="F14" s="46">
        <v>0</v>
      </c>
      <c r="G14" s="46">
        <v>504793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55585065</v>
      </c>
      <c r="O14" s="47">
        <f t="shared" si="1"/>
        <v>337.97093033860898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21356130</v>
      </c>
      <c r="F15" s="46">
        <v>0</v>
      </c>
      <c r="G15" s="46">
        <v>410718</v>
      </c>
      <c r="H15" s="46">
        <v>0</v>
      </c>
      <c r="I15" s="46">
        <v>0</v>
      </c>
      <c r="J15" s="46">
        <v>137599</v>
      </c>
      <c r="K15" s="46">
        <v>0</v>
      </c>
      <c r="L15" s="46">
        <v>0</v>
      </c>
      <c r="M15" s="46">
        <v>0</v>
      </c>
      <c r="N15" s="46">
        <f t="shared" ref="N15:N21" si="4">SUM(D15:M15)</f>
        <v>21904447</v>
      </c>
      <c r="O15" s="47">
        <f t="shared" si="1"/>
        <v>133.1844503760633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3556386</v>
      </c>
      <c r="F16" s="46">
        <v>0</v>
      </c>
      <c r="G16" s="46">
        <v>227506</v>
      </c>
      <c r="H16" s="46">
        <v>0</v>
      </c>
      <c r="I16" s="46">
        <v>0</v>
      </c>
      <c r="J16" s="46">
        <v>727</v>
      </c>
      <c r="K16" s="46">
        <v>0</v>
      </c>
      <c r="L16" s="46">
        <v>0</v>
      </c>
      <c r="M16" s="46">
        <v>0</v>
      </c>
      <c r="N16" s="46">
        <f t="shared" si="4"/>
        <v>3784619</v>
      </c>
      <c r="O16" s="47">
        <f t="shared" si="1"/>
        <v>23.011418704056133</v>
      </c>
      <c r="P16" s="9"/>
    </row>
    <row r="17" spans="1:16">
      <c r="A17" s="12"/>
      <c r="B17" s="44">
        <v>524</v>
      </c>
      <c r="C17" s="20" t="s">
        <v>29</v>
      </c>
      <c r="D17" s="46">
        <v>1855442</v>
      </c>
      <c r="E17" s="46">
        <v>2396187</v>
      </c>
      <c r="F17" s="46">
        <v>0</v>
      </c>
      <c r="G17" s="46">
        <v>0</v>
      </c>
      <c r="H17" s="46">
        <v>0</v>
      </c>
      <c r="I17" s="46">
        <v>0</v>
      </c>
      <c r="J17" s="46">
        <v>92975</v>
      </c>
      <c r="K17" s="46">
        <v>0</v>
      </c>
      <c r="L17" s="46">
        <v>0</v>
      </c>
      <c r="M17" s="46">
        <v>0</v>
      </c>
      <c r="N17" s="46">
        <f t="shared" si="4"/>
        <v>4344604</v>
      </c>
      <c r="O17" s="47">
        <f t="shared" si="1"/>
        <v>26.416265877045245</v>
      </c>
      <c r="P17" s="9"/>
    </row>
    <row r="18" spans="1:16">
      <c r="A18" s="12"/>
      <c r="B18" s="44">
        <v>525</v>
      </c>
      <c r="C18" s="20" t="s">
        <v>30</v>
      </c>
      <c r="D18" s="46">
        <v>600164</v>
      </c>
      <c r="E18" s="46">
        <v>789650</v>
      </c>
      <c r="F18" s="46">
        <v>0</v>
      </c>
      <c r="G18" s="46">
        <v>29</v>
      </c>
      <c r="H18" s="46">
        <v>0</v>
      </c>
      <c r="I18" s="46">
        <v>0</v>
      </c>
      <c r="J18" s="46">
        <v>2102</v>
      </c>
      <c r="K18" s="46">
        <v>0</v>
      </c>
      <c r="L18" s="46">
        <v>0</v>
      </c>
      <c r="M18" s="46">
        <v>0</v>
      </c>
      <c r="N18" s="46">
        <f t="shared" si="4"/>
        <v>1391945</v>
      </c>
      <c r="O18" s="47">
        <f t="shared" si="1"/>
        <v>8.4633695513385661</v>
      </c>
      <c r="P18" s="9"/>
    </row>
    <row r="19" spans="1:16">
      <c r="A19" s="12"/>
      <c r="B19" s="44">
        <v>526</v>
      </c>
      <c r="C19" s="20" t="s">
        <v>31</v>
      </c>
      <c r="D19" s="46">
        <v>12031661</v>
      </c>
      <c r="E19" s="46">
        <v>0</v>
      </c>
      <c r="F19" s="46">
        <v>0</v>
      </c>
      <c r="G19" s="46">
        <v>1870244</v>
      </c>
      <c r="H19" s="46">
        <v>0</v>
      </c>
      <c r="I19" s="46">
        <v>0</v>
      </c>
      <c r="J19" s="46">
        <v>66464</v>
      </c>
      <c r="K19" s="46">
        <v>0</v>
      </c>
      <c r="L19" s="46">
        <v>0</v>
      </c>
      <c r="M19" s="46">
        <v>0</v>
      </c>
      <c r="N19" s="46">
        <f t="shared" si="4"/>
        <v>13968369</v>
      </c>
      <c r="O19" s="47">
        <f t="shared" si="1"/>
        <v>84.931135121331337</v>
      </c>
      <c r="P19" s="9"/>
    </row>
    <row r="20" spans="1:16">
      <c r="A20" s="12"/>
      <c r="B20" s="44">
        <v>527</v>
      </c>
      <c r="C20" s="20" t="s">
        <v>32</v>
      </c>
      <c r="D20" s="46">
        <v>497616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497616</v>
      </c>
      <c r="O20" s="47">
        <f t="shared" si="1"/>
        <v>3.0256282415317357</v>
      </c>
      <c r="P20" s="9"/>
    </row>
    <row r="21" spans="1:16">
      <c r="A21" s="12"/>
      <c r="B21" s="44">
        <v>529</v>
      </c>
      <c r="C21" s="20" t="s">
        <v>33</v>
      </c>
      <c r="D21" s="46">
        <v>226043</v>
      </c>
      <c r="E21" s="46">
        <v>106673</v>
      </c>
      <c r="F21" s="46">
        <v>0</v>
      </c>
      <c r="G21" s="46">
        <v>11422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344138</v>
      </c>
      <c r="O21" s="47">
        <f t="shared" si="1"/>
        <v>2.0924440769272863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3500643</v>
      </c>
      <c r="E22" s="31">
        <f t="shared" si="5"/>
        <v>8000973</v>
      </c>
      <c r="F22" s="31">
        <f t="shared" si="5"/>
        <v>3224005</v>
      </c>
      <c r="G22" s="31">
        <f t="shared" si="5"/>
        <v>6917110</v>
      </c>
      <c r="H22" s="31">
        <f t="shared" si="5"/>
        <v>0</v>
      </c>
      <c r="I22" s="31">
        <f t="shared" si="5"/>
        <v>68836183</v>
      </c>
      <c r="J22" s="31">
        <f t="shared" si="5"/>
        <v>40821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90519735</v>
      </c>
      <c r="O22" s="43">
        <f t="shared" si="1"/>
        <v>550.38235633896159</v>
      </c>
      <c r="P22" s="10"/>
    </row>
    <row r="23" spans="1:16">
      <c r="A23" s="12"/>
      <c r="B23" s="44">
        <v>533</v>
      </c>
      <c r="C23" s="20" t="s">
        <v>35</v>
      </c>
      <c r="D23" s="46">
        <v>166057</v>
      </c>
      <c r="E23" s="46">
        <v>0</v>
      </c>
      <c r="F23" s="46">
        <v>0</v>
      </c>
      <c r="G23" s="46">
        <v>8239</v>
      </c>
      <c r="H23" s="46">
        <v>0</v>
      </c>
      <c r="I23" s="46">
        <v>16319543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16493839</v>
      </c>
      <c r="O23" s="47">
        <f t="shared" si="1"/>
        <v>100.28661676810546</v>
      </c>
      <c r="P23" s="9"/>
    </row>
    <row r="24" spans="1:16">
      <c r="A24" s="12"/>
      <c r="B24" s="44">
        <v>534</v>
      </c>
      <c r="C24" s="20" t="s">
        <v>133</v>
      </c>
      <c r="D24" s="46">
        <v>55010</v>
      </c>
      <c r="E24" s="46">
        <v>0</v>
      </c>
      <c r="F24" s="46">
        <v>0</v>
      </c>
      <c r="G24" s="46">
        <v>0</v>
      </c>
      <c r="H24" s="46">
        <v>0</v>
      </c>
      <c r="I24" s="46">
        <v>17688077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17743087</v>
      </c>
      <c r="O24" s="47">
        <f t="shared" si="1"/>
        <v>107.88235329883807</v>
      </c>
      <c r="P24" s="9"/>
    </row>
    <row r="25" spans="1:16">
      <c r="A25" s="12"/>
      <c r="B25" s="44">
        <v>535</v>
      </c>
      <c r="C25" s="20" t="s">
        <v>37</v>
      </c>
      <c r="D25" s="46">
        <v>453616</v>
      </c>
      <c r="E25" s="46">
        <v>0</v>
      </c>
      <c r="F25" s="46">
        <v>0</v>
      </c>
      <c r="G25" s="46">
        <v>0</v>
      </c>
      <c r="H25" s="46">
        <v>0</v>
      </c>
      <c r="I25" s="46">
        <v>11119236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11572852</v>
      </c>
      <c r="O25" s="47">
        <f t="shared" si="1"/>
        <v>70.365799826104933</v>
      </c>
      <c r="P25" s="9"/>
    </row>
    <row r="26" spans="1:16">
      <c r="A26" s="12"/>
      <c r="B26" s="44">
        <v>536</v>
      </c>
      <c r="C26" s="20" t="s">
        <v>134</v>
      </c>
      <c r="D26" s="46">
        <v>184325</v>
      </c>
      <c r="E26" s="46">
        <v>0</v>
      </c>
      <c r="F26" s="46">
        <v>0</v>
      </c>
      <c r="G26" s="46">
        <v>6908303</v>
      </c>
      <c r="H26" s="46">
        <v>0</v>
      </c>
      <c r="I26" s="46">
        <v>23709327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30801955</v>
      </c>
      <c r="O26" s="47">
        <f t="shared" si="1"/>
        <v>187.28349760134253</v>
      </c>
      <c r="P26" s="9"/>
    </row>
    <row r="27" spans="1:16">
      <c r="A27" s="12"/>
      <c r="B27" s="44">
        <v>537</v>
      </c>
      <c r="C27" s="20" t="s">
        <v>135</v>
      </c>
      <c r="D27" s="46">
        <v>1880934</v>
      </c>
      <c r="E27" s="46">
        <v>11</v>
      </c>
      <c r="F27" s="46">
        <v>3224005</v>
      </c>
      <c r="G27" s="46">
        <v>0</v>
      </c>
      <c r="H27" s="46">
        <v>0</v>
      </c>
      <c r="I27" s="46">
        <v>0</v>
      </c>
      <c r="J27" s="46">
        <v>11787</v>
      </c>
      <c r="K27" s="46">
        <v>0</v>
      </c>
      <c r="L27" s="46">
        <v>0</v>
      </c>
      <c r="M27" s="46">
        <v>0</v>
      </c>
      <c r="N27" s="46">
        <f t="shared" si="6"/>
        <v>5116737</v>
      </c>
      <c r="O27" s="47">
        <f t="shared" si="1"/>
        <v>31.111025312068683</v>
      </c>
      <c r="P27" s="9"/>
    </row>
    <row r="28" spans="1:16">
      <c r="A28" s="12"/>
      <c r="B28" s="44">
        <v>538</v>
      </c>
      <c r="C28" s="20" t="s">
        <v>136</v>
      </c>
      <c r="D28" s="46">
        <v>594863</v>
      </c>
      <c r="E28" s="46">
        <v>374374</v>
      </c>
      <c r="F28" s="46">
        <v>0</v>
      </c>
      <c r="G28" s="46">
        <v>0</v>
      </c>
      <c r="H28" s="46">
        <v>0</v>
      </c>
      <c r="I28" s="46">
        <v>0</v>
      </c>
      <c r="J28" s="46">
        <v>29034</v>
      </c>
      <c r="K28" s="46">
        <v>0</v>
      </c>
      <c r="L28" s="46">
        <v>0</v>
      </c>
      <c r="M28" s="46">
        <v>0</v>
      </c>
      <c r="N28" s="46">
        <f t="shared" si="6"/>
        <v>998271</v>
      </c>
      <c r="O28" s="47">
        <f t="shared" si="1"/>
        <v>6.0697343540041464</v>
      </c>
      <c r="P28" s="9"/>
    </row>
    <row r="29" spans="1:16">
      <c r="A29" s="12"/>
      <c r="B29" s="44">
        <v>539</v>
      </c>
      <c r="C29" s="20" t="s">
        <v>41</v>
      </c>
      <c r="D29" s="46">
        <v>165838</v>
      </c>
      <c r="E29" s="46">
        <v>7626588</v>
      </c>
      <c r="F29" s="46">
        <v>0</v>
      </c>
      <c r="G29" s="46">
        <v>568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7792994</v>
      </c>
      <c r="O29" s="47">
        <f t="shared" si="1"/>
        <v>47.383329178497817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1227780</v>
      </c>
      <c r="E30" s="31">
        <f t="shared" si="7"/>
        <v>41260065</v>
      </c>
      <c r="F30" s="31">
        <f t="shared" si="7"/>
        <v>0</v>
      </c>
      <c r="G30" s="31">
        <f t="shared" si="7"/>
        <v>32234994</v>
      </c>
      <c r="H30" s="31">
        <f t="shared" si="7"/>
        <v>0</v>
      </c>
      <c r="I30" s="31">
        <f t="shared" si="7"/>
        <v>0</v>
      </c>
      <c r="J30" s="31">
        <f t="shared" si="7"/>
        <v>121478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74844317</v>
      </c>
      <c r="O30" s="43">
        <f t="shared" si="1"/>
        <v>455.07194148370189</v>
      </c>
      <c r="P30" s="10"/>
    </row>
    <row r="31" spans="1:16">
      <c r="A31" s="12"/>
      <c r="B31" s="44">
        <v>541</v>
      </c>
      <c r="C31" s="20" t="s">
        <v>137</v>
      </c>
      <c r="D31" s="46">
        <v>1227780</v>
      </c>
      <c r="E31" s="46">
        <v>41260065</v>
      </c>
      <c r="F31" s="46">
        <v>0</v>
      </c>
      <c r="G31" s="46">
        <v>32234994</v>
      </c>
      <c r="H31" s="46">
        <v>0</v>
      </c>
      <c r="I31" s="46">
        <v>0</v>
      </c>
      <c r="J31" s="46">
        <v>121478</v>
      </c>
      <c r="K31" s="46">
        <v>0</v>
      </c>
      <c r="L31" s="46">
        <v>0</v>
      </c>
      <c r="M31" s="46">
        <v>0</v>
      </c>
      <c r="N31" s="46">
        <f t="shared" si="8"/>
        <v>74844317</v>
      </c>
      <c r="O31" s="47">
        <f t="shared" si="1"/>
        <v>455.07194148370189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2258640</v>
      </c>
      <c r="E32" s="31">
        <f t="shared" si="9"/>
        <v>1098913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10439</v>
      </c>
      <c r="K32" s="31">
        <f t="shared" si="9"/>
        <v>0</v>
      </c>
      <c r="L32" s="31">
        <f t="shared" si="9"/>
        <v>0</v>
      </c>
      <c r="M32" s="31">
        <f t="shared" si="9"/>
        <v>13358</v>
      </c>
      <c r="N32" s="31">
        <f t="shared" si="8"/>
        <v>3381350</v>
      </c>
      <c r="O32" s="43">
        <f t="shared" si="1"/>
        <v>20.559443535785295</v>
      </c>
      <c r="P32" s="10"/>
    </row>
    <row r="33" spans="1:16">
      <c r="A33" s="13"/>
      <c r="B33" s="45">
        <v>552</v>
      </c>
      <c r="C33" s="21" t="s">
        <v>45</v>
      </c>
      <c r="D33" s="46">
        <v>1112180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10316</v>
      </c>
      <c r="N33" s="46">
        <f t="shared" si="8"/>
        <v>1122496</v>
      </c>
      <c r="O33" s="47">
        <f t="shared" si="1"/>
        <v>6.8250530501559581</v>
      </c>
      <c r="P33" s="9"/>
    </row>
    <row r="34" spans="1:16">
      <c r="A34" s="13"/>
      <c r="B34" s="45">
        <v>553</v>
      </c>
      <c r="C34" s="21" t="s">
        <v>138</v>
      </c>
      <c r="D34" s="46">
        <v>244013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10439</v>
      </c>
      <c r="K34" s="46">
        <v>0</v>
      </c>
      <c r="L34" s="46">
        <v>0</v>
      </c>
      <c r="M34" s="46">
        <v>0</v>
      </c>
      <c r="N34" s="46">
        <f t="shared" si="8"/>
        <v>254452</v>
      </c>
      <c r="O34" s="47">
        <f t="shared" si="1"/>
        <v>1.547131035405279</v>
      </c>
      <c r="P34" s="9"/>
    </row>
    <row r="35" spans="1:16">
      <c r="A35" s="13"/>
      <c r="B35" s="45">
        <v>554</v>
      </c>
      <c r="C35" s="21" t="s">
        <v>47</v>
      </c>
      <c r="D35" s="46">
        <v>902447</v>
      </c>
      <c r="E35" s="46">
        <v>1098913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3042</v>
      </c>
      <c r="N35" s="46">
        <f t="shared" si="8"/>
        <v>2004402</v>
      </c>
      <c r="O35" s="47">
        <f t="shared" si="1"/>
        <v>12.187259450224056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11078897</v>
      </c>
      <c r="E36" s="31">
        <f t="shared" si="10"/>
        <v>3016654</v>
      </c>
      <c r="F36" s="31">
        <f t="shared" si="10"/>
        <v>0</v>
      </c>
      <c r="G36" s="31">
        <f t="shared" si="10"/>
        <v>82224</v>
      </c>
      <c r="H36" s="31">
        <f t="shared" si="10"/>
        <v>0</v>
      </c>
      <c r="I36" s="31">
        <f t="shared" si="10"/>
        <v>0</v>
      </c>
      <c r="J36" s="31">
        <f t="shared" si="10"/>
        <v>78923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14256698</v>
      </c>
      <c r="O36" s="43">
        <f t="shared" si="1"/>
        <v>86.684246687785389</v>
      </c>
      <c r="P36" s="10"/>
    </row>
    <row r="37" spans="1:16">
      <c r="A37" s="12"/>
      <c r="B37" s="44">
        <v>562</v>
      </c>
      <c r="C37" s="20" t="s">
        <v>139</v>
      </c>
      <c r="D37" s="46">
        <v>3242029</v>
      </c>
      <c r="E37" s="46">
        <v>1164860</v>
      </c>
      <c r="F37" s="46">
        <v>0</v>
      </c>
      <c r="G37" s="46">
        <v>0</v>
      </c>
      <c r="H37" s="46">
        <v>0</v>
      </c>
      <c r="I37" s="46">
        <v>0</v>
      </c>
      <c r="J37" s="46">
        <v>16126</v>
      </c>
      <c r="K37" s="46">
        <v>0</v>
      </c>
      <c r="L37" s="46">
        <v>0</v>
      </c>
      <c r="M37" s="46">
        <v>0</v>
      </c>
      <c r="N37" s="46">
        <f t="shared" ref="N37:N45" si="11">SUM(D37:M37)</f>
        <v>4423015</v>
      </c>
      <c r="O37" s="47">
        <f t="shared" ref="O37:O68" si="12">(N37/O$77)</f>
        <v>26.893024132500745</v>
      </c>
      <c r="P37" s="9"/>
    </row>
    <row r="38" spans="1:16">
      <c r="A38" s="12"/>
      <c r="B38" s="44">
        <v>563</v>
      </c>
      <c r="C38" s="20" t="s">
        <v>140</v>
      </c>
      <c r="D38" s="46">
        <v>1483396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1483396</v>
      </c>
      <c r="O38" s="47">
        <f t="shared" si="12"/>
        <v>9.0194142289942665</v>
      </c>
      <c r="P38" s="9"/>
    </row>
    <row r="39" spans="1:16">
      <c r="A39" s="12"/>
      <c r="B39" s="44">
        <v>564</v>
      </c>
      <c r="C39" s="20" t="s">
        <v>141</v>
      </c>
      <c r="D39" s="46">
        <v>6153161</v>
      </c>
      <c r="E39" s="46">
        <v>1849876</v>
      </c>
      <c r="F39" s="46">
        <v>0</v>
      </c>
      <c r="G39" s="46">
        <v>82224</v>
      </c>
      <c r="H39" s="46">
        <v>0</v>
      </c>
      <c r="I39" s="46">
        <v>0</v>
      </c>
      <c r="J39" s="46">
        <v>62797</v>
      </c>
      <c r="K39" s="46">
        <v>0</v>
      </c>
      <c r="L39" s="46">
        <v>0</v>
      </c>
      <c r="M39" s="46">
        <v>0</v>
      </c>
      <c r="N39" s="46">
        <f t="shared" si="11"/>
        <v>8148058</v>
      </c>
      <c r="O39" s="47">
        <f t="shared" si="12"/>
        <v>49.542206035253272</v>
      </c>
      <c r="P39" s="9"/>
    </row>
    <row r="40" spans="1:16">
      <c r="A40" s="12"/>
      <c r="B40" s="44">
        <v>569</v>
      </c>
      <c r="C40" s="20" t="s">
        <v>53</v>
      </c>
      <c r="D40" s="46">
        <v>200311</v>
      </c>
      <c r="E40" s="46">
        <v>1918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202229</v>
      </c>
      <c r="O40" s="47">
        <f t="shared" si="12"/>
        <v>1.2296022910371078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11897577</v>
      </c>
      <c r="E41" s="31">
        <f t="shared" si="13"/>
        <v>4498606</v>
      </c>
      <c r="F41" s="31">
        <f t="shared" si="13"/>
        <v>1921525</v>
      </c>
      <c r="G41" s="31">
        <f t="shared" si="13"/>
        <v>4018969</v>
      </c>
      <c r="H41" s="31">
        <f t="shared" si="13"/>
        <v>0</v>
      </c>
      <c r="I41" s="31">
        <f t="shared" si="13"/>
        <v>0</v>
      </c>
      <c r="J41" s="31">
        <f t="shared" si="13"/>
        <v>43192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22379869</v>
      </c>
      <c r="O41" s="43">
        <f t="shared" si="12"/>
        <v>136.07513361343004</v>
      </c>
      <c r="P41" s="9"/>
    </row>
    <row r="42" spans="1:16">
      <c r="A42" s="12"/>
      <c r="B42" s="44">
        <v>571</v>
      </c>
      <c r="C42" s="20" t="s">
        <v>55</v>
      </c>
      <c r="D42" s="46">
        <v>3893431</v>
      </c>
      <c r="E42" s="46">
        <v>0</v>
      </c>
      <c r="F42" s="46">
        <v>0</v>
      </c>
      <c r="G42" s="46">
        <v>152701</v>
      </c>
      <c r="H42" s="46">
        <v>0</v>
      </c>
      <c r="I42" s="46">
        <v>0</v>
      </c>
      <c r="J42" s="46">
        <v>24733</v>
      </c>
      <c r="K42" s="46">
        <v>0</v>
      </c>
      <c r="L42" s="46">
        <v>0</v>
      </c>
      <c r="M42" s="46">
        <v>0</v>
      </c>
      <c r="N42" s="46">
        <f t="shared" si="11"/>
        <v>4070865</v>
      </c>
      <c r="O42" s="47">
        <f t="shared" si="12"/>
        <v>24.751865115798307</v>
      </c>
      <c r="P42" s="9"/>
    </row>
    <row r="43" spans="1:16">
      <c r="A43" s="12"/>
      <c r="B43" s="44">
        <v>572</v>
      </c>
      <c r="C43" s="20" t="s">
        <v>142</v>
      </c>
      <c r="D43" s="46">
        <v>7713101</v>
      </c>
      <c r="E43" s="46">
        <v>169621</v>
      </c>
      <c r="F43" s="46">
        <v>0</v>
      </c>
      <c r="G43" s="46">
        <v>3021562</v>
      </c>
      <c r="H43" s="46">
        <v>0</v>
      </c>
      <c r="I43" s="46">
        <v>0</v>
      </c>
      <c r="J43" s="46">
        <v>13684</v>
      </c>
      <c r="K43" s="46">
        <v>0</v>
      </c>
      <c r="L43" s="46">
        <v>0</v>
      </c>
      <c r="M43" s="46">
        <v>0</v>
      </c>
      <c r="N43" s="46">
        <f t="shared" si="11"/>
        <v>10917968</v>
      </c>
      <c r="O43" s="47">
        <f t="shared" si="12"/>
        <v>66.383943283455039</v>
      </c>
      <c r="P43" s="9"/>
    </row>
    <row r="44" spans="1:16">
      <c r="A44" s="12"/>
      <c r="B44" s="44">
        <v>575</v>
      </c>
      <c r="C44" s="20" t="s">
        <v>143</v>
      </c>
      <c r="D44" s="46">
        <v>261045</v>
      </c>
      <c r="E44" s="46">
        <v>4328985</v>
      </c>
      <c r="F44" s="46">
        <v>1921525</v>
      </c>
      <c r="G44" s="46">
        <v>844706</v>
      </c>
      <c r="H44" s="46">
        <v>0</v>
      </c>
      <c r="I44" s="46">
        <v>0</v>
      </c>
      <c r="J44" s="46">
        <v>4775</v>
      </c>
      <c r="K44" s="46">
        <v>0</v>
      </c>
      <c r="L44" s="46">
        <v>0</v>
      </c>
      <c r="M44" s="46">
        <v>0</v>
      </c>
      <c r="N44" s="46">
        <f t="shared" si="11"/>
        <v>7361036</v>
      </c>
      <c r="O44" s="47">
        <f t="shared" si="12"/>
        <v>44.756917801139437</v>
      </c>
      <c r="P44" s="9"/>
    </row>
    <row r="45" spans="1:16">
      <c r="A45" s="12"/>
      <c r="B45" s="44">
        <v>579</v>
      </c>
      <c r="C45" s="20" t="s">
        <v>58</v>
      </c>
      <c r="D45" s="46">
        <v>30000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30000</v>
      </c>
      <c r="O45" s="47">
        <f t="shared" si="12"/>
        <v>0.18240741303726585</v>
      </c>
      <c r="P45" s="9"/>
    </row>
    <row r="46" spans="1:16" ht="15.75">
      <c r="A46" s="28" t="s">
        <v>144</v>
      </c>
      <c r="B46" s="29"/>
      <c r="C46" s="30"/>
      <c r="D46" s="31">
        <f t="shared" ref="D46:M46" si="14">SUM(D47:D49)</f>
        <v>10555337</v>
      </c>
      <c r="E46" s="31">
        <f t="shared" si="14"/>
        <v>60765130</v>
      </c>
      <c r="F46" s="31">
        <f t="shared" si="14"/>
        <v>5392552</v>
      </c>
      <c r="G46" s="31">
        <f t="shared" si="14"/>
        <v>5126587</v>
      </c>
      <c r="H46" s="31">
        <f t="shared" si="14"/>
        <v>0</v>
      </c>
      <c r="I46" s="31">
        <f t="shared" si="14"/>
        <v>7025653</v>
      </c>
      <c r="J46" s="31">
        <f t="shared" si="14"/>
        <v>17858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88883117</v>
      </c>
      <c r="O46" s="43">
        <f t="shared" si="12"/>
        <v>540.43131448862084</v>
      </c>
      <c r="P46" s="9"/>
    </row>
    <row r="47" spans="1:16">
      <c r="A47" s="12"/>
      <c r="B47" s="44">
        <v>581</v>
      </c>
      <c r="C47" s="20" t="s">
        <v>145</v>
      </c>
      <c r="D47" s="46">
        <v>10555337</v>
      </c>
      <c r="E47" s="46">
        <v>60765130</v>
      </c>
      <c r="F47" s="46">
        <v>5392552</v>
      </c>
      <c r="G47" s="46">
        <v>5126587</v>
      </c>
      <c r="H47" s="46">
        <v>0</v>
      </c>
      <c r="I47" s="46">
        <v>439587</v>
      </c>
      <c r="J47" s="46">
        <v>17858</v>
      </c>
      <c r="K47" s="46">
        <v>0</v>
      </c>
      <c r="L47" s="46">
        <v>0</v>
      </c>
      <c r="M47" s="46">
        <v>0</v>
      </c>
      <c r="N47" s="46">
        <f>SUM(D47:M47)</f>
        <v>82297051</v>
      </c>
      <c r="O47" s="47">
        <f t="shared" si="12"/>
        <v>500.38640578353102</v>
      </c>
      <c r="P47" s="9"/>
    </row>
    <row r="48" spans="1:16">
      <c r="A48" s="12"/>
      <c r="B48" s="44">
        <v>590</v>
      </c>
      <c r="C48" s="20" t="s">
        <v>146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1523402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5">SUM(D48:M48)</f>
        <v>1523402</v>
      </c>
      <c r="O48" s="47">
        <f t="shared" si="12"/>
        <v>9.2626605945265617</v>
      </c>
      <c r="P48" s="9"/>
    </row>
    <row r="49" spans="1:16">
      <c r="A49" s="12"/>
      <c r="B49" s="44">
        <v>591</v>
      </c>
      <c r="C49" s="20" t="s">
        <v>147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5062664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5062664</v>
      </c>
      <c r="O49" s="47">
        <f t="shared" si="12"/>
        <v>30.782248110563213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SUM(D51:D74)</f>
        <v>1403912</v>
      </c>
      <c r="E50" s="31">
        <f t="shared" si="16"/>
        <v>5509071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1907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6914890</v>
      </c>
      <c r="O50" s="43">
        <f t="shared" si="12"/>
        <v>42.044239877908637</v>
      </c>
      <c r="P50" s="9"/>
    </row>
    <row r="51" spans="1:16">
      <c r="A51" s="12"/>
      <c r="B51" s="44">
        <v>601</v>
      </c>
      <c r="C51" s="20" t="s">
        <v>148</v>
      </c>
      <c r="D51" s="46">
        <v>0</v>
      </c>
      <c r="E51" s="46">
        <v>433071</v>
      </c>
      <c r="F51" s="46">
        <v>0</v>
      </c>
      <c r="G51" s="46">
        <v>0</v>
      </c>
      <c r="H51" s="46">
        <v>0</v>
      </c>
      <c r="I51" s="46">
        <v>0</v>
      </c>
      <c r="J51" s="46">
        <v>327</v>
      </c>
      <c r="K51" s="46">
        <v>0</v>
      </c>
      <c r="L51" s="46">
        <v>0</v>
      </c>
      <c r="M51" s="46">
        <v>0</v>
      </c>
      <c r="N51" s="46">
        <f t="shared" si="15"/>
        <v>433398</v>
      </c>
      <c r="O51" s="47">
        <f t="shared" si="12"/>
        <v>2.6351669331841645</v>
      </c>
      <c r="P51" s="9"/>
    </row>
    <row r="52" spans="1:16">
      <c r="A52" s="12"/>
      <c r="B52" s="44">
        <v>602</v>
      </c>
      <c r="C52" s="20" t="s">
        <v>149</v>
      </c>
      <c r="D52" s="46">
        <v>0</v>
      </c>
      <c r="E52" s="46">
        <v>214881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214881</v>
      </c>
      <c r="O52" s="47">
        <f t="shared" si="12"/>
        <v>1.306529577362024</v>
      </c>
      <c r="P52" s="9"/>
    </row>
    <row r="53" spans="1:16">
      <c r="A53" s="12"/>
      <c r="B53" s="44">
        <v>603</v>
      </c>
      <c r="C53" s="20" t="s">
        <v>150</v>
      </c>
      <c r="D53" s="46">
        <v>0</v>
      </c>
      <c r="E53" s="46">
        <v>152629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152629</v>
      </c>
      <c r="O53" s="47">
        <f t="shared" si="12"/>
        <v>0.92802203481549495</v>
      </c>
      <c r="P53" s="9"/>
    </row>
    <row r="54" spans="1:16">
      <c r="A54" s="12"/>
      <c r="B54" s="44">
        <v>604</v>
      </c>
      <c r="C54" s="20" t="s">
        <v>151</v>
      </c>
      <c r="D54" s="46">
        <v>707919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707919</v>
      </c>
      <c r="O54" s="47">
        <f t="shared" si="12"/>
        <v>4.3043224476642727</v>
      </c>
      <c r="P54" s="9"/>
    </row>
    <row r="55" spans="1:16">
      <c r="A55" s="12"/>
      <c r="B55" s="44">
        <v>605</v>
      </c>
      <c r="C55" s="20" t="s">
        <v>152</v>
      </c>
      <c r="D55" s="46">
        <v>0</v>
      </c>
      <c r="E55" s="46">
        <v>41287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41287</v>
      </c>
      <c r="O55" s="47">
        <f t="shared" si="12"/>
        <v>0.25103516206898646</v>
      </c>
      <c r="P55" s="9"/>
    </row>
    <row r="56" spans="1:16">
      <c r="A56" s="12"/>
      <c r="B56" s="44">
        <v>607</v>
      </c>
      <c r="C56" s="20" t="s">
        <v>153</v>
      </c>
      <c r="D56" s="46">
        <v>0</v>
      </c>
      <c r="E56" s="46">
        <v>48263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48263</v>
      </c>
      <c r="O56" s="47">
        <f t="shared" si="12"/>
        <v>0.29345096584725205</v>
      </c>
      <c r="P56" s="9"/>
    </row>
    <row r="57" spans="1:16">
      <c r="A57" s="12"/>
      <c r="B57" s="44">
        <v>608</v>
      </c>
      <c r="C57" s="20" t="s">
        <v>154</v>
      </c>
      <c r="D57" s="46">
        <v>0</v>
      </c>
      <c r="E57" s="46">
        <v>137306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137306</v>
      </c>
      <c r="O57" s="47">
        <f t="shared" si="12"/>
        <v>0.83485440848316073</v>
      </c>
      <c r="P57" s="9"/>
    </row>
    <row r="58" spans="1:16">
      <c r="A58" s="12"/>
      <c r="B58" s="44">
        <v>614</v>
      </c>
      <c r="C58" s="20" t="s">
        <v>155</v>
      </c>
      <c r="D58" s="46">
        <v>0</v>
      </c>
      <c r="E58" s="46">
        <v>224750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9" si="17">SUM(D58:M58)</f>
        <v>224750</v>
      </c>
      <c r="O58" s="47">
        <f t="shared" si="12"/>
        <v>1.3665355360041833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411645</v>
      </c>
      <c r="F59" s="46">
        <v>0</v>
      </c>
      <c r="G59" s="46">
        <v>0</v>
      </c>
      <c r="H59" s="46">
        <v>0</v>
      </c>
      <c r="I59" s="46">
        <v>0</v>
      </c>
      <c r="J59" s="46">
        <v>1580</v>
      </c>
      <c r="K59" s="46">
        <v>0</v>
      </c>
      <c r="L59" s="46">
        <v>0</v>
      </c>
      <c r="M59" s="46">
        <v>0</v>
      </c>
      <c r="N59" s="46">
        <f t="shared" si="17"/>
        <v>413225</v>
      </c>
      <c r="O59" s="47">
        <f t="shared" si="12"/>
        <v>2.5125101084108059</v>
      </c>
      <c r="P59" s="9"/>
    </row>
    <row r="60" spans="1:16">
      <c r="A60" s="12"/>
      <c r="B60" s="44">
        <v>629</v>
      </c>
      <c r="C60" s="20" t="s">
        <v>75</v>
      </c>
      <c r="D60" s="46">
        <v>0</v>
      </c>
      <c r="E60" s="46">
        <v>95779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95779</v>
      </c>
      <c r="O60" s="47">
        <f t="shared" si="12"/>
        <v>0.58235998710987613</v>
      </c>
      <c r="P60" s="9"/>
    </row>
    <row r="61" spans="1:16">
      <c r="A61" s="12"/>
      <c r="B61" s="44">
        <v>634</v>
      </c>
      <c r="C61" s="20" t="s">
        <v>156</v>
      </c>
      <c r="D61" s="46">
        <v>0</v>
      </c>
      <c r="E61" s="46">
        <v>577732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577732</v>
      </c>
      <c r="O61" s="47">
        <f t="shared" si="12"/>
        <v>3.5127533182948554</v>
      </c>
      <c r="P61" s="9"/>
    </row>
    <row r="62" spans="1:16">
      <c r="A62" s="12"/>
      <c r="B62" s="44">
        <v>654</v>
      </c>
      <c r="C62" s="20" t="s">
        <v>157</v>
      </c>
      <c r="D62" s="46">
        <v>0</v>
      </c>
      <c r="E62" s="46">
        <v>107685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107685</v>
      </c>
      <c r="O62" s="47">
        <f t="shared" si="12"/>
        <v>0.6547514090972657</v>
      </c>
      <c r="P62" s="9"/>
    </row>
    <row r="63" spans="1:16">
      <c r="A63" s="12"/>
      <c r="B63" s="44">
        <v>664</v>
      </c>
      <c r="C63" s="20" t="s">
        <v>110</v>
      </c>
      <c r="D63" s="46">
        <v>0</v>
      </c>
      <c r="E63" s="46">
        <v>51121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51121</v>
      </c>
      <c r="O63" s="47">
        <f t="shared" si="12"/>
        <v>0.3108283120626022</v>
      </c>
      <c r="P63" s="9"/>
    </row>
    <row r="64" spans="1:16">
      <c r="A64" s="12"/>
      <c r="B64" s="44">
        <v>674</v>
      </c>
      <c r="C64" s="20" t="s">
        <v>158</v>
      </c>
      <c r="D64" s="46">
        <v>0</v>
      </c>
      <c r="E64" s="46">
        <v>96344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96344</v>
      </c>
      <c r="O64" s="47">
        <f t="shared" si="12"/>
        <v>0.58579532672207801</v>
      </c>
      <c r="P64" s="9"/>
    </row>
    <row r="65" spans="1:119">
      <c r="A65" s="12"/>
      <c r="B65" s="44">
        <v>685</v>
      </c>
      <c r="C65" s="20" t="s">
        <v>79</v>
      </c>
      <c r="D65" s="46">
        <v>0</v>
      </c>
      <c r="E65" s="46">
        <v>1250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1250</v>
      </c>
      <c r="O65" s="47">
        <f t="shared" si="12"/>
        <v>7.6003088765527428E-3</v>
      </c>
      <c r="P65" s="9"/>
    </row>
    <row r="66" spans="1:119">
      <c r="A66" s="12"/>
      <c r="B66" s="44">
        <v>694</v>
      </c>
      <c r="C66" s="20" t="s">
        <v>159</v>
      </c>
      <c r="D66" s="46">
        <v>0</v>
      </c>
      <c r="E66" s="46">
        <v>168046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168046</v>
      </c>
      <c r="O66" s="47">
        <f t="shared" si="12"/>
        <v>1.0217612043753459</v>
      </c>
      <c r="P66" s="9"/>
    </row>
    <row r="67" spans="1:119">
      <c r="A67" s="12"/>
      <c r="B67" s="44">
        <v>704</v>
      </c>
      <c r="C67" s="20" t="s">
        <v>81</v>
      </c>
      <c r="D67" s="46">
        <v>0</v>
      </c>
      <c r="E67" s="46">
        <v>185400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185400</v>
      </c>
      <c r="O67" s="47">
        <f t="shared" si="12"/>
        <v>1.1272778125703029</v>
      </c>
      <c r="P67" s="9"/>
    </row>
    <row r="68" spans="1:119">
      <c r="A68" s="12"/>
      <c r="B68" s="44">
        <v>713</v>
      </c>
      <c r="C68" s="20" t="s">
        <v>160</v>
      </c>
      <c r="D68" s="46">
        <v>689384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689384</v>
      </c>
      <c r="O68" s="47">
        <f t="shared" si="12"/>
        <v>4.1916250676427493</v>
      </c>
      <c r="P68" s="9"/>
    </row>
    <row r="69" spans="1:119">
      <c r="A69" s="12"/>
      <c r="B69" s="44">
        <v>714</v>
      </c>
      <c r="C69" s="20" t="s">
        <v>112</v>
      </c>
      <c r="D69" s="46">
        <v>0</v>
      </c>
      <c r="E69" s="46">
        <v>17039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17039</v>
      </c>
      <c r="O69" s="47">
        <f t="shared" ref="O69:O75" si="18">(N69/O$77)</f>
        <v>0.10360133035806575</v>
      </c>
      <c r="P69" s="9"/>
    </row>
    <row r="70" spans="1:119">
      <c r="A70" s="12"/>
      <c r="B70" s="44">
        <v>716</v>
      </c>
      <c r="C70" s="20" t="s">
        <v>113</v>
      </c>
      <c r="D70" s="46">
        <v>6609</v>
      </c>
      <c r="E70" s="46">
        <v>84398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91007</v>
      </c>
      <c r="O70" s="47">
        <f t="shared" si="18"/>
        <v>0.55334504794274841</v>
      </c>
      <c r="P70" s="9"/>
    </row>
    <row r="71" spans="1:119">
      <c r="A71" s="12"/>
      <c r="B71" s="44">
        <v>719</v>
      </c>
      <c r="C71" s="20" t="s">
        <v>114</v>
      </c>
      <c r="D71" s="46">
        <v>0</v>
      </c>
      <c r="E71" s="46">
        <v>1769442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1769442</v>
      </c>
      <c r="O71" s="47">
        <f t="shared" si="18"/>
        <v>10.758644591316191</v>
      </c>
      <c r="P71" s="9"/>
    </row>
    <row r="72" spans="1:119">
      <c r="A72" s="12"/>
      <c r="B72" s="44">
        <v>724</v>
      </c>
      <c r="C72" s="20" t="s">
        <v>161</v>
      </c>
      <c r="D72" s="46">
        <v>0</v>
      </c>
      <c r="E72" s="46">
        <v>247482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247482</v>
      </c>
      <c r="O72" s="47">
        <f t="shared" si="18"/>
        <v>1.5047517131096209</v>
      </c>
      <c r="P72" s="9"/>
    </row>
    <row r="73" spans="1:119">
      <c r="A73" s="12"/>
      <c r="B73" s="44">
        <v>744</v>
      </c>
      <c r="C73" s="20" t="s">
        <v>162</v>
      </c>
      <c r="D73" s="46">
        <v>0</v>
      </c>
      <c r="E73" s="46">
        <v>143051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143051</v>
      </c>
      <c r="O73" s="47">
        <f t="shared" si="18"/>
        <v>0.8697854280797972</v>
      </c>
      <c r="P73" s="9"/>
    </row>
    <row r="74" spans="1:119" ht="15.75" thickBot="1">
      <c r="A74" s="12"/>
      <c r="B74" s="44">
        <v>764</v>
      </c>
      <c r="C74" s="20" t="s">
        <v>163</v>
      </c>
      <c r="D74" s="46">
        <v>0</v>
      </c>
      <c r="E74" s="46">
        <v>300470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300470</v>
      </c>
      <c r="O74" s="47">
        <f t="shared" si="18"/>
        <v>1.8269318465102422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SUM(D5,D13,D22,D30,D32,D36,D41,D46,D50)</f>
        <v>139061826</v>
      </c>
      <c r="E75" s="15">
        <f t="shared" si="20"/>
        <v>160146244</v>
      </c>
      <c r="F75" s="15">
        <f t="shared" si="20"/>
        <v>10538082</v>
      </c>
      <c r="G75" s="15">
        <f t="shared" si="20"/>
        <v>54698653</v>
      </c>
      <c r="H75" s="15">
        <f t="shared" si="20"/>
        <v>0</v>
      </c>
      <c r="I75" s="15">
        <f t="shared" si="20"/>
        <v>75861836</v>
      </c>
      <c r="J75" s="15">
        <f t="shared" si="20"/>
        <v>31689106</v>
      </c>
      <c r="K75" s="15">
        <f t="shared" si="20"/>
        <v>0</v>
      </c>
      <c r="L75" s="15">
        <f t="shared" si="20"/>
        <v>0</v>
      </c>
      <c r="M75" s="15">
        <f t="shared" si="20"/>
        <v>13358</v>
      </c>
      <c r="N75" s="15">
        <f t="shared" si="19"/>
        <v>472009105</v>
      </c>
      <c r="O75" s="37">
        <f t="shared" si="18"/>
        <v>2869.9319924361725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164</v>
      </c>
      <c r="M77" s="48"/>
      <c r="N77" s="48"/>
      <c r="O77" s="41">
        <v>164467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2023-05-09T21:56:22Z</cp:lastPrinted>
  <dcterms:created xsi:type="dcterms:W3CDTF">2000-08-31T21:26:31Z</dcterms:created>
  <dcterms:modified xsi:type="dcterms:W3CDTF">2023-05-09T21:56:24Z</dcterms:modified>
</cp:coreProperties>
</file>