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</sheets>
  <definedNames>
    <definedName name="_xlnm.Print_Area" localSheetId="15">'2006'!$A$1:$O$91</definedName>
    <definedName name="_xlnm.Print_Area" localSheetId="14">'2007'!$A$1:$O$101</definedName>
    <definedName name="_xlnm.Print_Area" localSheetId="13">'2008'!$A$1:$O$86</definedName>
    <definedName name="_xlnm.Print_Area" localSheetId="12">'2009'!$A$1:$O$101</definedName>
    <definedName name="_xlnm.Print_Area" localSheetId="11">'2010'!$A$1:$O$90</definedName>
    <definedName name="_xlnm.Print_Area" localSheetId="10">'2011'!$A$1:$O$76</definedName>
    <definedName name="_xlnm.Print_Area" localSheetId="9">'2012'!$A$1:$O$75</definedName>
    <definedName name="_xlnm.Print_Area" localSheetId="8">'2013'!$A$1:$O$111</definedName>
    <definedName name="_xlnm.Print_Area" localSheetId="7">'2014'!$A$1:$O$108</definedName>
    <definedName name="_xlnm.Print_Area" localSheetId="6">'2015'!$A$1:$O$110</definedName>
    <definedName name="_xlnm.Print_Area" localSheetId="5">'2016'!$A$1:$O$111</definedName>
    <definedName name="_xlnm.Print_Area" localSheetId="4">'2017'!$A$1:$O$108</definedName>
    <definedName name="_xlnm.Print_Area" localSheetId="3">'2018'!$A$1:$O$112</definedName>
    <definedName name="_xlnm.Print_Area" localSheetId="2">'2019'!$A$1:$O$121</definedName>
    <definedName name="_xlnm.Print_Area" localSheetId="1">'2020'!$A$1:$O$122</definedName>
    <definedName name="_xlnm.Print_Area" localSheetId="0">'2021'!$A$1:$P$119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<sst xmlns="http://schemas.openxmlformats.org/spreadsheetml/2006/main" count="1835" uniqueCount="287">
  <si>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</si>
  <si>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</si>
  <si>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</si>
  <si>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</si>
  <si>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</si>
  <si>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</si>
  <si>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</si>
  <si>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</si>
  <si>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</si>
  <si>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</si>
  <si>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</si>
  <si>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</si>
  <si>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</si>
  <si>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</si>
  <si>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Communications Services Taxes</t>
  </si>
  <si>
    <t>Other General Taxes</t>
  </si>
  <si>
    <t>Permits, Fees, and Special Assessments</t>
  </si>
  <si>
    <t>Franchise Fee - Solid Waste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</si>
  <si>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</si>
  <si>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</si>
  <si>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</si>
  <si>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</si>
  <si>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</si>
  <si>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Public Safety</t>
  </si>
  <si>
    <t>Federal Grant - Human Services - Public Assistance</t>
  </si>
  <si>
    <t>Federal Grant - Human Services - Child Support Reimbursement</t>
  </si>
  <si>
    <t>State Grant - Physical Environment - Stormwater Management</t>
  </si>
  <si>
    <t>State Grant - Transportation - Airport Development</t>
  </si>
  <si>
    <t>State Grant - Transportation - Other Transportation</t>
  </si>
  <si>
    <t>State Grant - Human Services - Other Human Services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</si>
  <si>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</si>
  <si>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</si>
  <si>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</si>
  <si>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</si>
  <si>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</si>
  <si>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</si>
  <si>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</si>
  <si>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</si>
  <si>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Firefighter Supplemental Compensation</t>
  </si>
  <si>
    <t>State Shared Revenues - Public Safety - Enhanced 911 Fee</t>
  </si>
  <si>
    <t>State Shared Revenues - Transportation - Other Transportation</t>
  </si>
  <si>
    <t>State Shared Revenues - Economic Environment</t>
  </si>
  <si>
    <t>Grants from Other Local Units - Public Safety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</si>
  <si>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</si>
  <si>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</si>
  <si>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</si>
  <si>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</si>
  <si>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</si>
  <si>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</si>
  <si>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</si>
  <si>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</si>
  <si>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</si>
  <si>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County Portion of $4 Additional Service Charge</t>
  </si>
  <si>
    <t>General Gov't (Not Court-Related) - Fees Remitted to County from Sheriff</t>
  </si>
  <si>
    <t>General Gov't (Not Court-Related) - Fees Remitted to County from Property Appraiser</t>
  </si>
  <si>
    <t>General Gov't (Not Court-Related) - County Officer Commission and Fees</t>
  </si>
  <si>
    <t>General Gov't (Not Court-Related) - Other General Gov't Charges and Fees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</si>
  <si>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</si>
  <si>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</si>
  <si>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</si>
  <si>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</si>
  <si>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Human Services - Animal Control and Shelter Fees</t>
  </si>
  <si>
    <t>Human Services - Other Human Services Charges</t>
  </si>
  <si>
    <t>Culture / Recreation - Other Culture / Recreation Charges</t>
  </si>
  <si>
    <t>Court Service Reimbursement - Circuit-Wide Judicial Reimbursement - Other Counties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</si>
  <si>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</si>
  <si>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</si>
  <si>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</si>
  <si>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</si>
  <si>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</si>
  <si>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</si>
  <si>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</si>
  <si>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</si>
  <si>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</si>
  <si>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</si>
  <si>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</si>
  <si>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Filing Fees</t>
  </si>
  <si>
    <t>Traffic Court - Service Charges</t>
  </si>
  <si>
    <t>Traffic Court - Court Costs</t>
  </si>
  <si>
    <t>Juvenile Court - Court Costs</t>
  </si>
  <si>
    <t>Probate Court - Filing Fees</t>
  </si>
  <si>
    <t>Probate Court - Service Charges</t>
  </si>
  <si>
    <t>Probate Court - Court Costs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</si>
  <si>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</si>
  <si>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</si>
  <si>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</si>
  <si>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Circuit Court Civil</t>
  </si>
  <si>
    <t>Court-Ordered Judgments and Fines - As Decided by Juvenile Court</t>
  </si>
  <si>
    <t>Fines - Library</t>
  </si>
  <si>
    <t>Fines - Local Ordinance Violations</t>
  </si>
  <si>
    <t>Other Judgments, Fines, and Forfeits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</si>
  <si>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</si>
  <si>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</si>
  <si>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</si>
  <si>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</si>
  <si>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</si>
  <si>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</si>
  <si>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</si>
  <si>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</si>
  <si>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Intragovernmental Transfers from Constitutional Fee Officers - Clerk to the BOCC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</si>
  <si>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</si>
  <si>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</si>
  <si>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</si>
  <si>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Supervisor of Elections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</si>
  <si>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</si>
  <si>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</si>
  <si>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</si>
  <si>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</si>
  <si>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</si>
  <si>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</si>
  <si>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</si>
  <si>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Clay County Government Revenues Reported by Account Code and Fund Type</t>
  </si>
  <si>
    <t>Local Fiscal Year Ended September 30, 2010</t>
  </si>
  <si>
    <t>County Ninth-Cent Voted Fuel Tax</t>
  </si>
  <si>
    <t>First Local Option Fuel Tax (1 to 6 Cents)</t>
  </si>
  <si>
    <t>Impact Fees - Residential - Transportation</t>
  </si>
  <si>
    <t>Impact Fees - Commercial - Transportation</t>
  </si>
  <si>
    <t>Federal Grant - General Government</t>
  </si>
  <si>
    <t>Federal Grant - Culture / Recreation</t>
  </si>
  <si>
    <t>State Shared Revenues - Public Safety - Other Public Safety</t>
  </si>
  <si>
    <t>State Shared Revenues - Clerk Allotment from Justice Administrative Commission</t>
  </si>
  <si>
    <t>General Gov't (Not Court-Related) - Fees Remitted to County from Supervisor of Elections</t>
  </si>
  <si>
    <t>Public Safety - Fire Protection</t>
  </si>
  <si>
    <t>Public Safety - Housing for Prisoners</t>
  </si>
  <si>
    <t>Physical Environment - Water Utility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</si>
  <si>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</si>
  <si>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</si>
  <si>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</si>
  <si>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</si>
  <si>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Restricted Local Ordinance Court-Related Board Revenue - Traffic Surcharge</t>
  </si>
  <si>
    <t>Court-Ordered Judgments and Fines - As Decided by County Court Civil</t>
  </si>
  <si>
    <t>Judgments and Fines - Intergovernmental Radio Communication Program</t>
  </si>
  <si>
    <t>Federal Fines and Forfeits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</si>
  <si>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</si>
  <si>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</si>
  <si>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</si>
  <si>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General Gov't (Not Court-Related) - Internal Service Fund Fees and Charges</t>
  </si>
  <si>
    <t>Judgments and Fines - 10% of Fines to Public Records Modernization Fund</t>
  </si>
  <si>
    <t>2011 Countywide Population:</t>
  </si>
  <si>
    <t>Local Fiscal Year Ended September 30, 2008</t>
  </si>
  <si>
    <t>Permits and Franchise Fees</t>
  </si>
  <si>
    <t>Franchise Fee - Other</t>
  </si>
  <si>
    <t>Federal Grant - Human Services - Other Human Services</t>
  </si>
  <si>
    <t>State Grant - General Government</t>
  </si>
  <si>
    <t>State Grant - Economic Environment</t>
  </si>
  <si>
    <t>State Shared Revenues - Transportation - Mass Transit</t>
  </si>
  <si>
    <t>Economic Environment - Housing</t>
  </si>
  <si>
    <t>Court-Ordered Judgments and Fines - As Decided by Traffic Court</t>
  </si>
  <si>
    <t>Special Assessments - Capital Improvement</t>
  </si>
  <si>
    <t>Special Assessments - Service Charges</t>
  </si>
  <si>
    <t>Impact Fees - Transportation</t>
  </si>
  <si>
    <t>Other Miscellaneous Revenues - Slot Machine Proceeds</t>
  </si>
  <si>
    <t>Intragovernmental Transfers from Constitutional Fee Officers - Clerk of Circuit Court</t>
  </si>
  <si>
    <t>2008 Countywide Population:</t>
  </si>
  <si>
    <t>Local Fiscal Year Ended September 30, 2012</t>
  </si>
  <si>
    <t>Federal Grant - Transportation - Other Transportation</t>
  </si>
  <si>
    <t>State Grant - Physical Environment - Other Physical Environment</t>
  </si>
  <si>
    <t>Transportation (User Fees) - Other Transportation Charges</t>
  </si>
  <si>
    <t>Economic Environment - Other Economic Environment Charges</t>
  </si>
  <si>
    <t>Forfeits - Assets Seized by Law Enforcement</t>
  </si>
  <si>
    <t>2012 Countywide Population:</t>
  </si>
  <si>
    <t>Local Fiscal Year Ended September 30, 2013</t>
  </si>
  <si>
    <t>Communications Services Taxes (Chapter 202, F.S.)</t>
  </si>
  <si>
    <t>Franchise Fee - Electricity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</si>
  <si>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</si>
  <si>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</si>
  <si>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</si>
  <si>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</si>
  <si>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</si>
  <si>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</si>
  <si>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</si>
  <si>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</si>
  <si>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</si>
  <si>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</si>
  <si>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</si>
  <si>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Fees Remitted to County from Sheriff</t>
  </si>
  <si>
    <t>General Government - County Officer Commission and Fees</t>
  </si>
  <si>
    <t>General Government - Other General Government Charges and Fees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</si>
  <si>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</si>
  <si>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</si>
  <si>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</si>
  <si>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</si>
  <si>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</si>
  <si>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</si>
  <si>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</si>
  <si>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</si>
  <si>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</si>
  <si>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</si>
  <si>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Service Charges</t>
  </si>
  <si>
    <t>Court-Related Revenues - Traffic Court (Criminal and Civil) - Court Costs</t>
  </si>
  <si>
    <t>Court-Related Revenues - Juvenile Court - Filing Fees</t>
  </si>
  <si>
    <t>Court-Related Revenues - Juvenile Court - Service Charges</t>
  </si>
  <si>
    <t>Court-Related Revenues - Probate Court - Filing Fees</t>
  </si>
  <si>
    <t>Court-Related Revenues - Probate Court - Service Charges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</si>
  <si>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</si>
  <si>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</si>
  <si>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</si>
  <si>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</si>
  <si>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</si>
  <si>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Domestic Violence Surcharge</t>
  </si>
  <si>
    <t>Court-Ordered Judgments and Fines - Intergovernmental Radio Communication Program</t>
  </si>
  <si>
    <t>Court-Ordered Judgments and Fines - 10% of Fines to Public Records Modernization TF</t>
  </si>
  <si>
    <t>Sale of Contraband Property Seized by Law Enforcement</t>
  </si>
  <si>
    <t>Interest and Other Earnings - Net Increase (Decrease) in Fair Value of Investments</t>
  </si>
  <si>
    <t>Sales - Disposition of Fixed Assets</t>
  </si>
  <si>
    <t>Sales - Sale of Surplus Materials and Scrap</t>
  </si>
  <si>
    <t>2013 Countywide Population:</t>
  </si>
  <si>
    <t>Local Fiscal Year Ended September 30, 2014</t>
  </si>
  <si>
    <t>Second Local Option Fuel Tax (1 to 5 Cents)</t>
  </si>
  <si>
    <t>State Grant - Court-Related Grants - Article V Clerk of Court Trust Fund</t>
  </si>
  <si>
    <t>2014 Countywide Population:</t>
  </si>
  <si>
    <t>Local Fiscal Year Ended September 30, 2015</t>
  </si>
  <si>
    <t>Impact Fees - Residential - Physical Environment</t>
  </si>
  <si>
    <t>Impact Fees - Commercial - Physical Environment</t>
  </si>
  <si>
    <t>State Shared Revenues - Culture / Recreation</t>
  </si>
  <si>
    <t>General Government - Fees Remitted to County from Tax Collector</t>
  </si>
  <si>
    <t>Court-Related Revenues - Juvenile Court - Court Costs</t>
  </si>
  <si>
    <t>2015 Countywide Population:</t>
  </si>
  <si>
    <t>Local Fiscal Year Ended September 30, 2007</t>
  </si>
  <si>
    <t>Other Permits, Fees and Licenses</t>
  </si>
  <si>
    <t>State Grant - Physical Environment - Water Supply System</t>
  </si>
  <si>
    <t>Grants from Other Local Units - Culture / Recreation</t>
  </si>
  <si>
    <t>General Gov't (Not Court-Related) - Public Records Modernization Trust Fund</t>
  </si>
  <si>
    <t>General Gov't (Not Court-Related) - Administrative Service Fees</t>
  </si>
  <si>
    <t>Court Service Reimbursement - Public Defender Liens</t>
  </si>
  <si>
    <t>Proceeds of General Capital Asset Dispositions - Sales</t>
  </si>
  <si>
    <t>Proprietary Non-Operating - Capital Contributions from Private Source</t>
  </si>
  <si>
    <t>2007 Countywide Population:</t>
  </si>
  <si>
    <t>Franchise Fees, Licenses, and Permits</t>
  </si>
  <si>
    <t>Local Fiscal Year Ended September 30, 2016</t>
  </si>
  <si>
    <t>State Grant - Physical Environment - Garbage / Solid Waste</t>
  </si>
  <si>
    <t>Culture / Recreation - Libraries</t>
  </si>
  <si>
    <t>Court-Related Revenues - Probate Court - Court Costs</t>
  </si>
  <si>
    <t>2016 Countywide Population:</t>
  </si>
  <si>
    <t>Local Fiscal Year Ended September 30, 2006</t>
  </si>
  <si>
    <t>Permits, Fees, and Licenses</t>
  </si>
  <si>
    <t>State Shared Revenues - Public Safety</t>
  </si>
  <si>
    <t>Juvenile Court - Public Defender Liens</t>
  </si>
  <si>
    <t>Court-Ordered Judgments and Fines</t>
  </si>
  <si>
    <t>Special Assessments - Other</t>
  </si>
  <si>
    <t>Other Miscellaneous Revenues</t>
  </si>
  <si>
    <t>2006 Countywide Population:</t>
  </si>
  <si>
    <t>Local Fiscal Year Ended September 30, 2017</t>
  </si>
  <si>
    <t>Court-Ordered Judgments and Fines - Other Court-Ordered</t>
  </si>
  <si>
    <t>Confiscation of Deposits or Bonds Held as Performance Guarantees</t>
  </si>
  <si>
    <t>2017 Countywide Population:</t>
  </si>
  <si>
    <t>Local Fiscal Year Ended September 30, 2018</t>
  </si>
  <si>
    <t>State Grant - Transportation - Mass Transit</t>
  </si>
  <si>
    <t>State Grant - Court-Related Grants - Conflict Cases</t>
  </si>
  <si>
    <t>2018 Countywide Population:</t>
  </si>
  <si>
    <t>Local Fiscal Year Ended September 30, 2019</t>
  </si>
  <si>
    <t>Impact Fees - Residential - Other</t>
  </si>
  <si>
    <t>Federal Grant - Physical Environment - Garbage / Solid Waste</t>
  </si>
  <si>
    <t>State Grant - Physical Environment - Sewer / Wastewater</t>
  </si>
  <si>
    <t>State Grant - Court-Related Grants - Other Court-Related</t>
  </si>
  <si>
    <t>Court-Related Revenues - Court Service Reimbursement - Probation / Alternatives</t>
  </si>
  <si>
    <t>2019 Countywide Population:</t>
  </si>
  <si>
    <t>Local Fiscal Year Ended September 30, 2020</t>
  </si>
  <si>
    <t>Federal Grant - Physical Environment - Other Physical Environment</t>
  </si>
  <si>
    <t>Federal Grant - Human Services - Health or Hospitals</t>
  </si>
  <si>
    <t>Federal Grant - Other Federal Grants</t>
  </si>
  <si>
    <t>Culture / Recreation - Special Recreation Facilities</t>
  </si>
  <si>
    <t>2020 Countywide Population:</t>
  </si>
  <si>
    <t>Local Fiscal Year Ended September 30, 2021</t>
  </si>
  <si>
    <t>General Government - Fees Remitted to County from Clerk of County Court</t>
  </si>
  <si>
    <t>Public Safety - Law Enforcement Services</t>
  </si>
  <si>
    <t>Interest and Other Earnings - Gain (Loss) on Sale of Investments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</si>
  <si>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</si>
  <si>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</si>
  <si>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</si>
  <si>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</si>
  <si>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</si>
  <si>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</si>
  <si>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</si>
  <si>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</si>
  <si>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</si>
  <si>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</si>
  <si>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</si>
  <si>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</si>
  <si>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</si>
  <si>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</si>
  <si>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</si>
  <si>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</si>
  <si>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</si>
  <si>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Court-Related Revenues - Traffic Court - Service Charges</t>
  </si>
  <si>
    <t>Court-Related Revenues - Traffic Court - Court Costs</t>
  </si>
  <si>
    <t>Other Charges for Services (Not Court-Related)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</si>
</sst>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4" fillId="0" borderId="32" xfId="0" applyFont="1" applyBorder="1" applyAlignment="1" applyProtection="1">
      <alignment vertical="center" wrapText="1"/>
      <protection/>
    </xf>
    <xf numFmtId="0" fontId="4" fillId="0" borderId="33" xfId="0" applyFont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1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8" ht="24" thickBot="1">
      <c r="A2" s="59" t="s">
        <v>263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8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69"/>
      <c r="M3" s="70"/>
      <c r="N3" s="36"/>
      <c r="O3" s="37"/>
      <c r="P3" s="71" t="s">
        <v>268</v>
      </c>
      <c r="Q3" s="11"/>
      <c r="R3"/>
    </row>
    <row r="4" spans="1:134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269</v>
      </c>
      <c r="N4" s="35" t="s">
        <v>10</v>
      </c>
      <c r="O4" s="35" t="s">
        <v>270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271</v>
      </c>
      <c r="B5" s="26"/>
      <c r="C5" s="26"/>
      <c r="D5" s="27">
        <f>SUM(D6:D14)</f>
        <v>72020195</v>
      </c>
      <c r="E5" s="27">
        <f>SUM(E6:E14)</f>
        <v>63673735</v>
      </c>
      <c r="F5" s="27">
        <f>SUM(F6:F14)</f>
        <v>0</v>
      </c>
      <c r="G5" s="27">
        <f>SUM(G6:G14)</f>
        <v>2814870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138508800</v>
      </c>
      <c r="P5" s="33">
        <f>(O5/P$117)</f>
        <v>625.4913294797688</v>
      </c>
      <c r="Q5" s="6"/>
    </row>
    <row r="6" spans="1:17" ht="15">
      <c r="A6" s="12"/>
      <c r="B6" s="25">
        <v>311</v>
      </c>
      <c r="C6" s="20" t="s">
        <v>3</v>
      </c>
      <c r="D6" s="47">
        <v>62457414</v>
      </c>
      <c r="E6" s="47">
        <v>30114821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92572235</v>
      </c>
      <c r="P6" s="48">
        <f>(O6/P$117)</f>
        <v>418.04658146676303</v>
      </c>
      <c r="Q6" s="9"/>
    </row>
    <row r="7" spans="1:17" ht="15">
      <c r="A7" s="12"/>
      <c r="B7" s="25">
        <v>312.13</v>
      </c>
      <c r="C7" s="20" t="s">
        <v>272</v>
      </c>
      <c r="D7" s="47">
        <v>0</v>
      </c>
      <c r="E7" s="47">
        <v>1431026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aca="true" t="shared" si="0" ref="O7:O13">SUM(D7:N7)</f>
        <v>1431026</v>
      </c>
      <c r="P7" s="48">
        <f>(O7/P$117)</f>
        <v>6.462364523121387</v>
      </c>
      <c r="Q7" s="9"/>
    </row>
    <row r="8" spans="1:17" ht="15">
      <c r="A8" s="12"/>
      <c r="B8" s="25">
        <v>312.3</v>
      </c>
      <c r="C8" s="20" t="s">
        <v>113</v>
      </c>
      <c r="D8" s="47">
        <v>0</v>
      </c>
      <c r="E8" s="47">
        <v>832635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832635</v>
      </c>
      <c r="P8" s="48">
        <f>(O8/P$117)</f>
        <v>3.7600930274566475</v>
      </c>
      <c r="Q8" s="9"/>
    </row>
    <row r="9" spans="1:17" ht="15">
      <c r="A9" s="12"/>
      <c r="B9" s="25">
        <v>312.41</v>
      </c>
      <c r="C9" s="20" t="s">
        <v>273</v>
      </c>
      <c r="D9" s="47">
        <v>0</v>
      </c>
      <c r="E9" s="47">
        <v>3852993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3852993</v>
      </c>
      <c r="P9" s="48">
        <f>(O9/P$117)</f>
        <v>17.39971549855491</v>
      </c>
      <c r="Q9" s="9"/>
    </row>
    <row r="10" spans="1:17" ht="15">
      <c r="A10" s="12"/>
      <c r="B10" s="25">
        <v>312.42</v>
      </c>
      <c r="C10" s="20" t="s">
        <v>274</v>
      </c>
      <c r="D10" s="47">
        <v>0</v>
      </c>
      <c r="E10" s="47">
        <v>0</v>
      </c>
      <c r="F10" s="47">
        <v>0</v>
      </c>
      <c r="G10" s="47">
        <v>2814870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2814870</v>
      </c>
      <c r="P10" s="48">
        <f>(O10/P$117)</f>
        <v>12.711660043352602</v>
      </c>
      <c r="Q10" s="9"/>
    </row>
    <row r="11" spans="1:17" ht="15">
      <c r="A11" s="12"/>
      <c r="B11" s="25">
        <v>312.63</v>
      </c>
      <c r="C11" s="20" t="s">
        <v>275</v>
      </c>
      <c r="D11" s="47">
        <v>0</v>
      </c>
      <c r="E11" s="47">
        <v>27437492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27437492</v>
      </c>
      <c r="P11" s="48">
        <f>(O11/P$117)</f>
        <v>123.90485910404624</v>
      </c>
      <c r="Q11" s="9"/>
    </row>
    <row r="12" spans="1:17" ht="15">
      <c r="A12" s="12"/>
      <c r="B12" s="25">
        <v>314.1</v>
      </c>
      <c r="C12" s="20" t="s">
        <v>13</v>
      </c>
      <c r="D12" s="47">
        <v>4350028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4350028</v>
      </c>
      <c r="P12" s="48">
        <f>(O12/P$117)</f>
        <v>19.644273843930637</v>
      </c>
      <c r="Q12" s="9"/>
    </row>
    <row r="13" spans="1:17" ht="15">
      <c r="A13" s="12"/>
      <c r="B13" s="25">
        <v>315.1</v>
      </c>
      <c r="C13" s="20" t="s">
        <v>276</v>
      </c>
      <c r="D13" s="47">
        <v>5198448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5198448</v>
      </c>
      <c r="P13" s="48">
        <f>(O13/P$117)</f>
        <v>23.47565028901734</v>
      </c>
      <c r="Q13" s="9"/>
    </row>
    <row r="14" spans="1:17" ht="15">
      <c r="A14" s="12"/>
      <c r="B14" s="25">
        <v>319.9</v>
      </c>
      <c r="C14" s="20" t="s">
        <v>15</v>
      </c>
      <c r="D14" s="47">
        <v>14305</v>
      </c>
      <c r="E14" s="47">
        <v>4768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19073</v>
      </c>
      <c r="P14" s="48">
        <f>(O14/P$117)</f>
        <v>0.08613168352601155</v>
      </c>
      <c r="Q14" s="9"/>
    </row>
    <row r="15" spans="1:17" ht="15.75">
      <c r="A15" s="29" t="s">
        <v>16</v>
      </c>
      <c r="B15" s="30"/>
      <c r="C15" s="31"/>
      <c r="D15" s="32">
        <f>SUM(D16:D22)</f>
        <v>11199</v>
      </c>
      <c r="E15" s="32">
        <f>SUM(E16:E22)</f>
        <v>4438847</v>
      </c>
      <c r="F15" s="32">
        <f>SUM(F16:F22)</f>
        <v>0</v>
      </c>
      <c r="G15" s="32">
        <f>SUM(G16:G22)</f>
        <v>6758710</v>
      </c>
      <c r="H15" s="32">
        <f>SUM(H16:H22)</f>
        <v>0</v>
      </c>
      <c r="I15" s="32">
        <f>SUM(I16:I22)</f>
        <v>17136355</v>
      </c>
      <c r="J15" s="32">
        <f>SUM(J16:J22)</f>
        <v>0</v>
      </c>
      <c r="K15" s="32">
        <f>SUM(K16:K22)</f>
        <v>0</v>
      </c>
      <c r="L15" s="32">
        <f>SUM(L16:L22)</f>
        <v>0</v>
      </c>
      <c r="M15" s="32">
        <f>SUM(M16:M22)</f>
        <v>0</v>
      </c>
      <c r="N15" s="32">
        <f>SUM(N16:N22)</f>
        <v>0</v>
      </c>
      <c r="O15" s="45">
        <f>SUM(D15:N15)</f>
        <v>28345111</v>
      </c>
      <c r="P15" s="46">
        <f>(O15/P$117)</f>
        <v>128.00357207369942</v>
      </c>
      <c r="Q15" s="10"/>
    </row>
    <row r="16" spans="1:17" ht="15">
      <c r="A16" s="12"/>
      <c r="B16" s="25">
        <v>322</v>
      </c>
      <c r="C16" s="20" t="s">
        <v>277</v>
      </c>
      <c r="D16" s="47">
        <v>0</v>
      </c>
      <c r="E16" s="47">
        <v>4182307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SUM(D16:N16)</f>
        <v>4182307</v>
      </c>
      <c r="P16" s="48">
        <f>(O16/P$117)</f>
        <v>18.88686325867052</v>
      </c>
      <c r="Q16" s="9"/>
    </row>
    <row r="17" spans="1:17" ht="15">
      <c r="A17" s="12"/>
      <c r="B17" s="25">
        <v>323.1</v>
      </c>
      <c r="C17" s="20" t="s">
        <v>163</v>
      </c>
      <c r="D17" s="47">
        <v>0</v>
      </c>
      <c r="E17" s="47">
        <v>8043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aca="true" t="shared" si="1" ref="O17:O22">SUM(D17:N17)</f>
        <v>8043</v>
      </c>
      <c r="P17" s="48">
        <f>(O17/P$117)</f>
        <v>0.03632135115606937</v>
      </c>
      <c r="Q17" s="9"/>
    </row>
    <row r="18" spans="1:17" ht="15">
      <c r="A18" s="12"/>
      <c r="B18" s="25">
        <v>323.7</v>
      </c>
      <c r="C18" s="20" t="s">
        <v>17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1688226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1688226</v>
      </c>
      <c r="P18" s="48">
        <f>(O18/P$117)</f>
        <v>7.623852962427746</v>
      </c>
      <c r="Q18" s="9"/>
    </row>
    <row r="19" spans="1:17" ht="15">
      <c r="A19" s="12"/>
      <c r="B19" s="25">
        <v>324.22</v>
      </c>
      <c r="C19" s="20" t="s">
        <v>213</v>
      </c>
      <c r="D19" s="47">
        <v>0</v>
      </c>
      <c r="E19" s="47">
        <v>0</v>
      </c>
      <c r="F19" s="47">
        <v>0</v>
      </c>
      <c r="G19" s="47">
        <v>98000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98000</v>
      </c>
      <c r="P19" s="48">
        <f>(O19/P$117)</f>
        <v>0.4425578034682081</v>
      </c>
      <c r="Q19" s="9"/>
    </row>
    <row r="20" spans="1:17" ht="15">
      <c r="A20" s="12"/>
      <c r="B20" s="25">
        <v>324.31</v>
      </c>
      <c r="C20" s="20" t="s">
        <v>115</v>
      </c>
      <c r="D20" s="47">
        <v>0</v>
      </c>
      <c r="E20" s="47">
        <v>0</v>
      </c>
      <c r="F20" s="47">
        <v>0</v>
      </c>
      <c r="G20" s="47">
        <v>6660710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6660710</v>
      </c>
      <c r="P20" s="48">
        <f>(O20/P$117)</f>
        <v>30.079073338150287</v>
      </c>
      <c r="Q20" s="9"/>
    </row>
    <row r="21" spans="1:17" ht="15">
      <c r="A21" s="12"/>
      <c r="B21" s="25">
        <v>325.2</v>
      </c>
      <c r="C21" s="20" t="s">
        <v>18</v>
      </c>
      <c r="D21" s="47">
        <v>11199</v>
      </c>
      <c r="E21" s="47">
        <v>175887</v>
      </c>
      <c r="F21" s="47">
        <v>0</v>
      </c>
      <c r="G21" s="47">
        <v>0</v>
      </c>
      <c r="H21" s="47">
        <v>0</v>
      </c>
      <c r="I21" s="47">
        <v>15448129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15635215</v>
      </c>
      <c r="P21" s="48">
        <f>(O21/P$117)</f>
        <v>70.60700415462428</v>
      </c>
      <c r="Q21" s="9"/>
    </row>
    <row r="22" spans="1:17" ht="15">
      <c r="A22" s="12"/>
      <c r="B22" s="25">
        <v>329.5</v>
      </c>
      <c r="C22" s="20" t="s">
        <v>278</v>
      </c>
      <c r="D22" s="47">
        <v>0</v>
      </c>
      <c r="E22" s="47">
        <v>72610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72610</v>
      </c>
      <c r="P22" s="48">
        <f>(O22/P$117)</f>
        <v>0.32789920520231214</v>
      </c>
      <c r="Q22" s="9"/>
    </row>
    <row r="23" spans="1:17" ht="15.75">
      <c r="A23" s="29" t="s">
        <v>279</v>
      </c>
      <c r="B23" s="30"/>
      <c r="C23" s="31"/>
      <c r="D23" s="32">
        <f>SUM(D24:D49)</f>
        <v>23504261</v>
      </c>
      <c r="E23" s="32">
        <f>SUM(E24:E49)</f>
        <v>30009098</v>
      </c>
      <c r="F23" s="32">
        <f>SUM(F24:F49)</f>
        <v>0</v>
      </c>
      <c r="G23" s="32">
        <f>SUM(G24:G49)</f>
        <v>3065581</v>
      </c>
      <c r="H23" s="32">
        <f>SUM(H24:H49)</f>
        <v>0</v>
      </c>
      <c r="I23" s="32">
        <f>SUM(I24:I49)</f>
        <v>0</v>
      </c>
      <c r="J23" s="32">
        <f>SUM(J24:J49)</f>
        <v>0</v>
      </c>
      <c r="K23" s="32">
        <f>SUM(K24:K49)</f>
        <v>0</v>
      </c>
      <c r="L23" s="32">
        <f>SUM(L24:L49)</f>
        <v>0</v>
      </c>
      <c r="M23" s="32">
        <f>SUM(M24:M49)</f>
        <v>0</v>
      </c>
      <c r="N23" s="32">
        <f>SUM(N24:N49)</f>
        <v>127500</v>
      </c>
      <c r="O23" s="45">
        <f>SUM(D23:N23)</f>
        <v>56706440</v>
      </c>
      <c r="P23" s="46">
        <f>(O23/P$117)</f>
        <v>256.0803829479769</v>
      </c>
      <c r="Q23" s="10"/>
    </row>
    <row r="24" spans="1:17" ht="15">
      <c r="A24" s="12"/>
      <c r="B24" s="25">
        <v>331.2</v>
      </c>
      <c r="C24" s="20" t="s">
        <v>20</v>
      </c>
      <c r="D24" s="47">
        <v>511117</v>
      </c>
      <c r="E24" s="47">
        <v>226607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>SUM(D24:N24)</f>
        <v>737724</v>
      </c>
      <c r="P24" s="48">
        <f>(O24/P$117)</f>
        <v>3.3314848265895955</v>
      </c>
      <c r="Q24" s="9"/>
    </row>
    <row r="25" spans="1:17" ht="15">
      <c r="A25" s="12"/>
      <c r="B25" s="25">
        <v>331.5</v>
      </c>
      <c r="C25" s="20" t="s">
        <v>22</v>
      </c>
      <c r="D25" s="47">
        <v>0</v>
      </c>
      <c r="E25" s="47">
        <v>410848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aca="true" t="shared" si="2" ref="O25:O45">SUM(D25:N25)</f>
        <v>410848</v>
      </c>
      <c r="P25" s="48">
        <f>(O25/P$117)</f>
        <v>1.8553468208092485</v>
      </c>
      <c r="Q25" s="9"/>
    </row>
    <row r="26" spans="1:17" ht="15">
      <c r="A26" s="12"/>
      <c r="B26" s="25">
        <v>331.61</v>
      </c>
      <c r="C26" s="20" t="s">
        <v>259</v>
      </c>
      <c r="D26" s="47">
        <v>91728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91728</v>
      </c>
      <c r="P26" s="48">
        <f>(O26/P$117)</f>
        <v>0.4142341040462428</v>
      </c>
      <c r="Q26" s="9"/>
    </row>
    <row r="27" spans="1:17" ht="15">
      <c r="A27" s="12"/>
      <c r="B27" s="25">
        <v>331.62</v>
      </c>
      <c r="C27" s="20" t="s">
        <v>24</v>
      </c>
      <c r="D27" s="47">
        <v>0</v>
      </c>
      <c r="E27" s="47">
        <v>23040368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23040368</v>
      </c>
      <c r="P27" s="48">
        <f>(O27/P$117)</f>
        <v>104.04790462427745</v>
      </c>
      <c r="Q27" s="9"/>
    </row>
    <row r="28" spans="1:17" ht="15">
      <c r="A28" s="12"/>
      <c r="B28" s="25">
        <v>331.65</v>
      </c>
      <c r="C28" s="20" t="s">
        <v>25</v>
      </c>
      <c r="D28" s="47">
        <v>9154</v>
      </c>
      <c r="E28" s="47">
        <v>398509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407663</v>
      </c>
      <c r="P28" s="48">
        <f>(O28/P$117)</f>
        <v>1.8409636921965318</v>
      </c>
      <c r="Q28" s="9"/>
    </row>
    <row r="29" spans="1:17" ht="15">
      <c r="A29" s="12"/>
      <c r="B29" s="25">
        <v>331.9</v>
      </c>
      <c r="C29" s="20" t="s">
        <v>260</v>
      </c>
      <c r="D29" s="47">
        <v>0</v>
      </c>
      <c r="E29" s="47">
        <v>124985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124985</v>
      </c>
      <c r="P29" s="48">
        <f>(O29/P$117)</f>
        <v>0.5644192557803468</v>
      </c>
      <c r="Q29" s="9"/>
    </row>
    <row r="30" spans="1:17" ht="15">
      <c r="A30" s="12"/>
      <c r="B30" s="25">
        <v>334.1</v>
      </c>
      <c r="C30" s="20" t="s">
        <v>143</v>
      </c>
      <c r="D30" s="47">
        <v>97773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97773</v>
      </c>
      <c r="P30" s="48">
        <f>(O30/P$117)</f>
        <v>0.44153269508670523</v>
      </c>
      <c r="Q30" s="9"/>
    </row>
    <row r="31" spans="1:17" ht="15">
      <c r="A31" s="12"/>
      <c r="B31" s="25">
        <v>334.2</v>
      </c>
      <c r="C31" s="20" t="s">
        <v>23</v>
      </c>
      <c r="D31" s="47">
        <v>293736</v>
      </c>
      <c r="E31" s="47">
        <v>0</v>
      </c>
      <c r="F31" s="47">
        <v>0</v>
      </c>
      <c r="G31" s="47">
        <v>3022981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3316717</v>
      </c>
      <c r="P31" s="48">
        <f>(O31/P$117)</f>
        <v>14.977948880057804</v>
      </c>
      <c r="Q31" s="9"/>
    </row>
    <row r="32" spans="1:17" ht="15">
      <c r="A32" s="12"/>
      <c r="B32" s="25">
        <v>334.49</v>
      </c>
      <c r="C32" s="20" t="s">
        <v>28</v>
      </c>
      <c r="D32" s="47">
        <v>0</v>
      </c>
      <c r="E32" s="47">
        <v>387130</v>
      </c>
      <c r="F32" s="47">
        <v>0</v>
      </c>
      <c r="G32" s="47">
        <v>42600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429730</v>
      </c>
      <c r="P32" s="48">
        <f>(O32/P$117)</f>
        <v>1.9406159682080926</v>
      </c>
      <c r="Q32" s="9"/>
    </row>
    <row r="33" spans="1:17" ht="15">
      <c r="A33" s="12"/>
      <c r="B33" s="25">
        <v>334.69</v>
      </c>
      <c r="C33" s="20" t="s">
        <v>29</v>
      </c>
      <c r="D33" s="47">
        <v>0</v>
      </c>
      <c r="E33" s="47">
        <v>42793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42793</v>
      </c>
      <c r="P33" s="48">
        <f>(O33/P$117)</f>
        <v>0.19324873554913294</v>
      </c>
      <c r="Q33" s="9"/>
    </row>
    <row r="34" spans="1:17" ht="15">
      <c r="A34" s="12"/>
      <c r="B34" s="25">
        <v>334.7</v>
      </c>
      <c r="C34" s="20" t="s">
        <v>30</v>
      </c>
      <c r="D34" s="47">
        <v>170206</v>
      </c>
      <c r="E34" s="47">
        <v>69942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240148</v>
      </c>
      <c r="P34" s="48">
        <f>(O34/P$117)</f>
        <v>1.0844833815028903</v>
      </c>
      <c r="Q34" s="9"/>
    </row>
    <row r="35" spans="1:17" ht="15">
      <c r="A35" s="12"/>
      <c r="B35" s="25">
        <v>334.81</v>
      </c>
      <c r="C35" s="20" t="s">
        <v>248</v>
      </c>
      <c r="D35" s="47">
        <v>35973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35973</v>
      </c>
      <c r="P35" s="48">
        <f>(O35/P$117)</f>
        <v>0.16245032514450866</v>
      </c>
      <c r="Q35" s="9"/>
    </row>
    <row r="36" spans="1:17" ht="15">
      <c r="A36" s="12"/>
      <c r="B36" s="25">
        <v>334.82</v>
      </c>
      <c r="C36" s="20" t="s">
        <v>280</v>
      </c>
      <c r="D36" s="47">
        <v>0</v>
      </c>
      <c r="E36" s="47">
        <v>223209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223209</v>
      </c>
      <c r="P36" s="48">
        <f>(O36/P$117)</f>
        <v>1.0079886199421966</v>
      </c>
      <c r="Q36" s="9"/>
    </row>
    <row r="37" spans="1:17" ht="15">
      <c r="A37" s="12"/>
      <c r="B37" s="25">
        <v>334.9</v>
      </c>
      <c r="C37" s="20" t="s">
        <v>31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127500</v>
      </c>
      <c r="O37" s="47">
        <f t="shared" si="2"/>
        <v>127500</v>
      </c>
      <c r="P37" s="48">
        <f>(O37/P$117)</f>
        <v>0.5757767341040463</v>
      </c>
      <c r="Q37" s="9"/>
    </row>
    <row r="38" spans="1:17" ht="15">
      <c r="A38" s="12"/>
      <c r="B38" s="25">
        <v>335.121</v>
      </c>
      <c r="C38" s="20" t="s">
        <v>281</v>
      </c>
      <c r="D38" s="47">
        <v>6448535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6448535</v>
      </c>
      <c r="P38" s="48">
        <f>(O38/P$117)</f>
        <v>29.12091311416185</v>
      </c>
      <c r="Q38" s="9"/>
    </row>
    <row r="39" spans="1:17" ht="15">
      <c r="A39" s="12"/>
      <c r="B39" s="25">
        <v>335.13</v>
      </c>
      <c r="C39" s="20" t="s">
        <v>165</v>
      </c>
      <c r="D39" s="47">
        <v>65246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65246</v>
      </c>
      <c r="P39" s="48">
        <f>(O39/P$117)</f>
        <v>0.2946441473988439</v>
      </c>
      <c r="Q39" s="9"/>
    </row>
    <row r="40" spans="1:17" ht="15">
      <c r="A40" s="12"/>
      <c r="B40" s="25">
        <v>335.14</v>
      </c>
      <c r="C40" s="20" t="s">
        <v>166</v>
      </c>
      <c r="D40" s="47">
        <v>0</v>
      </c>
      <c r="E40" s="47">
        <v>30598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30598</v>
      </c>
      <c r="P40" s="48">
        <f>(O40/P$117)</f>
        <v>0.1381773843930636</v>
      </c>
      <c r="Q40" s="9"/>
    </row>
    <row r="41" spans="1:17" ht="15">
      <c r="A41" s="12"/>
      <c r="B41" s="25">
        <v>335.15</v>
      </c>
      <c r="C41" s="20" t="s">
        <v>167</v>
      </c>
      <c r="D41" s="47">
        <v>63312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63312</v>
      </c>
      <c r="P41" s="48">
        <f>(O41/P$117)</f>
        <v>0.28591040462427747</v>
      </c>
      <c r="Q41" s="9"/>
    </row>
    <row r="42" spans="1:17" ht="15">
      <c r="A42" s="12"/>
      <c r="B42" s="25">
        <v>335.16</v>
      </c>
      <c r="C42" s="20" t="s">
        <v>282</v>
      </c>
      <c r="D42" s="47">
        <v>223250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223250</v>
      </c>
      <c r="P42" s="48">
        <f>(O42/P$117)</f>
        <v>1.0081737716763006</v>
      </c>
      <c r="Q42" s="9"/>
    </row>
    <row r="43" spans="1:17" ht="15">
      <c r="A43" s="12"/>
      <c r="B43" s="25">
        <v>335.18</v>
      </c>
      <c r="C43" s="20" t="s">
        <v>283</v>
      </c>
      <c r="D43" s="47">
        <v>13323008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13323008</v>
      </c>
      <c r="P43" s="48">
        <f>(O43/P$117)</f>
        <v>60.16531791907514</v>
      </c>
      <c r="Q43" s="9"/>
    </row>
    <row r="44" spans="1:17" ht="15">
      <c r="A44" s="12"/>
      <c r="B44" s="25">
        <v>335.21</v>
      </c>
      <c r="C44" s="20" t="s">
        <v>38</v>
      </c>
      <c r="D44" s="47">
        <v>21083</v>
      </c>
      <c r="E44" s="47">
        <v>7028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28111</v>
      </c>
      <c r="P44" s="48">
        <f>(O44/P$117)</f>
        <v>0.12694635115606936</v>
      </c>
      <c r="Q44" s="9"/>
    </row>
    <row r="45" spans="1:17" ht="15">
      <c r="A45" s="12"/>
      <c r="B45" s="25">
        <v>335.22</v>
      </c>
      <c r="C45" s="20" t="s">
        <v>39</v>
      </c>
      <c r="D45" s="47">
        <v>0</v>
      </c>
      <c r="E45" s="47">
        <v>1070447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1070447</v>
      </c>
      <c r="P45" s="48">
        <f>(O45/P$117)</f>
        <v>4.834027276011561</v>
      </c>
      <c r="Q45" s="9"/>
    </row>
    <row r="46" spans="1:17" ht="15">
      <c r="A46" s="12"/>
      <c r="B46" s="25">
        <v>335.48</v>
      </c>
      <c r="C46" s="20" t="s">
        <v>40</v>
      </c>
      <c r="D46" s="47">
        <v>0</v>
      </c>
      <c r="E46" s="47">
        <v>2981727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>SUM(D46:N46)</f>
        <v>2981727</v>
      </c>
      <c r="P46" s="48">
        <f>(O46/P$117)</f>
        <v>13.46516889450867</v>
      </c>
      <c r="Q46" s="9"/>
    </row>
    <row r="47" spans="1:17" ht="15">
      <c r="A47" s="12"/>
      <c r="B47" s="25">
        <v>335.5</v>
      </c>
      <c r="C47" s="20" t="s">
        <v>41</v>
      </c>
      <c r="D47" s="47">
        <v>0</v>
      </c>
      <c r="E47" s="47">
        <v>992217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>SUM(D47:N47)</f>
        <v>992217</v>
      </c>
      <c r="P47" s="48">
        <f>(O47/P$117)</f>
        <v>4.480748735549133</v>
      </c>
      <c r="Q47" s="9"/>
    </row>
    <row r="48" spans="1:17" ht="15">
      <c r="A48" s="12"/>
      <c r="B48" s="25">
        <v>335.7</v>
      </c>
      <c r="C48" s="20" t="s">
        <v>214</v>
      </c>
      <c r="D48" s="47">
        <v>0</v>
      </c>
      <c r="E48" s="47">
        <v>2690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>SUM(D48:N48)</f>
        <v>2690</v>
      </c>
      <c r="P48" s="48">
        <f>(O48/P$117)</f>
        <v>0.012147760115606936</v>
      </c>
      <c r="Q48" s="9"/>
    </row>
    <row r="49" spans="1:17" ht="15">
      <c r="A49" s="12"/>
      <c r="B49" s="25">
        <v>339</v>
      </c>
      <c r="C49" s="20" t="s">
        <v>43</v>
      </c>
      <c r="D49" s="47">
        <v>2150140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>SUM(D49:N49)</f>
        <v>2150140</v>
      </c>
      <c r="P49" s="48">
        <f>(O49/P$117)</f>
        <v>9.70980852601156</v>
      </c>
      <c r="Q49" s="9"/>
    </row>
    <row r="50" spans="1:17" ht="15.75">
      <c r="A50" s="29" t="s">
        <v>48</v>
      </c>
      <c r="B50" s="30"/>
      <c r="C50" s="31"/>
      <c r="D50" s="32">
        <f>SUM(D51:D92)</f>
        <v>11060246</v>
      </c>
      <c r="E50" s="32">
        <f>SUM(E51:E92)</f>
        <v>7890323</v>
      </c>
      <c r="F50" s="32">
        <f>SUM(F51:F92)</f>
        <v>0</v>
      </c>
      <c r="G50" s="32">
        <f>SUM(G51:G92)</f>
        <v>0</v>
      </c>
      <c r="H50" s="32">
        <f>SUM(H51:H92)</f>
        <v>0</v>
      </c>
      <c r="I50" s="32">
        <f>SUM(I51:I92)</f>
        <v>5677423</v>
      </c>
      <c r="J50" s="32">
        <f>SUM(J51:J92)</f>
        <v>0</v>
      </c>
      <c r="K50" s="32">
        <f>SUM(K51:K92)</f>
        <v>0</v>
      </c>
      <c r="L50" s="32">
        <f>SUM(L51:L92)</f>
        <v>0</v>
      </c>
      <c r="M50" s="32">
        <f>SUM(M51:M92)</f>
        <v>0</v>
      </c>
      <c r="N50" s="32">
        <f>SUM(N51:N92)</f>
        <v>256616</v>
      </c>
      <c r="O50" s="32">
        <f>SUM(D50:N50)</f>
        <v>24884608</v>
      </c>
      <c r="P50" s="46">
        <f>(O50/P$117)</f>
        <v>112.37630057803469</v>
      </c>
      <c r="Q50" s="10"/>
    </row>
    <row r="51" spans="1:17" ht="15">
      <c r="A51" s="12"/>
      <c r="B51" s="25">
        <v>341.1</v>
      </c>
      <c r="C51" s="20" t="s">
        <v>171</v>
      </c>
      <c r="D51" s="47">
        <v>1663799</v>
      </c>
      <c r="E51" s="47">
        <v>202395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>SUM(D51:N51)</f>
        <v>1866194</v>
      </c>
      <c r="P51" s="48">
        <f>(O51/P$117)</f>
        <v>8.427537933526011</v>
      </c>
      <c r="Q51" s="9"/>
    </row>
    <row r="52" spans="1:17" ht="15">
      <c r="A52" s="12"/>
      <c r="B52" s="25">
        <v>341.15</v>
      </c>
      <c r="C52" s="20" t="s">
        <v>172</v>
      </c>
      <c r="D52" s="47">
        <v>0</v>
      </c>
      <c r="E52" s="47">
        <v>569740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aca="true" t="shared" si="3" ref="O52:O92">SUM(D52:N52)</f>
        <v>569740</v>
      </c>
      <c r="P52" s="48">
        <f>(O52/P$117)</f>
        <v>2.5728865606936417</v>
      </c>
      <c r="Q52" s="9"/>
    </row>
    <row r="53" spans="1:17" ht="15">
      <c r="A53" s="12"/>
      <c r="B53" s="25">
        <v>341.16</v>
      </c>
      <c r="C53" s="20" t="s">
        <v>173</v>
      </c>
      <c r="D53" s="47">
        <v>0</v>
      </c>
      <c r="E53" s="47">
        <v>599742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3"/>
        <v>599742</v>
      </c>
      <c r="P53" s="48">
        <f>(O53/P$117)</f>
        <v>2.708372471098266</v>
      </c>
      <c r="Q53" s="9"/>
    </row>
    <row r="54" spans="1:17" ht="15">
      <c r="A54" s="12"/>
      <c r="B54" s="25">
        <v>341.51</v>
      </c>
      <c r="C54" s="20" t="s">
        <v>215</v>
      </c>
      <c r="D54" s="47">
        <v>39073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3"/>
        <v>39073</v>
      </c>
      <c r="P54" s="48">
        <f>(O54/P$117)</f>
        <v>0.17644960260115608</v>
      </c>
      <c r="Q54" s="9"/>
    </row>
    <row r="55" spans="1:17" ht="15">
      <c r="A55" s="12"/>
      <c r="B55" s="25">
        <v>341.52</v>
      </c>
      <c r="C55" s="20" t="s">
        <v>175</v>
      </c>
      <c r="D55" s="47">
        <v>336145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3"/>
        <v>336145</v>
      </c>
      <c r="P55" s="48">
        <f>(O55/P$117)</f>
        <v>1.5179958453757225</v>
      </c>
      <c r="Q55" s="9"/>
    </row>
    <row r="56" spans="1:17" ht="15">
      <c r="A56" s="12"/>
      <c r="B56" s="25">
        <v>341.54</v>
      </c>
      <c r="C56" s="20" t="s">
        <v>264</v>
      </c>
      <c r="D56" s="47">
        <v>0</v>
      </c>
      <c r="E56" s="47">
        <v>201378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3"/>
        <v>201378</v>
      </c>
      <c r="P56" s="48">
        <f>(O56/P$117)</f>
        <v>0.9094020953757226</v>
      </c>
      <c r="Q56" s="9"/>
    </row>
    <row r="57" spans="1:17" ht="15">
      <c r="A57" s="12"/>
      <c r="B57" s="25">
        <v>341.8</v>
      </c>
      <c r="C57" s="20" t="s">
        <v>176</v>
      </c>
      <c r="D57" s="47">
        <v>3203151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3"/>
        <v>3203151</v>
      </c>
      <c r="P57" s="48">
        <f>(O57/P$117)</f>
        <v>14.46509664017341</v>
      </c>
      <c r="Q57" s="9"/>
    </row>
    <row r="58" spans="1:17" ht="15">
      <c r="A58" s="12"/>
      <c r="B58" s="25">
        <v>341.9</v>
      </c>
      <c r="C58" s="20" t="s">
        <v>177</v>
      </c>
      <c r="D58" s="47">
        <v>49692</v>
      </c>
      <c r="E58" s="47">
        <v>892483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3"/>
        <v>942175</v>
      </c>
      <c r="P58" s="48">
        <f>(O58/P$117)</f>
        <v>4.254764270231214</v>
      </c>
      <c r="Q58" s="9"/>
    </row>
    <row r="59" spans="1:17" ht="15">
      <c r="A59" s="12"/>
      <c r="B59" s="25">
        <v>342.1</v>
      </c>
      <c r="C59" s="20" t="s">
        <v>265</v>
      </c>
      <c r="D59" s="47">
        <v>23070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3"/>
        <v>23070</v>
      </c>
      <c r="P59" s="48">
        <f>(O59/P$117)</f>
        <v>0.1041817196531792</v>
      </c>
      <c r="Q59" s="9"/>
    </row>
    <row r="60" spans="1:17" ht="15">
      <c r="A60" s="12"/>
      <c r="B60" s="25">
        <v>342.3</v>
      </c>
      <c r="C60" s="20" t="s">
        <v>123</v>
      </c>
      <c r="D60" s="47">
        <v>103541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3"/>
        <v>103541</v>
      </c>
      <c r="P60" s="48">
        <f>(O60/P$117)</f>
        <v>0.4675803829479769</v>
      </c>
      <c r="Q60" s="9"/>
    </row>
    <row r="61" spans="1:17" ht="15">
      <c r="A61" s="12"/>
      <c r="B61" s="25">
        <v>342.5</v>
      </c>
      <c r="C61" s="20" t="s">
        <v>57</v>
      </c>
      <c r="D61" s="47">
        <v>0</v>
      </c>
      <c r="E61" s="47">
        <v>18733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3"/>
        <v>18733</v>
      </c>
      <c r="P61" s="48">
        <f>(O61/P$117)</f>
        <v>0.0845962789017341</v>
      </c>
      <c r="Q61" s="9"/>
    </row>
    <row r="62" spans="1:17" ht="15">
      <c r="A62" s="12"/>
      <c r="B62" s="25">
        <v>342.6</v>
      </c>
      <c r="C62" s="20" t="s">
        <v>58</v>
      </c>
      <c r="D62" s="47">
        <v>5004053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3"/>
        <v>5004053</v>
      </c>
      <c r="P62" s="48">
        <f>(O62/P$117)</f>
        <v>22.597782695086707</v>
      </c>
      <c r="Q62" s="9"/>
    </row>
    <row r="63" spans="1:17" ht="15">
      <c r="A63" s="12"/>
      <c r="B63" s="25">
        <v>342.9</v>
      </c>
      <c r="C63" s="20" t="s">
        <v>59</v>
      </c>
      <c r="D63" s="47">
        <v>216330</v>
      </c>
      <c r="E63" s="47">
        <v>810065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3"/>
        <v>1026395</v>
      </c>
      <c r="P63" s="48">
        <f>(O63/P$117)</f>
        <v>4.635093027456647</v>
      </c>
      <c r="Q63" s="9"/>
    </row>
    <row r="64" spans="1:17" ht="15">
      <c r="A64" s="12"/>
      <c r="B64" s="25">
        <v>343.3</v>
      </c>
      <c r="C64" s="20" t="s">
        <v>124</v>
      </c>
      <c r="D64" s="47">
        <v>277932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3"/>
        <v>277932</v>
      </c>
      <c r="P64" s="48">
        <f>(O64/P$117)</f>
        <v>1.2551119942196531</v>
      </c>
      <c r="Q64" s="9"/>
    </row>
    <row r="65" spans="1:17" ht="15">
      <c r="A65" s="12"/>
      <c r="B65" s="25">
        <v>343.4</v>
      </c>
      <c r="C65" s="20" t="s">
        <v>60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5677423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3"/>
        <v>5677423</v>
      </c>
      <c r="P65" s="48">
        <f>(O65/P$117)</f>
        <v>25.638651553468208</v>
      </c>
      <c r="Q65" s="9"/>
    </row>
    <row r="66" spans="1:17" ht="15">
      <c r="A66" s="12"/>
      <c r="B66" s="25">
        <v>345.1</v>
      </c>
      <c r="C66" s="20" t="s">
        <v>146</v>
      </c>
      <c r="D66" s="47">
        <v>0</v>
      </c>
      <c r="E66" s="47">
        <v>203051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256616</v>
      </c>
      <c r="O66" s="47">
        <f t="shared" si="3"/>
        <v>459667</v>
      </c>
      <c r="P66" s="48">
        <f>(O66/P$117)</f>
        <v>2.0758083453757226</v>
      </c>
      <c r="Q66" s="9"/>
    </row>
    <row r="67" spans="1:17" ht="15">
      <c r="A67" s="12"/>
      <c r="B67" s="25">
        <v>346.4</v>
      </c>
      <c r="C67" s="20" t="s">
        <v>61</v>
      </c>
      <c r="D67" s="47">
        <v>49709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3"/>
        <v>49709</v>
      </c>
      <c r="P67" s="48">
        <f>(O67/P$117)</f>
        <v>0.22448067196531793</v>
      </c>
      <c r="Q67" s="9"/>
    </row>
    <row r="68" spans="1:17" ht="15">
      <c r="A68" s="12"/>
      <c r="B68" s="25">
        <v>347.1</v>
      </c>
      <c r="C68" s="20" t="s">
        <v>231</v>
      </c>
      <c r="D68" s="47">
        <v>0</v>
      </c>
      <c r="E68" s="47">
        <v>14842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3"/>
        <v>14842</v>
      </c>
      <c r="P68" s="48">
        <f>(O68/P$117)</f>
        <v>0.06702492774566474</v>
      </c>
      <c r="Q68" s="9"/>
    </row>
    <row r="69" spans="1:17" ht="15">
      <c r="A69" s="12"/>
      <c r="B69" s="25">
        <v>347.5</v>
      </c>
      <c r="C69" s="20" t="s">
        <v>261</v>
      </c>
      <c r="D69" s="47">
        <v>47262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3"/>
        <v>47262</v>
      </c>
      <c r="P69" s="48">
        <f>(O69/P$117)</f>
        <v>0.21343027456647398</v>
      </c>
      <c r="Q69" s="9"/>
    </row>
    <row r="70" spans="1:17" ht="15">
      <c r="A70" s="12"/>
      <c r="B70" s="25">
        <v>348.11</v>
      </c>
      <c r="C70" s="20" t="s">
        <v>178</v>
      </c>
      <c r="D70" s="47">
        <v>0</v>
      </c>
      <c r="E70" s="47">
        <v>26750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>SUM(D70:N70)</f>
        <v>26750</v>
      </c>
      <c r="P70" s="48">
        <f>(O70/P$117)</f>
        <v>0.12080021676300579</v>
      </c>
      <c r="Q70" s="9"/>
    </row>
    <row r="71" spans="1:17" ht="15">
      <c r="A71" s="12"/>
      <c r="B71" s="25">
        <v>348.12</v>
      </c>
      <c r="C71" s="20" t="s">
        <v>179</v>
      </c>
      <c r="D71" s="47">
        <v>0</v>
      </c>
      <c r="E71" s="47">
        <v>26744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aca="true" t="shared" si="4" ref="O71:O85">SUM(D71:N71)</f>
        <v>26744</v>
      </c>
      <c r="P71" s="48">
        <f>(O71/P$117)</f>
        <v>0.12077312138728323</v>
      </c>
      <c r="Q71" s="9"/>
    </row>
    <row r="72" spans="1:17" ht="15">
      <c r="A72" s="12"/>
      <c r="B72" s="25">
        <v>348.13</v>
      </c>
      <c r="C72" s="20" t="s">
        <v>180</v>
      </c>
      <c r="D72" s="47">
        <v>0</v>
      </c>
      <c r="E72" s="47">
        <v>55273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55273</v>
      </c>
      <c r="P72" s="48">
        <f>(O72/P$117)</f>
        <v>0.24960711705202313</v>
      </c>
      <c r="Q72" s="9"/>
    </row>
    <row r="73" spans="1:17" ht="15">
      <c r="A73" s="12"/>
      <c r="B73" s="25">
        <v>348.22</v>
      </c>
      <c r="C73" s="20" t="s">
        <v>181</v>
      </c>
      <c r="D73" s="47">
        <v>0</v>
      </c>
      <c r="E73" s="47">
        <v>63041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63041</v>
      </c>
      <c r="P73" s="48">
        <f>(O73/P$117)</f>
        <v>0.28468659682080927</v>
      </c>
      <c r="Q73" s="9"/>
    </row>
    <row r="74" spans="1:17" ht="15">
      <c r="A74" s="12"/>
      <c r="B74" s="25">
        <v>348.23</v>
      </c>
      <c r="C74" s="20" t="s">
        <v>182</v>
      </c>
      <c r="D74" s="47">
        <v>0</v>
      </c>
      <c r="E74" s="47">
        <v>166910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166910</v>
      </c>
      <c r="P74" s="48">
        <f>(O74/P$117)</f>
        <v>0.7537481936416185</v>
      </c>
      <c r="Q74" s="9"/>
    </row>
    <row r="75" spans="1:17" ht="15">
      <c r="A75" s="12"/>
      <c r="B75" s="25">
        <v>348.31</v>
      </c>
      <c r="C75" s="20" t="s">
        <v>183</v>
      </c>
      <c r="D75" s="47">
        <v>0</v>
      </c>
      <c r="E75" s="47">
        <v>1045030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1045030</v>
      </c>
      <c r="P75" s="48">
        <f>(O75/P$117)</f>
        <v>4.719246748554913</v>
      </c>
      <c r="Q75" s="9"/>
    </row>
    <row r="76" spans="1:17" ht="15">
      <c r="A76" s="12"/>
      <c r="B76" s="25">
        <v>348.32</v>
      </c>
      <c r="C76" s="20" t="s">
        <v>184</v>
      </c>
      <c r="D76" s="47">
        <v>0</v>
      </c>
      <c r="E76" s="47">
        <v>4115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4115</v>
      </c>
      <c r="P76" s="48">
        <f>(O76/P$117)</f>
        <v>0.018582911849710983</v>
      </c>
      <c r="Q76" s="9"/>
    </row>
    <row r="77" spans="1:17" ht="15">
      <c r="A77" s="12"/>
      <c r="B77" s="25">
        <v>348.41</v>
      </c>
      <c r="C77" s="20" t="s">
        <v>185</v>
      </c>
      <c r="D77" s="47">
        <v>0</v>
      </c>
      <c r="E77" s="47">
        <v>534577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534577</v>
      </c>
      <c r="P77" s="48">
        <f>(O77/P$117)</f>
        <v>2.4140941112716763</v>
      </c>
      <c r="Q77" s="9"/>
    </row>
    <row r="78" spans="1:17" ht="15">
      <c r="A78" s="12"/>
      <c r="B78" s="25">
        <v>348.42</v>
      </c>
      <c r="C78" s="20" t="s">
        <v>186</v>
      </c>
      <c r="D78" s="47">
        <v>0</v>
      </c>
      <c r="E78" s="47">
        <v>225212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225212</v>
      </c>
      <c r="P78" s="48">
        <f>(O78/P$117)</f>
        <v>1.0170339595375724</v>
      </c>
      <c r="Q78" s="9"/>
    </row>
    <row r="79" spans="1:17" ht="15">
      <c r="A79" s="12"/>
      <c r="B79" s="25">
        <v>348.48</v>
      </c>
      <c r="C79" s="20" t="s">
        <v>187</v>
      </c>
      <c r="D79" s="47">
        <v>0</v>
      </c>
      <c r="E79" s="47">
        <v>32892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32892</v>
      </c>
      <c r="P79" s="48">
        <f>(O79/P$117)</f>
        <v>0.14853684971098266</v>
      </c>
      <c r="Q79" s="9"/>
    </row>
    <row r="80" spans="1:17" ht="15">
      <c r="A80" s="12"/>
      <c r="B80" s="25">
        <v>348.52</v>
      </c>
      <c r="C80" s="20" t="s">
        <v>284</v>
      </c>
      <c r="D80" s="47">
        <v>0</v>
      </c>
      <c r="E80" s="47">
        <v>331667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331667</v>
      </c>
      <c r="P80" s="48">
        <f>(O80/P$117)</f>
        <v>1.4977736632947978</v>
      </c>
      <c r="Q80" s="9"/>
    </row>
    <row r="81" spans="1:17" ht="15">
      <c r="A81" s="12"/>
      <c r="B81" s="25">
        <v>348.53</v>
      </c>
      <c r="C81" s="20" t="s">
        <v>285</v>
      </c>
      <c r="D81" s="47">
        <v>0</v>
      </c>
      <c r="E81" s="47">
        <v>727028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4"/>
        <v>727028</v>
      </c>
      <c r="P81" s="48">
        <f>(O81/P$117)</f>
        <v>3.283182803468208</v>
      </c>
      <c r="Q81" s="9"/>
    </row>
    <row r="82" spans="1:17" ht="15">
      <c r="A82" s="12"/>
      <c r="B82" s="25">
        <v>348.61</v>
      </c>
      <c r="C82" s="20" t="s">
        <v>190</v>
      </c>
      <c r="D82" s="47">
        <v>0</v>
      </c>
      <c r="E82" s="47">
        <v>11505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4"/>
        <v>11505</v>
      </c>
      <c r="P82" s="48">
        <f>(O82/P$117)</f>
        <v>0.05195538294797688</v>
      </c>
      <c r="Q82" s="9"/>
    </row>
    <row r="83" spans="1:17" ht="15">
      <c r="A83" s="12"/>
      <c r="B83" s="25">
        <v>348.62</v>
      </c>
      <c r="C83" s="20" t="s">
        <v>191</v>
      </c>
      <c r="D83" s="47">
        <v>0</v>
      </c>
      <c r="E83" s="47">
        <v>2461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4"/>
        <v>2461</v>
      </c>
      <c r="P83" s="48">
        <f>(O83/P$117)</f>
        <v>0.011113619942196533</v>
      </c>
      <c r="Q83" s="9"/>
    </row>
    <row r="84" spans="1:17" ht="15">
      <c r="A84" s="12"/>
      <c r="B84" s="25">
        <v>348.71</v>
      </c>
      <c r="C84" s="20" t="s">
        <v>192</v>
      </c>
      <c r="D84" s="47">
        <v>0</v>
      </c>
      <c r="E84" s="47">
        <v>152785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4"/>
        <v>152785</v>
      </c>
      <c r="P84" s="48">
        <f>(O84/P$117)</f>
        <v>0.6899611632947977</v>
      </c>
      <c r="Q84" s="9"/>
    </row>
    <row r="85" spans="1:17" ht="15">
      <c r="A85" s="12"/>
      <c r="B85" s="25">
        <v>348.72</v>
      </c>
      <c r="C85" s="20" t="s">
        <v>193</v>
      </c>
      <c r="D85" s="47">
        <v>0</v>
      </c>
      <c r="E85" s="47">
        <v>9772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4"/>
        <v>9772</v>
      </c>
      <c r="P85" s="48">
        <f>(O85/P$117)</f>
        <v>0.04412933526011561</v>
      </c>
      <c r="Q85" s="9"/>
    </row>
    <row r="86" spans="1:17" ht="15">
      <c r="A86" s="12"/>
      <c r="B86" s="25">
        <v>348.921</v>
      </c>
      <c r="C86" s="20" t="s">
        <v>194</v>
      </c>
      <c r="D86" s="47">
        <v>0</v>
      </c>
      <c r="E86" s="47">
        <v>57875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aca="true" t="shared" si="5" ref="O86:O91">SUM(D86:N86)</f>
        <v>57875</v>
      </c>
      <c r="P86" s="48">
        <f>(O86/P$117)</f>
        <v>0.26135747832369943</v>
      </c>
      <c r="Q86" s="9"/>
    </row>
    <row r="87" spans="1:17" ht="15">
      <c r="A87" s="12"/>
      <c r="B87" s="25">
        <v>348.922</v>
      </c>
      <c r="C87" s="20" t="s">
        <v>195</v>
      </c>
      <c r="D87" s="47">
        <v>0</v>
      </c>
      <c r="E87" s="47">
        <v>57875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5"/>
        <v>57875</v>
      </c>
      <c r="P87" s="48">
        <f>(O87/P$117)</f>
        <v>0.26135747832369943</v>
      </c>
      <c r="Q87" s="9"/>
    </row>
    <row r="88" spans="1:17" ht="15">
      <c r="A88" s="12"/>
      <c r="B88" s="25">
        <v>348.923</v>
      </c>
      <c r="C88" s="20" t="s">
        <v>196</v>
      </c>
      <c r="D88" s="47">
        <v>0</v>
      </c>
      <c r="E88" s="47">
        <v>57875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5"/>
        <v>57875</v>
      </c>
      <c r="P88" s="48">
        <f>(O88/P$117)</f>
        <v>0.26135747832369943</v>
      </c>
      <c r="Q88" s="9"/>
    </row>
    <row r="89" spans="1:17" ht="15">
      <c r="A89" s="12"/>
      <c r="B89" s="25">
        <v>348.924</v>
      </c>
      <c r="C89" s="20" t="s">
        <v>197</v>
      </c>
      <c r="D89" s="47">
        <v>0</v>
      </c>
      <c r="E89" s="47">
        <v>57875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5"/>
        <v>57875</v>
      </c>
      <c r="P89" s="48">
        <f>(O89/P$117)</f>
        <v>0.26135747832369943</v>
      </c>
      <c r="Q89" s="9"/>
    </row>
    <row r="90" spans="1:17" ht="15">
      <c r="A90" s="12"/>
      <c r="B90" s="25">
        <v>348.93</v>
      </c>
      <c r="C90" s="20" t="s">
        <v>198</v>
      </c>
      <c r="D90" s="47">
        <v>0</v>
      </c>
      <c r="E90" s="47">
        <v>679005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5"/>
        <v>679005</v>
      </c>
      <c r="P90" s="48">
        <f>(O90/P$117)</f>
        <v>3.066315932080925</v>
      </c>
      <c r="Q90" s="9"/>
    </row>
    <row r="91" spans="1:17" ht="15">
      <c r="A91" s="12"/>
      <c r="B91" s="25">
        <v>348.932</v>
      </c>
      <c r="C91" s="20" t="s">
        <v>199</v>
      </c>
      <c r="D91" s="47">
        <v>45503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5"/>
        <v>45503</v>
      </c>
      <c r="P91" s="48">
        <f>(O91/P$117)</f>
        <v>0.20548681358381504</v>
      </c>
      <c r="Q91" s="9"/>
    </row>
    <row r="92" spans="1:17" ht="15">
      <c r="A92" s="12"/>
      <c r="B92" s="25">
        <v>349</v>
      </c>
      <c r="C92" s="20" t="s">
        <v>286</v>
      </c>
      <c r="D92" s="47">
        <v>986</v>
      </c>
      <c r="E92" s="47">
        <v>51627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3"/>
        <v>52613</v>
      </c>
      <c r="P92" s="48">
        <f>(O92/P$117)</f>
        <v>0.2375948338150289</v>
      </c>
      <c r="Q92" s="9"/>
    </row>
    <row r="93" spans="1:17" ht="15.75">
      <c r="A93" s="29" t="s">
        <v>49</v>
      </c>
      <c r="B93" s="30"/>
      <c r="C93" s="31"/>
      <c r="D93" s="32">
        <f>SUM(D94:D103)</f>
        <v>68773</v>
      </c>
      <c r="E93" s="32">
        <f>SUM(E94:E103)</f>
        <v>1302424</v>
      </c>
      <c r="F93" s="32">
        <f>SUM(F94:F103)</f>
        <v>0</v>
      </c>
      <c r="G93" s="32">
        <f>SUM(G94:G103)</f>
        <v>0</v>
      </c>
      <c r="H93" s="32">
        <f>SUM(H94:H103)</f>
        <v>0</v>
      </c>
      <c r="I93" s="32">
        <f>SUM(I94:I103)</f>
        <v>0</v>
      </c>
      <c r="J93" s="32">
        <f>SUM(J94:J103)</f>
        <v>0</v>
      </c>
      <c r="K93" s="32">
        <f>SUM(K94:K103)</f>
        <v>0</v>
      </c>
      <c r="L93" s="32">
        <f>SUM(L94:L103)</f>
        <v>0</v>
      </c>
      <c r="M93" s="32">
        <f>SUM(M94:M103)</f>
        <v>0</v>
      </c>
      <c r="N93" s="32">
        <f>SUM(N94:N103)</f>
        <v>0</v>
      </c>
      <c r="O93" s="32">
        <f>SUM(D93:N93)</f>
        <v>1371197</v>
      </c>
      <c r="P93" s="46">
        <f>(O93/P$117)</f>
        <v>6.192182984104046</v>
      </c>
      <c r="Q93" s="10"/>
    </row>
    <row r="94" spans="1:17" ht="15">
      <c r="A94" s="13"/>
      <c r="B94" s="40">
        <v>351.1</v>
      </c>
      <c r="C94" s="21" t="s">
        <v>84</v>
      </c>
      <c r="D94" s="47">
        <v>1423</v>
      </c>
      <c r="E94" s="47">
        <v>98701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>SUM(D94:N94)</f>
        <v>100124</v>
      </c>
      <c r="P94" s="48">
        <f>(O94/P$117)</f>
        <v>0.45214956647398846</v>
      </c>
      <c r="Q94" s="9"/>
    </row>
    <row r="95" spans="1:17" ht="15">
      <c r="A95" s="13"/>
      <c r="B95" s="40">
        <v>351.2</v>
      </c>
      <c r="C95" s="21" t="s">
        <v>85</v>
      </c>
      <c r="D95" s="47">
        <v>0</v>
      </c>
      <c r="E95" s="47">
        <v>143066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aca="true" t="shared" si="6" ref="O95:O103">SUM(D95:N95)</f>
        <v>143066</v>
      </c>
      <c r="P95" s="48">
        <f>(O95/P$117)</f>
        <v>0.6460711705202312</v>
      </c>
      <c r="Q95" s="9"/>
    </row>
    <row r="96" spans="1:17" ht="15">
      <c r="A96" s="13"/>
      <c r="B96" s="40">
        <v>351.3</v>
      </c>
      <c r="C96" s="21" t="s">
        <v>130</v>
      </c>
      <c r="D96" s="47">
        <v>6300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6"/>
        <v>6300</v>
      </c>
      <c r="P96" s="48">
        <f>(O96/P$117)</f>
        <v>0.02845014450867052</v>
      </c>
      <c r="Q96" s="9"/>
    </row>
    <row r="97" spans="1:17" ht="15">
      <c r="A97" s="13"/>
      <c r="B97" s="40">
        <v>351.5</v>
      </c>
      <c r="C97" s="21" t="s">
        <v>147</v>
      </c>
      <c r="D97" s="47">
        <v>0</v>
      </c>
      <c r="E97" s="47">
        <v>565818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6"/>
        <v>565818</v>
      </c>
      <c r="P97" s="48">
        <f>(O97/P$117)</f>
        <v>2.555175216763006</v>
      </c>
      <c r="Q97" s="9"/>
    </row>
    <row r="98" spans="1:17" ht="15">
      <c r="A98" s="13"/>
      <c r="B98" s="40">
        <v>351.7</v>
      </c>
      <c r="C98" s="21" t="s">
        <v>200</v>
      </c>
      <c r="D98" s="47">
        <v>0</v>
      </c>
      <c r="E98" s="47">
        <v>167078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6"/>
        <v>167078</v>
      </c>
      <c r="P98" s="48">
        <f>(O98/P$117)</f>
        <v>0.7545068641618498</v>
      </c>
      <c r="Q98" s="9"/>
    </row>
    <row r="99" spans="1:17" ht="15">
      <c r="A99" s="13"/>
      <c r="B99" s="40">
        <v>351.8</v>
      </c>
      <c r="C99" s="21" t="s">
        <v>201</v>
      </c>
      <c r="D99" s="47">
        <v>0</v>
      </c>
      <c r="E99" s="47">
        <v>181237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6"/>
        <v>181237</v>
      </c>
      <c r="P99" s="48">
        <f>(O99/P$117)</f>
        <v>0.8184474349710983</v>
      </c>
      <c r="Q99" s="9"/>
    </row>
    <row r="100" spans="1:17" ht="15">
      <c r="A100" s="13"/>
      <c r="B100" s="40">
        <v>352</v>
      </c>
      <c r="C100" s="21" t="s">
        <v>88</v>
      </c>
      <c r="D100" s="47">
        <v>0</v>
      </c>
      <c r="E100" s="47">
        <v>48928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6"/>
        <v>48928</v>
      </c>
      <c r="P100" s="48">
        <f>(O100/P$117)</f>
        <v>0.22095375722543353</v>
      </c>
      <c r="Q100" s="9"/>
    </row>
    <row r="101" spans="1:17" ht="15">
      <c r="A101" s="13"/>
      <c r="B101" s="40">
        <v>358.1</v>
      </c>
      <c r="C101" s="21" t="s">
        <v>244</v>
      </c>
      <c r="D101" s="47">
        <v>0</v>
      </c>
      <c r="E101" s="47">
        <v>918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6"/>
        <v>918</v>
      </c>
      <c r="P101" s="48">
        <f>(O101/P$117)</f>
        <v>0.004145592485549133</v>
      </c>
      <c r="Q101" s="9"/>
    </row>
    <row r="102" spans="1:17" ht="15">
      <c r="A102" s="13"/>
      <c r="B102" s="40">
        <v>358.2</v>
      </c>
      <c r="C102" s="21" t="s">
        <v>202</v>
      </c>
      <c r="D102" s="47">
        <v>0</v>
      </c>
      <c r="E102" s="47">
        <v>50175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6"/>
        <v>50175</v>
      </c>
      <c r="P102" s="48">
        <f>(O102/P$117)</f>
        <v>0.22658507947976878</v>
      </c>
      <c r="Q102" s="9"/>
    </row>
    <row r="103" spans="1:17" ht="15">
      <c r="A103" s="13"/>
      <c r="B103" s="40">
        <v>359</v>
      </c>
      <c r="C103" s="21" t="s">
        <v>90</v>
      </c>
      <c r="D103" s="47">
        <v>61050</v>
      </c>
      <c r="E103" s="47">
        <v>46503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6"/>
        <v>107553</v>
      </c>
      <c r="P103" s="48">
        <f>(O103/P$117)</f>
        <v>0.4856981575144509</v>
      </c>
      <c r="Q103" s="9"/>
    </row>
    <row r="104" spans="1:17" ht="15.75">
      <c r="A104" s="29" t="s">
        <v>4</v>
      </c>
      <c r="B104" s="30"/>
      <c r="C104" s="31"/>
      <c r="D104" s="32">
        <f>SUM(D105:D112)</f>
        <v>2114558</v>
      </c>
      <c r="E104" s="32">
        <f>SUM(E105:E112)</f>
        <v>869431</v>
      </c>
      <c r="F104" s="32">
        <f>SUM(F105:F112)</f>
        <v>0</v>
      </c>
      <c r="G104" s="32">
        <f>SUM(G105:G112)</f>
        <v>1207320</v>
      </c>
      <c r="H104" s="32">
        <f>SUM(H105:H112)</f>
        <v>0</v>
      </c>
      <c r="I104" s="32">
        <f>SUM(I105:I112)</f>
        <v>413758</v>
      </c>
      <c r="J104" s="32">
        <f>SUM(J105:J112)</f>
        <v>19434281</v>
      </c>
      <c r="K104" s="32">
        <f>SUM(K105:K112)</f>
        <v>0</v>
      </c>
      <c r="L104" s="32">
        <f>SUM(L105:L112)</f>
        <v>0</v>
      </c>
      <c r="M104" s="32">
        <f>SUM(M105:M112)</f>
        <v>615451599</v>
      </c>
      <c r="N104" s="32">
        <f>SUM(N105:N112)</f>
        <v>48814</v>
      </c>
      <c r="O104" s="32">
        <f>SUM(D104:N104)</f>
        <v>639539761</v>
      </c>
      <c r="P104" s="46">
        <f>(O104/P$117)</f>
        <v>2888.095018966763</v>
      </c>
      <c r="Q104" s="10"/>
    </row>
    <row r="105" spans="1:17" ht="15">
      <c r="A105" s="12"/>
      <c r="B105" s="25">
        <v>361.1</v>
      </c>
      <c r="C105" s="20" t="s">
        <v>91</v>
      </c>
      <c r="D105" s="47">
        <v>51785</v>
      </c>
      <c r="E105" s="47">
        <v>260171</v>
      </c>
      <c r="F105" s="47">
        <v>0</v>
      </c>
      <c r="G105" s="47">
        <v>71855</v>
      </c>
      <c r="H105" s="47">
        <v>0</v>
      </c>
      <c r="I105" s="47">
        <v>47603</v>
      </c>
      <c r="J105" s="47">
        <v>19239</v>
      </c>
      <c r="K105" s="47">
        <v>0</v>
      </c>
      <c r="L105" s="47">
        <v>0</v>
      </c>
      <c r="M105" s="47">
        <v>0</v>
      </c>
      <c r="N105" s="47">
        <v>47162</v>
      </c>
      <c r="O105" s="47">
        <f>SUM(D105:N105)</f>
        <v>497815</v>
      </c>
      <c r="P105" s="48">
        <f>(O105/P$117)</f>
        <v>2.2480807442196533</v>
      </c>
      <c r="Q105" s="9"/>
    </row>
    <row r="106" spans="1:17" ht="15">
      <c r="A106" s="12"/>
      <c r="B106" s="25">
        <v>361.3</v>
      </c>
      <c r="C106" s="20" t="s">
        <v>203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-8656</v>
      </c>
      <c r="O106" s="47">
        <f aca="true" t="shared" si="7" ref="O106:O112">SUM(D106:N106)</f>
        <v>-8656</v>
      </c>
      <c r="P106" s="48">
        <f>(O106/P$117)</f>
        <v>-0.03908959537572254</v>
      </c>
      <c r="Q106" s="9"/>
    </row>
    <row r="107" spans="1:17" ht="15">
      <c r="A107" s="12"/>
      <c r="B107" s="25">
        <v>361.4</v>
      </c>
      <c r="C107" s="20" t="s">
        <v>266</v>
      </c>
      <c r="D107" s="47">
        <v>0</v>
      </c>
      <c r="E107" s="47">
        <v>20164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7"/>
        <v>20164</v>
      </c>
      <c r="P107" s="48">
        <f>(O107/P$117)</f>
        <v>0.0910585260115607</v>
      </c>
      <c r="Q107" s="9"/>
    </row>
    <row r="108" spans="1:17" ht="15">
      <c r="A108" s="12"/>
      <c r="B108" s="25">
        <v>362</v>
      </c>
      <c r="C108" s="20" t="s">
        <v>92</v>
      </c>
      <c r="D108" s="47">
        <v>495759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7"/>
        <v>495759</v>
      </c>
      <c r="P108" s="48">
        <f>(O108/P$117)</f>
        <v>2.238796062138728</v>
      </c>
      <c r="Q108" s="9"/>
    </row>
    <row r="109" spans="1:17" ht="15">
      <c r="A109" s="12"/>
      <c r="B109" s="25">
        <v>364</v>
      </c>
      <c r="C109" s="20" t="s">
        <v>204</v>
      </c>
      <c r="D109" s="47">
        <v>133716</v>
      </c>
      <c r="E109" s="47">
        <v>121886</v>
      </c>
      <c r="F109" s="47">
        <v>0</v>
      </c>
      <c r="G109" s="47">
        <v>26673</v>
      </c>
      <c r="H109" s="47">
        <v>0</v>
      </c>
      <c r="I109" s="47">
        <v>9988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7"/>
        <v>292263</v>
      </c>
      <c r="P109" s="48">
        <f>(O109/P$117)</f>
        <v>1.3198292991329479</v>
      </c>
      <c r="Q109" s="9"/>
    </row>
    <row r="110" spans="1:17" ht="15">
      <c r="A110" s="12"/>
      <c r="B110" s="25">
        <v>365</v>
      </c>
      <c r="C110" s="20" t="s">
        <v>205</v>
      </c>
      <c r="D110" s="47">
        <v>3832</v>
      </c>
      <c r="E110" s="47">
        <v>0</v>
      </c>
      <c r="F110" s="47">
        <v>0</v>
      </c>
      <c r="G110" s="47">
        <v>0</v>
      </c>
      <c r="H110" s="47">
        <v>0</v>
      </c>
      <c r="I110" s="47">
        <v>353117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7"/>
        <v>356949</v>
      </c>
      <c r="P110" s="48">
        <f>(O110/P$117)</f>
        <v>1.611944544797688</v>
      </c>
      <c r="Q110" s="9"/>
    </row>
    <row r="111" spans="1:17" ht="15">
      <c r="A111" s="12"/>
      <c r="B111" s="25">
        <v>366</v>
      </c>
      <c r="C111" s="20" t="s">
        <v>95</v>
      </c>
      <c r="D111" s="47">
        <v>22675</v>
      </c>
      <c r="E111" s="47">
        <v>0</v>
      </c>
      <c r="F111" s="47">
        <v>0</v>
      </c>
      <c r="G111" s="47">
        <v>1108792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7"/>
        <v>1131467</v>
      </c>
      <c r="P111" s="48">
        <f>(O111/P$117)</f>
        <v>5.109587247109826</v>
      </c>
      <c r="Q111" s="9"/>
    </row>
    <row r="112" spans="1:17" ht="15">
      <c r="A112" s="12"/>
      <c r="B112" s="25">
        <v>369.9</v>
      </c>
      <c r="C112" s="20" t="s">
        <v>96</v>
      </c>
      <c r="D112" s="47">
        <v>1406791</v>
      </c>
      <c r="E112" s="47">
        <v>467210</v>
      </c>
      <c r="F112" s="47">
        <v>0</v>
      </c>
      <c r="G112" s="47">
        <v>0</v>
      </c>
      <c r="H112" s="47">
        <v>0</v>
      </c>
      <c r="I112" s="47">
        <v>3050</v>
      </c>
      <c r="J112" s="47">
        <v>19415042</v>
      </c>
      <c r="K112" s="47">
        <v>0</v>
      </c>
      <c r="L112" s="47">
        <v>0</v>
      </c>
      <c r="M112" s="47">
        <v>615451599</v>
      </c>
      <c r="N112" s="47">
        <v>10308</v>
      </c>
      <c r="O112" s="47">
        <f t="shared" si="7"/>
        <v>636754000</v>
      </c>
      <c r="P112" s="48">
        <f>(O112/P$117)</f>
        <v>2875.5148121387283</v>
      </c>
      <c r="Q112" s="9"/>
    </row>
    <row r="113" spans="1:17" ht="15.75">
      <c r="A113" s="29" t="s">
        <v>50</v>
      </c>
      <c r="B113" s="30"/>
      <c r="C113" s="31"/>
      <c r="D113" s="32">
        <f>SUM(D114:D114)</f>
        <v>29008124</v>
      </c>
      <c r="E113" s="32">
        <f>SUM(E114:E114)</f>
        <v>6342424</v>
      </c>
      <c r="F113" s="32">
        <f>SUM(F114:F114)</f>
        <v>8405500</v>
      </c>
      <c r="G113" s="32">
        <f>SUM(G114:G114)</f>
        <v>19405954</v>
      </c>
      <c r="H113" s="32">
        <f>SUM(H114:H114)</f>
        <v>0</v>
      </c>
      <c r="I113" s="32">
        <f>SUM(I114:I114)</f>
        <v>130575</v>
      </c>
      <c r="J113" s="32">
        <f>SUM(J114:J114)</f>
        <v>0</v>
      </c>
      <c r="K113" s="32">
        <f>SUM(K114:K114)</f>
        <v>0</v>
      </c>
      <c r="L113" s="32">
        <f>SUM(L114:L114)</f>
        <v>0</v>
      </c>
      <c r="M113" s="32">
        <f>SUM(M114:M114)</f>
        <v>0</v>
      </c>
      <c r="N113" s="32">
        <f>SUM(N114:N114)</f>
        <v>0</v>
      </c>
      <c r="O113" s="32">
        <f>SUM(D113:N113)</f>
        <v>63292577</v>
      </c>
      <c r="P113" s="46">
        <f>(O113/P$117)</f>
        <v>285.82269237716764</v>
      </c>
      <c r="Q113" s="9"/>
    </row>
    <row r="114" spans="1:17" ht="15.75" thickBot="1">
      <c r="A114" s="12"/>
      <c r="B114" s="25">
        <v>381</v>
      </c>
      <c r="C114" s="20" t="s">
        <v>97</v>
      </c>
      <c r="D114" s="47">
        <v>29008124</v>
      </c>
      <c r="E114" s="47">
        <v>6342424</v>
      </c>
      <c r="F114" s="47">
        <v>8405500</v>
      </c>
      <c r="G114" s="47">
        <v>19405954</v>
      </c>
      <c r="H114" s="47">
        <v>0</v>
      </c>
      <c r="I114" s="47">
        <v>130575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>SUM(D114:N114)</f>
        <v>63292577</v>
      </c>
      <c r="P114" s="48">
        <f>(O114/P$117)</f>
        <v>285.82269237716764</v>
      </c>
      <c r="Q114" s="9"/>
    </row>
    <row r="115" spans="1:120" ht="16.5" thickBot="1">
      <c r="A115" s="14" t="s">
        <v>65</v>
      </c>
      <c r="B115" s="23"/>
      <c r="C115" s="22"/>
      <c r="D115" s="15">
        <f>SUM(D5,D15,D23,D50,D93,D104,D113)</f>
        <v>137787356</v>
      </c>
      <c r="E115" s="15">
        <f>SUM(E5,E15,E23,E50,E93,E104,E113)</f>
        <v>114526282</v>
      </c>
      <c r="F115" s="15">
        <f>SUM(F5,F15,F23,F50,F93,F104,F113)</f>
        <v>8405500</v>
      </c>
      <c r="G115" s="15">
        <f>SUM(G5,G15,G23,G50,G93,G104,G113)</f>
        <v>33252435</v>
      </c>
      <c r="H115" s="15">
        <f>SUM(H5,H15,H23,H50,H93,H104,H113)</f>
        <v>0</v>
      </c>
      <c r="I115" s="15">
        <f>SUM(I5,I15,I23,I50,I93,I104,I113)</f>
        <v>23358111</v>
      </c>
      <c r="J115" s="15">
        <f>SUM(J5,J15,J23,J50,J93,J104,J113)</f>
        <v>19434281</v>
      </c>
      <c r="K115" s="15">
        <f>SUM(K5,K15,K23,K50,K93,K104,K113)</f>
        <v>0</v>
      </c>
      <c r="L115" s="15">
        <f>SUM(L5,L15,L23,L50,L93,L104,L113)</f>
        <v>0</v>
      </c>
      <c r="M115" s="15">
        <f>SUM(M5,M15,M23,M50,M93,M104,M113)</f>
        <v>615451599</v>
      </c>
      <c r="N115" s="15">
        <f>SUM(N5,N15,N23,N50,N93,N104,N113)</f>
        <v>432930</v>
      </c>
      <c r="O115" s="15">
        <f>SUM(D115:N115)</f>
        <v>952648494</v>
      </c>
      <c r="P115" s="38">
        <f>(O115/P$117)</f>
        <v>4302.0614794075145</v>
      </c>
      <c r="Q115" s="6"/>
      <c r="R115" s="2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</row>
    <row r="116" spans="1:16" ht="15">
      <c r="A116" s="16"/>
      <c r="B116" s="18"/>
      <c r="C116" s="18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9"/>
    </row>
    <row r="117" spans="1:16" ht="15">
      <c r="A117" s="41"/>
      <c r="B117" s="42"/>
      <c r="C117" s="42"/>
      <c r="D117" s="43"/>
      <c r="E117" s="43"/>
      <c r="F117" s="43"/>
      <c r="G117" s="43"/>
      <c r="H117" s="43"/>
      <c r="I117" s="43"/>
      <c r="J117" s="43"/>
      <c r="K117" s="43"/>
      <c r="L117" s="43"/>
      <c r="M117" s="49" t="s">
        <v>267</v>
      </c>
      <c r="N117" s="49"/>
      <c r="O117" s="49"/>
      <c r="P117" s="44">
        <v>221440</v>
      </c>
    </row>
    <row r="118" spans="1:16" ht="15">
      <c r="A118" s="50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2"/>
    </row>
    <row r="119" spans="1:16" ht="15.75" customHeight="1" thickBot="1">
      <c r="A119" s="53" t="s">
        <v>134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5"/>
    </row>
  </sheetData>
  <sheetProtection/>
  <mergeCells count="10">
    <mergeCell ref="M117:O117"/>
    <mergeCell ref="A118:P118"/>
    <mergeCell ref="A119:P11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49077850</v>
      </c>
      <c r="E5" s="27">
        <f t="shared" si="0"/>
        <v>25001580</v>
      </c>
      <c r="F5" s="27">
        <f t="shared" si="0"/>
        <v>828791</v>
      </c>
      <c r="G5" s="27">
        <f t="shared" si="0"/>
        <v>14265838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89174059</v>
      </c>
      <c r="O5" s="33">
        <f aca="true" t="shared" si="1" ref="O5:O36">(N5/O$73)</f>
        <v>464.27653836341767</v>
      </c>
      <c r="P5" s="6"/>
    </row>
    <row r="6" spans="1:16" ht="15">
      <c r="A6" s="12"/>
      <c r="B6" s="25">
        <v>311</v>
      </c>
      <c r="C6" s="20" t="s">
        <v>3</v>
      </c>
      <c r="D6" s="47">
        <v>39027744</v>
      </c>
      <c r="E6" s="47">
        <v>21068371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60096115</v>
      </c>
      <c r="O6" s="48">
        <f t="shared" si="1"/>
        <v>312.8848967308964</v>
      </c>
      <c r="P6" s="9"/>
    </row>
    <row r="7" spans="1:16" ht="15">
      <c r="A7" s="12"/>
      <c r="B7" s="25">
        <v>312.1</v>
      </c>
      <c r="C7" s="20" t="s">
        <v>11</v>
      </c>
      <c r="D7" s="47">
        <v>0</v>
      </c>
      <c r="E7" s="47">
        <v>3933209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3933209</v>
      </c>
      <c r="O7" s="48">
        <f t="shared" si="1"/>
        <v>20.47789098822831</v>
      </c>
      <c r="P7" s="9"/>
    </row>
    <row r="8" spans="1:16" ht="15">
      <c r="A8" s="12"/>
      <c r="B8" s="25">
        <v>312.3</v>
      </c>
      <c r="C8" s="20" t="s">
        <v>113</v>
      </c>
      <c r="D8" s="47">
        <v>0</v>
      </c>
      <c r="E8" s="47">
        <v>0</v>
      </c>
      <c r="F8" s="47">
        <v>828337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828337</v>
      </c>
      <c r="O8" s="48">
        <f t="shared" si="1"/>
        <v>4.312660422447949</v>
      </c>
      <c r="P8" s="9"/>
    </row>
    <row r="9" spans="1:16" ht="15">
      <c r="A9" s="12"/>
      <c r="B9" s="25">
        <v>312.6</v>
      </c>
      <c r="C9" s="20" t="s">
        <v>12</v>
      </c>
      <c r="D9" s="47">
        <v>0</v>
      </c>
      <c r="E9" s="47">
        <v>0</v>
      </c>
      <c r="F9" s="47">
        <v>0</v>
      </c>
      <c r="G9" s="47">
        <v>14265838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14265838</v>
      </c>
      <c r="O9" s="48">
        <f t="shared" si="1"/>
        <v>74.27377376074473</v>
      </c>
      <c r="P9" s="9"/>
    </row>
    <row r="10" spans="1:16" ht="15">
      <c r="A10" s="12"/>
      <c r="B10" s="25">
        <v>314.1</v>
      </c>
      <c r="C10" s="20" t="s">
        <v>13</v>
      </c>
      <c r="D10" s="47">
        <v>3245305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3245305</v>
      </c>
      <c r="O10" s="48">
        <f t="shared" si="1"/>
        <v>16.896382067048123</v>
      </c>
      <c r="P10" s="9"/>
    </row>
    <row r="11" spans="1:16" ht="15">
      <c r="A11" s="12"/>
      <c r="B11" s="25">
        <v>315</v>
      </c>
      <c r="C11" s="20" t="s">
        <v>14</v>
      </c>
      <c r="D11" s="47">
        <v>6804801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6804801</v>
      </c>
      <c r="O11" s="48">
        <f t="shared" si="1"/>
        <v>35.42857068479885</v>
      </c>
      <c r="P11" s="9"/>
    </row>
    <row r="12" spans="1:16" ht="15">
      <c r="A12" s="12"/>
      <c r="B12" s="25">
        <v>319</v>
      </c>
      <c r="C12" s="20" t="s">
        <v>15</v>
      </c>
      <c r="D12" s="47">
        <v>0</v>
      </c>
      <c r="E12" s="47">
        <v>0</v>
      </c>
      <c r="F12" s="47">
        <v>454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454</v>
      </c>
      <c r="O12" s="48">
        <f t="shared" si="1"/>
        <v>0.002363709253349022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0</v>
      </c>
      <c r="E13" s="32">
        <f t="shared" si="3"/>
        <v>2144826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14459103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aca="true" t="shared" si="4" ref="N13:N24">SUM(D13:M13)</f>
        <v>16603929</v>
      </c>
      <c r="O13" s="46">
        <f t="shared" si="1"/>
        <v>86.44682955781977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2015489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2015489</v>
      </c>
      <c r="O14" s="48">
        <f t="shared" si="1"/>
        <v>10.493458148288914</v>
      </c>
      <c r="P14" s="9"/>
    </row>
    <row r="15" spans="1:16" ht="15">
      <c r="A15" s="12"/>
      <c r="B15" s="25">
        <v>323.7</v>
      </c>
      <c r="C15" s="20" t="s">
        <v>17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977553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977553</v>
      </c>
      <c r="O15" s="48">
        <f t="shared" si="1"/>
        <v>5.0895398055927235</v>
      </c>
      <c r="P15" s="9"/>
    </row>
    <row r="16" spans="1:16" ht="15">
      <c r="A16" s="12"/>
      <c r="B16" s="25">
        <v>325.2</v>
      </c>
      <c r="C16" s="20" t="s">
        <v>18</v>
      </c>
      <c r="D16" s="47">
        <v>0</v>
      </c>
      <c r="E16" s="47">
        <v>61454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61454</v>
      </c>
      <c r="O16" s="48">
        <f t="shared" si="1"/>
        <v>0.31995460012182997</v>
      </c>
      <c r="P16" s="9"/>
    </row>
    <row r="17" spans="1:16" ht="15">
      <c r="A17" s="12"/>
      <c r="B17" s="25">
        <v>329</v>
      </c>
      <c r="C17" s="20" t="s">
        <v>19</v>
      </c>
      <c r="D17" s="47">
        <v>0</v>
      </c>
      <c r="E17" s="47">
        <v>67883</v>
      </c>
      <c r="F17" s="47">
        <v>0</v>
      </c>
      <c r="G17" s="47">
        <v>0</v>
      </c>
      <c r="H17" s="47">
        <v>0</v>
      </c>
      <c r="I17" s="47">
        <v>13481550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13549433</v>
      </c>
      <c r="O17" s="48">
        <f t="shared" si="1"/>
        <v>70.54387700381629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SUM(D19:D37)</f>
        <v>16628015</v>
      </c>
      <c r="E18" s="32">
        <f t="shared" si="5"/>
        <v>7670080</v>
      </c>
      <c r="F18" s="32">
        <f t="shared" si="5"/>
        <v>0</v>
      </c>
      <c r="G18" s="32">
        <f t="shared" si="5"/>
        <v>390563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24688658</v>
      </c>
      <c r="O18" s="46">
        <f t="shared" si="1"/>
        <v>128.5392276814303</v>
      </c>
      <c r="P18" s="10"/>
    </row>
    <row r="19" spans="1:16" ht="15">
      <c r="A19" s="12"/>
      <c r="B19" s="25">
        <v>331.2</v>
      </c>
      <c r="C19" s="20" t="s">
        <v>20</v>
      </c>
      <c r="D19" s="47">
        <v>253986</v>
      </c>
      <c r="E19" s="47">
        <v>83299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337285</v>
      </c>
      <c r="O19" s="48">
        <f t="shared" si="1"/>
        <v>1.7560433381405833</v>
      </c>
      <c r="P19" s="9"/>
    </row>
    <row r="20" spans="1:16" ht="15">
      <c r="A20" s="12"/>
      <c r="B20" s="25">
        <v>331.49</v>
      </c>
      <c r="C20" s="20" t="s">
        <v>155</v>
      </c>
      <c r="D20" s="47">
        <v>0</v>
      </c>
      <c r="E20" s="47">
        <v>0</v>
      </c>
      <c r="F20" s="47">
        <v>0</v>
      </c>
      <c r="G20" s="47">
        <v>390563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390563</v>
      </c>
      <c r="O20" s="48">
        <f t="shared" si="1"/>
        <v>2.033430346069943</v>
      </c>
      <c r="P20" s="9"/>
    </row>
    <row r="21" spans="1:16" ht="15">
      <c r="A21" s="12"/>
      <c r="B21" s="25">
        <v>331.5</v>
      </c>
      <c r="C21" s="20" t="s">
        <v>22</v>
      </c>
      <c r="D21" s="47">
        <v>0</v>
      </c>
      <c r="E21" s="47">
        <v>984087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984087</v>
      </c>
      <c r="O21" s="48">
        <f t="shared" si="1"/>
        <v>5.12355847577198</v>
      </c>
      <c r="P21" s="9"/>
    </row>
    <row r="22" spans="1:16" ht="15">
      <c r="A22" s="12"/>
      <c r="B22" s="25">
        <v>331.65</v>
      </c>
      <c r="C22" s="20" t="s">
        <v>25</v>
      </c>
      <c r="D22" s="47">
        <v>5711</v>
      </c>
      <c r="E22" s="47">
        <v>326536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332247</v>
      </c>
      <c r="O22" s="48">
        <f t="shared" si="1"/>
        <v>1.729813454399675</v>
      </c>
      <c r="P22" s="9"/>
    </row>
    <row r="23" spans="1:16" ht="15">
      <c r="A23" s="12"/>
      <c r="B23" s="25">
        <v>331.69</v>
      </c>
      <c r="C23" s="20" t="s">
        <v>142</v>
      </c>
      <c r="D23" s="47">
        <v>0</v>
      </c>
      <c r="E23" s="47">
        <v>5711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5711</v>
      </c>
      <c r="O23" s="48">
        <f t="shared" si="1"/>
        <v>0.02973379635655565</v>
      </c>
      <c r="P23" s="9"/>
    </row>
    <row r="24" spans="1:16" ht="15">
      <c r="A24" s="12"/>
      <c r="B24" s="25">
        <v>334.2</v>
      </c>
      <c r="C24" s="20" t="s">
        <v>23</v>
      </c>
      <c r="D24" s="47">
        <v>0</v>
      </c>
      <c r="E24" s="47">
        <v>946294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946294</v>
      </c>
      <c r="O24" s="48">
        <f t="shared" si="1"/>
        <v>4.926792696450792</v>
      </c>
      <c r="P24" s="9"/>
    </row>
    <row r="25" spans="1:16" ht="15">
      <c r="A25" s="12"/>
      <c r="B25" s="25">
        <v>334.39</v>
      </c>
      <c r="C25" s="20" t="s">
        <v>156</v>
      </c>
      <c r="D25" s="47">
        <v>0</v>
      </c>
      <c r="E25" s="47">
        <v>15121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6" ref="N25:N36">SUM(D25:M25)</f>
        <v>15121</v>
      </c>
      <c r="O25" s="48">
        <f t="shared" si="1"/>
        <v>0.0787260960790541</v>
      </c>
      <c r="P25" s="9"/>
    </row>
    <row r="26" spans="1:16" ht="15">
      <c r="A26" s="12"/>
      <c r="B26" s="25">
        <v>334.49</v>
      </c>
      <c r="C26" s="20" t="s">
        <v>28</v>
      </c>
      <c r="D26" s="47">
        <v>0</v>
      </c>
      <c r="E26" s="47">
        <v>37561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37561</v>
      </c>
      <c r="O26" s="48">
        <f t="shared" si="1"/>
        <v>0.1955578926542789</v>
      </c>
      <c r="P26" s="9"/>
    </row>
    <row r="27" spans="1:16" ht="15">
      <c r="A27" s="12"/>
      <c r="B27" s="25">
        <v>334.7</v>
      </c>
      <c r="C27" s="20" t="s">
        <v>30</v>
      </c>
      <c r="D27" s="47">
        <v>1250000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1250000</v>
      </c>
      <c r="O27" s="48">
        <f t="shared" si="1"/>
        <v>6.508010058780346</v>
      </c>
      <c r="P27" s="9"/>
    </row>
    <row r="28" spans="1:16" ht="15">
      <c r="A28" s="12"/>
      <c r="B28" s="25">
        <v>335.12</v>
      </c>
      <c r="C28" s="20" t="s">
        <v>32</v>
      </c>
      <c r="D28" s="47">
        <v>3979819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3979819</v>
      </c>
      <c r="O28" s="48">
        <f t="shared" si="1"/>
        <v>20.720561667300114</v>
      </c>
      <c r="P28" s="9"/>
    </row>
    <row r="29" spans="1:16" ht="15">
      <c r="A29" s="12"/>
      <c r="B29" s="25">
        <v>335.13</v>
      </c>
      <c r="C29" s="20" t="s">
        <v>33</v>
      </c>
      <c r="D29" s="47">
        <v>33239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33239</v>
      </c>
      <c r="O29" s="48">
        <f t="shared" si="1"/>
        <v>0.17305579707503996</v>
      </c>
      <c r="P29" s="9"/>
    </row>
    <row r="30" spans="1:16" ht="15">
      <c r="A30" s="12"/>
      <c r="B30" s="25">
        <v>335.14</v>
      </c>
      <c r="C30" s="20" t="s">
        <v>34</v>
      </c>
      <c r="D30" s="47">
        <v>0</v>
      </c>
      <c r="E30" s="47">
        <v>15936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15936</v>
      </c>
      <c r="O30" s="48">
        <f t="shared" si="1"/>
        <v>0.08296931863737889</v>
      </c>
      <c r="P30" s="9"/>
    </row>
    <row r="31" spans="1:16" ht="15">
      <c r="A31" s="12"/>
      <c r="B31" s="25">
        <v>335.15</v>
      </c>
      <c r="C31" s="20" t="s">
        <v>35</v>
      </c>
      <c r="D31" s="47">
        <v>47360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47360</v>
      </c>
      <c r="O31" s="48">
        <f t="shared" si="1"/>
        <v>0.24657548510706978</v>
      </c>
      <c r="P31" s="9"/>
    </row>
    <row r="32" spans="1:16" ht="15">
      <c r="A32" s="12"/>
      <c r="B32" s="25">
        <v>335.16</v>
      </c>
      <c r="C32" s="20" t="s">
        <v>36</v>
      </c>
      <c r="D32" s="47">
        <v>223250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223250</v>
      </c>
      <c r="O32" s="48">
        <f t="shared" si="1"/>
        <v>1.16233059649817</v>
      </c>
      <c r="P32" s="9"/>
    </row>
    <row r="33" spans="1:16" ht="15">
      <c r="A33" s="12"/>
      <c r="B33" s="25">
        <v>335.18</v>
      </c>
      <c r="C33" s="20" t="s">
        <v>37</v>
      </c>
      <c r="D33" s="47">
        <v>8380162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8380162</v>
      </c>
      <c r="O33" s="48">
        <f t="shared" si="1"/>
        <v>43.63054287216706</v>
      </c>
      <c r="P33" s="9"/>
    </row>
    <row r="34" spans="1:16" ht="15">
      <c r="A34" s="12"/>
      <c r="B34" s="25">
        <v>335.21</v>
      </c>
      <c r="C34" s="20" t="s">
        <v>38</v>
      </c>
      <c r="D34" s="47">
        <v>0</v>
      </c>
      <c r="E34" s="47">
        <v>23617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23617</v>
      </c>
      <c r="O34" s="48">
        <f t="shared" si="1"/>
        <v>0.12295973884657237</v>
      </c>
      <c r="P34" s="9"/>
    </row>
    <row r="35" spans="1:16" ht="15">
      <c r="A35" s="12"/>
      <c r="B35" s="25">
        <v>335.49</v>
      </c>
      <c r="C35" s="20" t="s">
        <v>40</v>
      </c>
      <c r="D35" s="47">
        <v>0</v>
      </c>
      <c r="E35" s="47">
        <v>1958099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1958099</v>
      </c>
      <c r="O35" s="48">
        <f t="shared" si="1"/>
        <v>10.19466239047019</v>
      </c>
      <c r="P35" s="9"/>
    </row>
    <row r="36" spans="1:16" ht="15">
      <c r="A36" s="12"/>
      <c r="B36" s="25">
        <v>335.8</v>
      </c>
      <c r="C36" s="20" t="s">
        <v>120</v>
      </c>
      <c r="D36" s="47">
        <v>0</v>
      </c>
      <c r="E36" s="47">
        <v>3273819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3273819</v>
      </c>
      <c r="O36" s="48">
        <f t="shared" si="1"/>
        <v>17.04483758610097</v>
      </c>
      <c r="P36" s="9"/>
    </row>
    <row r="37" spans="1:16" ht="15">
      <c r="A37" s="12"/>
      <c r="B37" s="25">
        <v>339</v>
      </c>
      <c r="C37" s="20" t="s">
        <v>43</v>
      </c>
      <c r="D37" s="47">
        <v>2454488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2454488</v>
      </c>
      <c r="O37" s="48">
        <f aca="true" t="shared" si="7" ref="O37:O68">(N37/O$73)</f>
        <v>12.779066074524525</v>
      </c>
      <c r="P37" s="9"/>
    </row>
    <row r="38" spans="1:16" ht="15.75">
      <c r="A38" s="29" t="s">
        <v>48</v>
      </c>
      <c r="B38" s="30"/>
      <c r="C38" s="31"/>
      <c r="D38" s="32">
        <f aca="true" t="shared" si="8" ref="D38:M38">SUM(D39:D57)</f>
        <v>8254324</v>
      </c>
      <c r="E38" s="32">
        <f t="shared" si="8"/>
        <v>2090322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3675555</v>
      </c>
      <c r="J38" s="32">
        <f t="shared" si="8"/>
        <v>12846129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26866330</v>
      </c>
      <c r="O38" s="46">
        <f t="shared" si="7"/>
        <v>139.87707670600975</v>
      </c>
      <c r="P38" s="10"/>
    </row>
    <row r="39" spans="1:16" ht="15">
      <c r="A39" s="12"/>
      <c r="B39" s="25">
        <v>341.1</v>
      </c>
      <c r="C39" s="20" t="s">
        <v>51</v>
      </c>
      <c r="D39" s="47">
        <v>977526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977526</v>
      </c>
      <c r="O39" s="48">
        <f t="shared" si="7"/>
        <v>5.089399232575454</v>
      </c>
      <c r="P39" s="9"/>
    </row>
    <row r="40" spans="1:16" ht="15">
      <c r="A40" s="12"/>
      <c r="B40" s="25">
        <v>341.16</v>
      </c>
      <c r="C40" s="20" t="s">
        <v>52</v>
      </c>
      <c r="D40" s="47">
        <v>0</v>
      </c>
      <c r="E40" s="47">
        <v>317495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aca="true" t="shared" si="9" ref="N40:N57">SUM(D40:M40)</f>
        <v>317495</v>
      </c>
      <c r="O40" s="48">
        <f t="shared" si="7"/>
        <v>1.653008522889973</v>
      </c>
      <c r="P40" s="9"/>
    </row>
    <row r="41" spans="1:16" ht="15">
      <c r="A41" s="12"/>
      <c r="B41" s="25">
        <v>341.2</v>
      </c>
      <c r="C41" s="20" t="s">
        <v>136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12846129</v>
      </c>
      <c r="K41" s="47">
        <v>0</v>
      </c>
      <c r="L41" s="47">
        <v>0</v>
      </c>
      <c r="M41" s="47">
        <v>0</v>
      </c>
      <c r="N41" s="47">
        <f t="shared" si="9"/>
        <v>12846129</v>
      </c>
      <c r="O41" s="48">
        <f t="shared" si="7"/>
        <v>66.88218939871193</v>
      </c>
      <c r="P41" s="9"/>
    </row>
    <row r="42" spans="1:16" ht="15">
      <c r="A42" s="12"/>
      <c r="B42" s="25">
        <v>341.8</v>
      </c>
      <c r="C42" s="20" t="s">
        <v>55</v>
      </c>
      <c r="D42" s="47">
        <v>2453453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2453453</v>
      </c>
      <c r="O42" s="48">
        <f t="shared" si="7"/>
        <v>12.773677442195854</v>
      </c>
      <c r="P42" s="9"/>
    </row>
    <row r="43" spans="1:16" ht="15">
      <c r="A43" s="12"/>
      <c r="B43" s="25">
        <v>341.9</v>
      </c>
      <c r="C43" s="20" t="s">
        <v>56</v>
      </c>
      <c r="D43" s="47">
        <v>55036</v>
      </c>
      <c r="E43" s="47">
        <v>302423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357459</v>
      </c>
      <c r="O43" s="48">
        <f t="shared" si="7"/>
        <v>1.8610774140812512</v>
      </c>
      <c r="P43" s="9"/>
    </row>
    <row r="44" spans="1:16" ht="15">
      <c r="A44" s="12"/>
      <c r="B44" s="25">
        <v>342.5</v>
      </c>
      <c r="C44" s="20" t="s">
        <v>57</v>
      </c>
      <c r="D44" s="47">
        <v>0</v>
      </c>
      <c r="E44" s="47">
        <v>46288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46288</v>
      </c>
      <c r="O44" s="48">
        <f t="shared" si="7"/>
        <v>0.24099421568065976</v>
      </c>
      <c r="P44" s="9"/>
    </row>
    <row r="45" spans="1:16" ht="15">
      <c r="A45" s="12"/>
      <c r="B45" s="25">
        <v>342.6</v>
      </c>
      <c r="C45" s="20" t="s">
        <v>58</v>
      </c>
      <c r="D45" s="47">
        <v>3511408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3511408</v>
      </c>
      <c r="O45" s="48">
        <f t="shared" si="7"/>
        <v>18.281822867585426</v>
      </c>
      <c r="P45" s="9"/>
    </row>
    <row r="46" spans="1:16" ht="15">
      <c r="A46" s="12"/>
      <c r="B46" s="25">
        <v>342.9</v>
      </c>
      <c r="C46" s="20" t="s">
        <v>59</v>
      </c>
      <c r="D46" s="47">
        <v>571548</v>
      </c>
      <c r="E46" s="47">
        <v>567362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1138910</v>
      </c>
      <c r="O46" s="48">
        <f t="shared" si="7"/>
        <v>5.92963018883642</v>
      </c>
      <c r="P46" s="9"/>
    </row>
    <row r="47" spans="1:16" ht="15">
      <c r="A47" s="12"/>
      <c r="B47" s="25">
        <v>343.4</v>
      </c>
      <c r="C47" s="20" t="s">
        <v>60</v>
      </c>
      <c r="D47" s="47">
        <v>571856</v>
      </c>
      <c r="E47" s="47">
        <v>0</v>
      </c>
      <c r="F47" s="47">
        <v>0</v>
      </c>
      <c r="G47" s="47">
        <v>0</v>
      </c>
      <c r="H47" s="47">
        <v>0</v>
      </c>
      <c r="I47" s="47">
        <v>3675555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4247411</v>
      </c>
      <c r="O47" s="48">
        <f t="shared" si="7"/>
        <v>22.113754809419433</v>
      </c>
      <c r="P47" s="9"/>
    </row>
    <row r="48" spans="1:16" ht="15">
      <c r="A48" s="12"/>
      <c r="B48" s="25">
        <v>344.9</v>
      </c>
      <c r="C48" s="20" t="s">
        <v>157</v>
      </c>
      <c r="D48" s="47">
        <v>0</v>
      </c>
      <c r="E48" s="47">
        <v>48474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48474</v>
      </c>
      <c r="O48" s="48">
        <f t="shared" si="7"/>
        <v>0.2523754236714548</v>
      </c>
      <c r="P48" s="9"/>
    </row>
    <row r="49" spans="1:16" ht="15">
      <c r="A49" s="12"/>
      <c r="B49" s="25">
        <v>345.9</v>
      </c>
      <c r="C49" s="20" t="s">
        <v>158</v>
      </c>
      <c r="D49" s="47">
        <v>0</v>
      </c>
      <c r="E49" s="47">
        <v>343441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343441</v>
      </c>
      <c r="O49" s="48">
        <f t="shared" si="7"/>
        <v>1.788093986078065</v>
      </c>
      <c r="P49" s="9"/>
    </row>
    <row r="50" spans="1:16" ht="15">
      <c r="A50" s="12"/>
      <c r="B50" s="25">
        <v>346.4</v>
      </c>
      <c r="C50" s="20" t="s">
        <v>61</v>
      </c>
      <c r="D50" s="47">
        <v>72284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72284</v>
      </c>
      <c r="O50" s="48">
        <f t="shared" si="7"/>
        <v>0.3763399992711029</v>
      </c>
      <c r="P50" s="9"/>
    </row>
    <row r="51" spans="1:16" ht="15">
      <c r="A51" s="12"/>
      <c r="B51" s="25">
        <v>346.9</v>
      </c>
      <c r="C51" s="20" t="s">
        <v>62</v>
      </c>
      <c r="D51" s="47">
        <v>1000</v>
      </c>
      <c r="E51" s="47">
        <v>8700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9700</v>
      </c>
      <c r="O51" s="48">
        <f t="shared" si="7"/>
        <v>0.05050215805613549</v>
      </c>
      <c r="P51" s="9"/>
    </row>
    <row r="52" spans="1:16" ht="15">
      <c r="A52" s="12"/>
      <c r="B52" s="25">
        <v>348.82</v>
      </c>
      <c r="C52" s="20" t="s">
        <v>64</v>
      </c>
      <c r="D52" s="47">
        <v>0</v>
      </c>
      <c r="E52" s="47">
        <v>30361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30361</v>
      </c>
      <c r="O52" s="48">
        <f t="shared" si="7"/>
        <v>0.1580717547157041</v>
      </c>
      <c r="P52" s="9"/>
    </row>
    <row r="53" spans="1:16" ht="15">
      <c r="A53" s="12"/>
      <c r="B53" s="25">
        <v>348.922</v>
      </c>
      <c r="C53" s="20" t="s">
        <v>125</v>
      </c>
      <c r="D53" s="47">
        <v>0</v>
      </c>
      <c r="E53" s="47">
        <v>68125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68125</v>
      </c>
      <c r="O53" s="48">
        <f t="shared" si="7"/>
        <v>0.3546865482035289</v>
      </c>
      <c r="P53" s="9"/>
    </row>
    <row r="54" spans="1:16" ht="15">
      <c r="A54" s="12"/>
      <c r="B54" s="25">
        <v>348.923</v>
      </c>
      <c r="C54" s="20" t="s">
        <v>126</v>
      </c>
      <c r="D54" s="47">
        <v>0</v>
      </c>
      <c r="E54" s="47">
        <v>68125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68125</v>
      </c>
      <c r="O54" s="48">
        <f t="shared" si="7"/>
        <v>0.3546865482035289</v>
      </c>
      <c r="P54" s="9"/>
    </row>
    <row r="55" spans="1:16" ht="15">
      <c r="A55" s="12"/>
      <c r="B55" s="25">
        <v>348.924</v>
      </c>
      <c r="C55" s="20" t="s">
        <v>127</v>
      </c>
      <c r="D55" s="47">
        <v>0</v>
      </c>
      <c r="E55" s="47">
        <v>68125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68125</v>
      </c>
      <c r="O55" s="48">
        <f t="shared" si="7"/>
        <v>0.3546865482035289</v>
      </c>
      <c r="P55" s="9"/>
    </row>
    <row r="56" spans="1:16" ht="15">
      <c r="A56" s="12"/>
      <c r="B56" s="25">
        <v>348.931</v>
      </c>
      <c r="C56" s="20" t="s">
        <v>129</v>
      </c>
      <c r="D56" s="47">
        <v>0</v>
      </c>
      <c r="E56" s="47">
        <v>51074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51074</v>
      </c>
      <c r="O56" s="48">
        <f t="shared" si="7"/>
        <v>0.26591208459371796</v>
      </c>
      <c r="P56" s="9"/>
    </row>
    <row r="57" spans="1:16" ht="15">
      <c r="A57" s="12"/>
      <c r="B57" s="25">
        <v>349</v>
      </c>
      <c r="C57" s="20" t="s">
        <v>1</v>
      </c>
      <c r="D57" s="47">
        <v>40213</v>
      </c>
      <c r="E57" s="47">
        <v>170329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210542</v>
      </c>
      <c r="O57" s="48">
        <f t="shared" si="7"/>
        <v>1.0961675630365855</v>
      </c>
      <c r="P57" s="9"/>
    </row>
    <row r="58" spans="1:16" ht="15.75">
      <c r="A58" s="29" t="s">
        <v>49</v>
      </c>
      <c r="B58" s="30"/>
      <c r="C58" s="31"/>
      <c r="D58" s="32">
        <f aca="true" t="shared" si="10" ref="D58:M58">SUM(D59:D64)</f>
        <v>14623</v>
      </c>
      <c r="E58" s="32">
        <f t="shared" si="10"/>
        <v>807985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0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>SUM(D58:M58)</f>
        <v>822608</v>
      </c>
      <c r="O58" s="46">
        <f t="shared" si="7"/>
        <v>4.282832910746547</v>
      </c>
      <c r="P58" s="10"/>
    </row>
    <row r="59" spans="1:16" ht="15">
      <c r="A59" s="13"/>
      <c r="B59" s="40">
        <v>351.2</v>
      </c>
      <c r="C59" s="21" t="s">
        <v>85</v>
      </c>
      <c r="D59" s="47">
        <v>0</v>
      </c>
      <c r="E59" s="47">
        <v>93634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aca="true" t="shared" si="11" ref="N59:N64">SUM(D59:M59)</f>
        <v>93634</v>
      </c>
      <c r="O59" s="48">
        <f t="shared" si="7"/>
        <v>0.4874968110750712</v>
      </c>
      <c r="P59" s="9"/>
    </row>
    <row r="60" spans="1:16" ht="15">
      <c r="A60" s="13"/>
      <c r="B60" s="40">
        <v>351.3</v>
      </c>
      <c r="C60" s="21" t="s">
        <v>130</v>
      </c>
      <c r="D60" s="47">
        <v>3189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3189</v>
      </c>
      <c r="O60" s="48">
        <f t="shared" si="7"/>
        <v>0.01660323526196042</v>
      </c>
      <c r="P60" s="9"/>
    </row>
    <row r="61" spans="1:16" ht="15">
      <c r="A61" s="13"/>
      <c r="B61" s="40">
        <v>351.7</v>
      </c>
      <c r="C61" s="21" t="s">
        <v>131</v>
      </c>
      <c r="D61" s="47">
        <v>0</v>
      </c>
      <c r="E61" s="47">
        <v>112189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112189</v>
      </c>
      <c r="O61" s="48">
        <f t="shared" si="7"/>
        <v>0.5841017123876067</v>
      </c>
      <c r="P61" s="9"/>
    </row>
    <row r="62" spans="1:16" ht="15">
      <c r="A62" s="13"/>
      <c r="B62" s="40">
        <v>352</v>
      </c>
      <c r="C62" s="21" t="s">
        <v>88</v>
      </c>
      <c r="D62" s="47">
        <v>0</v>
      </c>
      <c r="E62" s="47">
        <v>84848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84848</v>
      </c>
      <c r="O62" s="48">
        <f t="shared" si="7"/>
        <v>0.4417533099739159</v>
      </c>
      <c r="P62" s="9"/>
    </row>
    <row r="63" spans="1:16" ht="15">
      <c r="A63" s="13"/>
      <c r="B63" s="40">
        <v>358.2</v>
      </c>
      <c r="C63" s="21" t="s">
        <v>159</v>
      </c>
      <c r="D63" s="47">
        <v>0</v>
      </c>
      <c r="E63" s="47">
        <v>112518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112518</v>
      </c>
      <c r="O63" s="48">
        <f t="shared" si="7"/>
        <v>0.5858146206350776</v>
      </c>
      <c r="P63" s="9"/>
    </row>
    <row r="64" spans="1:16" ht="15">
      <c r="A64" s="13"/>
      <c r="B64" s="40">
        <v>359</v>
      </c>
      <c r="C64" s="21" t="s">
        <v>90</v>
      </c>
      <c r="D64" s="47">
        <v>11434</v>
      </c>
      <c r="E64" s="47">
        <v>404796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416230</v>
      </c>
      <c r="O64" s="48">
        <f t="shared" si="7"/>
        <v>2.167063221412915</v>
      </c>
      <c r="P64" s="9"/>
    </row>
    <row r="65" spans="1:16" ht="15.75">
      <c r="A65" s="29" t="s">
        <v>4</v>
      </c>
      <c r="B65" s="30"/>
      <c r="C65" s="31"/>
      <c r="D65" s="32">
        <f aca="true" t="shared" si="12" ref="D65:M65">SUM(D66:D68)</f>
        <v>1350474</v>
      </c>
      <c r="E65" s="32">
        <f t="shared" si="12"/>
        <v>625170</v>
      </c>
      <c r="F65" s="32">
        <f t="shared" si="12"/>
        <v>845900</v>
      </c>
      <c r="G65" s="32">
        <f t="shared" si="12"/>
        <v>1181604</v>
      </c>
      <c r="H65" s="32">
        <f t="shared" si="12"/>
        <v>0</v>
      </c>
      <c r="I65" s="32">
        <f t="shared" si="12"/>
        <v>1097055</v>
      </c>
      <c r="J65" s="32">
        <f t="shared" si="12"/>
        <v>13206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 aca="true" t="shared" si="13" ref="N65:N71">SUM(D65:M65)</f>
        <v>5113409</v>
      </c>
      <c r="O65" s="46">
        <f t="shared" si="7"/>
        <v>26.622493765326364</v>
      </c>
      <c r="P65" s="10"/>
    </row>
    <row r="66" spans="1:16" ht="15">
      <c r="A66" s="12"/>
      <c r="B66" s="25">
        <v>361.1</v>
      </c>
      <c r="C66" s="20" t="s">
        <v>91</v>
      </c>
      <c r="D66" s="47">
        <v>403824</v>
      </c>
      <c r="E66" s="47">
        <v>0</v>
      </c>
      <c r="F66" s="47">
        <v>0</v>
      </c>
      <c r="G66" s="47">
        <v>0</v>
      </c>
      <c r="H66" s="47">
        <v>0</v>
      </c>
      <c r="I66" s="47">
        <v>63198</v>
      </c>
      <c r="J66" s="47">
        <v>13206</v>
      </c>
      <c r="K66" s="47">
        <v>0</v>
      </c>
      <c r="L66" s="47">
        <v>0</v>
      </c>
      <c r="M66" s="47">
        <v>0</v>
      </c>
      <c r="N66" s="47">
        <f t="shared" si="13"/>
        <v>480228</v>
      </c>
      <c r="O66" s="48">
        <f t="shared" si="7"/>
        <v>2.5002629236063747</v>
      </c>
      <c r="P66" s="9"/>
    </row>
    <row r="67" spans="1:16" ht="15">
      <c r="A67" s="12"/>
      <c r="B67" s="25">
        <v>365</v>
      </c>
      <c r="C67" s="20" t="s">
        <v>94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1033857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3"/>
        <v>1033857</v>
      </c>
      <c r="O67" s="48">
        <f t="shared" si="7"/>
        <v>5.382681404272378</v>
      </c>
      <c r="P67" s="9"/>
    </row>
    <row r="68" spans="1:16" ht="15">
      <c r="A68" s="12"/>
      <c r="B68" s="25">
        <v>369.9</v>
      </c>
      <c r="C68" s="20" t="s">
        <v>96</v>
      </c>
      <c r="D68" s="47">
        <v>946650</v>
      </c>
      <c r="E68" s="47">
        <v>625170</v>
      </c>
      <c r="F68" s="47">
        <v>845900</v>
      </c>
      <c r="G68" s="47">
        <v>1181604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3"/>
        <v>3599324</v>
      </c>
      <c r="O68" s="48">
        <f t="shared" si="7"/>
        <v>18.73954943744761</v>
      </c>
      <c r="P68" s="9"/>
    </row>
    <row r="69" spans="1:16" ht="15.75">
      <c r="A69" s="29" t="s">
        <v>50</v>
      </c>
      <c r="B69" s="30"/>
      <c r="C69" s="31"/>
      <c r="D69" s="32">
        <f aca="true" t="shared" si="14" ref="D69:M69">SUM(D70:D70)</f>
        <v>15372983</v>
      </c>
      <c r="E69" s="32">
        <f t="shared" si="14"/>
        <v>3172040</v>
      </c>
      <c r="F69" s="32">
        <f t="shared" si="14"/>
        <v>9851958</v>
      </c>
      <c r="G69" s="32">
        <f t="shared" si="14"/>
        <v>510852</v>
      </c>
      <c r="H69" s="32">
        <f t="shared" si="14"/>
        <v>0</v>
      </c>
      <c r="I69" s="32">
        <f t="shared" si="14"/>
        <v>147727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 t="shared" si="13"/>
        <v>29055560</v>
      </c>
      <c r="O69" s="46">
        <f>(N69/O$73)</f>
        <v>151.2751013947967</v>
      </c>
      <c r="P69" s="9"/>
    </row>
    <row r="70" spans="1:16" ht="15.75" thickBot="1">
      <c r="A70" s="12"/>
      <c r="B70" s="25">
        <v>381</v>
      </c>
      <c r="C70" s="20" t="s">
        <v>97</v>
      </c>
      <c r="D70" s="47">
        <v>15372983</v>
      </c>
      <c r="E70" s="47">
        <v>3172040</v>
      </c>
      <c r="F70" s="47">
        <v>9851958</v>
      </c>
      <c r="G70" s="47">
        <v>510852</v>
      </c>
      <c r="H70" s="47">
        <v>0</v>
      </c>
      <c r="I70" s="47">
        <v>147727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3"/>
        <v>29055560</v>
      </c>
      <c r="O70" s="48">
        <f>(N70/O$73)</f>
        <v>151.2751013947967</v>
      </c>
      <c r="P70" s="9"/>
    </row>
    <row r="71" spans="1:119" ht="16.5" thickBot="1">
      <c r="A71" s="14" t="s">
        <v>65</v>
      </c>
      <c r="B71" s="23"/>
      <c r="C71" s="22"/>
      <c r="D71" s="15">
        <f aca="true" t="shared" si="15" ref="D71:M71">SUM(D5,D13,D18,D38,D58,D65,D69)</f>
        <v>90698269</v>
      </c>
      <c r="E71" s="15">
        <f t="shared" si="15"/>
        <v>41512003</v>
      </c>
      <c r="F71" s="15">
        <f t="shared" si="15"/>
        <v>11526649</v>
      </c>
      <c r="G71" s="15">
        <f t="shared" si="15"/>
        <v>16348857</v>
      </c>
      <c r="H71" s="15">
        <f t="shared" si="15"/>
        <v>0</v>
      </c>
      <c r="I71" s="15">
        <f t="shared" si="15"/>
        <v>19379440</v>
      </c>
      <c r="J71" s="15">
        <f t="shared" si="15"/>
        <v>12859335</v>
      </c>
      <c r="K71" s="15">
        <f t="shared" si="15"/>
        <v>0</v>
      </c>
      <c r="L71" s="15">
        <f t="shared" si="15"/>
        <v>0</v>
      </c>
      <c r="M71" s="15">
        <f t="shared" si="15"/>
        <v>0</v>
      </c>
      <c r="N71" s="15">
        <f t="shared" si="13"/>
        <v>192324553</v>
      </c>
      <c r="O71" s="38">
        <f>(N71/O$73)</f>
        <v>1001.3201003795472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1"/>
      <c r="B73" s="42"/>
      <c r="C73" s="42"/>
      <c r="D73" s="43"/>
      <c r="E73" s="43"/>
      <c r="F73" s="43"/>
      <c r="G73" s="43"/>
      <c r="H73" s="43"/>
      <c r="I73" s="43"/>
      <c r="J73" s="43"/>
      <c r="K73" s="43"/>
      <c r="L73" s="49" t="s">
        <v>160</v>
      </c>
      <c r="M73" s="49"/>
      <c r="N73" s="49"/>
      <c r="O73" s="44">
        <v>192071</v>
      </c>
    </row>
    <row r="74" spans="1:15" ht="15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5" ht="15.75" customHeight="1" thickBot="1">
      <c r="A75" s="53" t="s">
        <v>134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21794927</v>
      </c>
      <c r="E5" s="27">
        <f t="shared" si="0"/>
        <v>52535028</v>
      </c>
      <c r="F5" s="27">
        <f t="shared" si="0"/>
        <v>821966</v>
      </c>
      <c r="G5" s="27">
        <f t="shared" si="0"/>
        <v>13675956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88827877</v>
      </c>
      <c r="O5" s="33">
        <f aca="true" t="shared" si="1" ref="O5:O36">(N5/O$74)</f>
        <v>464.71948750411997</v>
      </c>
      <c r="P5" s="6"/>
    </row>
    <row r="6" spans="1:16" ht="15">
      <c r="A6" s="12"/>
      <c r="B6" s="25">
        <v>311</v>
      </c>
      <c r="C6" s="20" t="s">
        <v>3</v>
      </c>
      <c r="D6" s="47">
        <v>11677990</v>
      </c>
      <c r="E6" s="47">
        <v>48270997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59948987</v>
      </c>
      <c r="O6" s="48">
        <f t="shared" si="1"/>
        <v>313.63422673077224</v>
      </c>
      <c r="P6" s="9"/>
    </row>
    <row r="7" spans="1:16" ht="15">
      <c r="A7" s="12"/>
      <c r="B7" s="25">
        <v>312.1</v>
      </c>
      <c r="C7" s="20" t="s">
        <v>11</v>
      </c>
      <c r="D7" s="47">
        <v>0</v>
      </c>
      <c r="E7" s="47">
        <v>4259063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4259063</v>
      </c>
      <c r="O7" s="48">
        <f t="shared" si="1"/>
        <v>22.282076769748304</v>
      </c>
      <c r="P7" s="9"/>
    </row>
    <row r="8" spans="1:16" ht="15">
      <c r="A8" s="12"/>
      <c r="B8" s="25">
        <v>312.3</v>
      </c>
      <c r="C8" s="20" t="s">
        <v>113</v>
      </c>
      <c r="D8" s="47">
        <v>0</v>
      </c>
      <c r="E8" s="47">
        <v>0</v>
      </c>
      <c r="F8" s="47">
        <v>821033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821033</v>
      </c>
      <c r="O8" s="48">
        <f t="shared" si="1"/>
        <v>4.295386176841422</v>
      </c>
      <c r="P8" s="9"/>
    </row>
    <row r="9" spans="1:16" ht="15">
      <c r="A9" s="12"/>
      <c r="B9" s="25">
        <v>312.6</v>
      </c>
      <c r="C9" s="20" t="s">
        <v>12</v>
      </c>
      <c r="D9" s="47">
        <v>0</v>
      </c>
      <c r="E9" s="47">
        <v>0</v>
      </c>
      <c r="F9" s="47">
        <v>0</v>
      </c>
      <c r="G9" s="47">
        <v>13675956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13675956</v>
      </c>
      <c r="O9" s="48">
        <f t="shared" si="1"/>
        <v>71.54829630172175</v>
      </c>
      <c r="P9" s="9"/>
    </row>
    <row r="10" spans="1:16" ht="15">
      <c r="A10" s="12"/>
      <c r="B10" s="25">
        <v>314.1</v>
      </c>
      <c r="C10" s="20" t="s">
        <v>13</v>
      </c>
      <c r="D10" s="47">
        <v>3594741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3594741</v>
      </c>
      <c r="O10" s="48">
        <f t="shared" si="1"/>
        <v>18.806553208854105</v>
      </c>
      <c r="P10" s="9"/>
    </row>
    <row r="11" spans="1:16" ht="15">
      <c r="A11" s="12"/>
      <c r="B11" s="25">
        <v>315</v>
      </c>
      <c r="C11" s="20" t="s">
        <v>14</v>
      </c>
      <c r="D11" s="47">
        <v>6522196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6522196</v>
      </c>
      <c r="O11" s="48">
        <f t="shared" si="1"/>
        <v>34.12207614194608</v>
      </c>
      <c r="P11" s="9"/>
    </row>
    <row r="12" spans="1:16" ht="15">
      <c r="A12" s="12"/>
      <c r="B12" s="25">
        <v>319</v>
      </c>
      <c r="C12" s="20" t="s">
        <v>15</v>
      </c>
      <c r="D12" s="47">
        <v>0</v>
      </c>
      <c r="E12" s="47">
        <v>4968</v>
      </c>
      <c r="F12" s="47">
        <v>933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5901</v>
      </c>
      <c r="O12" s="48">
        <f t="shared" si="1"/>
        <v>0.030872174236043173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SUM(D14:D18)</f>
        <v>0</v>
      </c>
      <c r="E13" s="32">
        <f t="shared" si="3"/>
        <v>1569819</v>
      </c>
      <c r="F13" s="32">
        <f t="shared" si="3"/>
        <v>0</v>
      </c>
      <c r="G13" s="32">
        <f t="shared" si="3"/>
        <v>396702</v>
      </c>
      <c r="H13" s="32">
        <f t="shared" si="3"/>
        <v>0</v>
      </c>
      <c r="I13" s="32">
        <f t="shared" si="3"/>
        <v>15113759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aca="true" t="shared" si="4" ref="N13:N24">SUM(D13:M13)</f>
        <v>17080280</v>
      </c>
      <c r="O13" s="46">
        <f t="shared" si="1"/>
        <v>89.35864771401516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1393121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1393121</v>
      </c>
      <c r="O14" s="48">
        <f t="shared" si="1"/>
        <v>7.288370487017573</v>
      </c>
      <c r="P14" s="9"/>
    </row>
    <row r="15" spans="1:16" ht="15">
      <c r="A15" s="12"/>
      <c r="B15" s="25">
        <v>323.7</v>
      </c>
      <c r="C15" s="20" t="s">
        <v>17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860675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860675</v>
      </c>
      <c r="O15" s="48">
        <f t="shared" si="1"/>
        <v>4.502780640672167</v>
      </c>
      <c r="P15" s="9"/>
    </row>
    <row r="16" spans="1:16" ht="15">
      <c r="A16" s="12"/>
      <c r="B16" s="25">
        <v>324.31</v>
      </c>
      <c r="C16" s="20" t="s">
        <v>115</v>
      </c>
      <c r="D16" s="47">
        <v>0</v>
      </c>
      <c r="E16" s="47">
        <v>0</v>
      </c>
      <c r="F16" s="47">
        <v>0</v>
      </c>
      <c r="G16" s="47">
        <v>228833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228833</v>
      </c>
      <c r="O16" s="48">
        <f t="shared" si="1"/>
        <v>1.1971822143630686</v>
      </c>
      <c r="P16" s="9"/>
    </row>
    <row r="17" spans="1:16" ht="15">
      <c r="A17" s="12"/>
      <c r="B17" s="25">
        <v>324.32</v>
      </c>
      <c r="C17" s="20" t="s">
        <v>116</v>
      </c>
      <c r="D17" s="47">
        <v>0</v>
      </c>
      <c r="E17" s="47">
        <v>0</v>
      </c>
      <c r="F17" s="47">
        <v>0</v>
      </c>
      <c r="G17" s="47">
        <v>167869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167869</v>
      </c>
      <c r="O17" s="48">
        <f t="shared" si="1"/>
        <v>0.8782377591646046</v>
      </c>
      <c r="P17" s="9"/>
    </row>
    <row r="18" spans="1:16" ht="15">
      <c r="A18" s="12"/>
      <c r="B18" s="25">
        <v>329</v>
      </c>
      <c r="C18" s="20" t="s">
        <v>19</v>
      </c>
      <c r="D18" s="47">
        <v>0</v>
      </c>
      <c r="E18" s="47">
        <v>176698</v>
      </c>
      <c r="F18" s="47">
        <v>0</v>
      </c>
      <c r="G18" s="47">
        <v>0</v>
      </c>
      <c r="H18" s="47">
        <v>0</v>
      </c>
      <c r="I18" s="47">
        <v>14253084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14429782</v>
      </c>
      <c r="O18" s="48">
        <f t="shared" si="1"/>
        <v>75.49207661279775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SUM(D20:D40)</f>
        <v>15374371</v>
      </c>
      <c r="E19" s="32">
        <f t="shared" si="5"/>
        <v>9728606</v>
      </c>
      <c r="F19" s="32">
        <f t="shared" si="5"/>
        <v>783662</v>
      </c>
      <c r="G19" s="32">
        <f t="shared" si="5"/>
        <v>1471007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27357646</v>
      </c>
      <c r="O19" s="46">
        <f t="shared" si="1"/>
        <v>143.1265910862548</v>
      </c>
      <c r="P19" s="10"/>
    </row>
    <row r="20" spans="1:16" ht="15">
      <c r="A20" s="12"/>
      <c r="B20" s="25">
        <v>331.1</v>
      </c>
      <c r="C20" s="20" t="s">
        <v>117</v>
      </c>
      <c r="D20" s="47">
        <v>24676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24676</v>
      </c>
      <c r="O20" s="48">
        <f t="shared" si="1"/>
        <v>0.12909706345510952</v>
      </c>
      <c r="P20" s="9"/>
    </row>
    <row r="21" spans="1:16" ht="15">
      <c r="A21" s="12"/>
      <c r="B21" s="25">
        <v>331.2</v>
      </c>
      <c r="C21" s="20" t="s">
        <v>20</v>
      </c>
      <c r="D21" s="47">
        <v>225205</v>
      </c>
      <c r="E21" s="47">
        <v>292350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517555</v>
      </c>
      <c r="O21" s="48">
        <f t="shared" si="1"/>
        <v>2.7076848223581296</v>
      </c>
      <c r="P21" s="9"/>
    </row>
    <row r="22" spans="1:16" ht="15">
      <c r="A22" s="12"/>
      <c r="B22" s="25">
        <v>331.62</v>
      </c>
      <c r="C22" s="20" t="s">
        <v>24</v>
      </c>
      <c r="D22" s="47">
        <v>5260</v>
      </c>
      <c r="E22" s="47">
        <v>1718236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1723496</v>
      </c>
      <c r="O22" s="48">
        <f t="shared" si="1"/>
        <v>9.016788477736563</v>
      </c>
      <c r="P22" s="9"/>
    </row>
    <row r="23" spans="1:16" ht="15">
      <c r="A23" s="12"/>
      <c r="B23" s="25">
        <v>331.65</v>
      </c>
      <c r="C23" s="20" t="s">
        <v>25</v>
      </c>
      <c r="D23" s="47">
        <v>0</v>
      </c>
      <c r="E23" s="47">
        <v>538398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538398</v>
      </c>
      <c r="O23" s="48">
        <f t="shared" si="1"/>
        <v>2.816728836525533</v>
      </c>
      <c r="P23" s="9"/>
    </row>
    <row r="24" spans="1:16" ht="15">
      <c r="A24" s="12"/>
      <c r="B24" s="25">
        <v>334.2</v>
      </c>
      <c r="C24" s="20" t="s">
        <v>23</v>
      </c>
      <c r="D24" s="47">
        <v>40761</v>
      </c>
      <c r="E24" s="47">
        <v>20005</v>
      </c>
      <c r="F24" s="47">
        <v>0</v>
      </c>
      <c r="G24" s="47">
        <v>212421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273187</v>
      </c>
      <c r="O24" s="48">
        <f t="shared" si="1"/>
        <v>1.4292283787530802</v>
      </c>
      <c r="P24" s="9"/>
    </row>
    <row r="25" spans="1:16" ht="15">
      <c r="A25" s="12"/>
      <c r="B25" s="25">
        <v>334.36</v>
      </c>
      <c r="C25" s="20" t="s">
        <v>26</v>
      </c>
      <c r="D25" s="47">
        <v>0</v>
      </c>
      <c r="E25" s="47">
        <v>0</v>
      </c>
      <c r="F25" s="47">
        <v>0</v>
      </c>
      <c r="G25" s="47">
        <v>1258586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6" ref="N25:N38">SUM(D25:M25)</f>
        <v>1258586</v>
      </c>
      <c r="O25" s="48">
        <f t="shared" si="1"/>
        <v>6.584525721580178</v>
      </c>
      <c r="P25" s="9"/>
    </row>
    <row r="26" spans="1:16" ht="15">
      <c r="A26" s="12"/>
      <c r="B26" s="25">
        <v>334.49</v>
      </c>
      <c r="C26" s="20" t="s">
        <v>28</v>
      </c>
      <c r="D26" s="47">
        <v>0</v>
      </c>
      <c r="E26" s="47">
        <v>107143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107143</v>
      </c>
      <c r="O26" s="48">
        <f t="shared" si="1"/>
        <v>0.5605384450385313</v>
      </c>
      <c r="P26" s="9"/>
    </row>
    <row r="27" spans="1:16" ht="15">
      <c r="A27" s="12"/>
      <c r="B27" s="25">
        <v>334.69</v>
      </c>
      <c r="C27" s="20" t="s">
        <v>29</v>
      </c>
      <c r="D27" s="47">
        <v>0</v>
      </c>
      <c r="E27" s="47">
        <v>6028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6028</v>
      </c>
      <c r="O27" s="48">
        <f t="shared" si="1"/>
        <v>0.031536598253663485</v>
      </c>
      <c r="P27" s="9"/>
    </row>
    <row r="28" spans="1:16" ht="15">
      <c r="A28" s="12"/>
      <c r="B28" s="25">
        <v>334.7</v>
      </c>
      <c r="C28" s="20" t="s">
        <v>30</v>
      </c>
      <c r="D28" s="47">
        <v>1250000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1250000</v>
      </c>
      <c r="O28" s="48">
        <f t="shared" si="1"/>
        <v>6.5396064726409024</v>
      </c>
      <c r="P28" s="9"/>
    </row>
    <row r="29" spans="1:16" ht="15">
      <c r="A29" s="12"/>
      <c r="B29" s="25">
        <v>335.12</v>
      </c>
      <c r="C29" s="20" t="s">
        <v>32</v>
      </c>
      <c r="D29" s="47">
        <v>3750743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3750743</v>
      </c>
      <c r="O29" s="48">
        <f t="shared" si="1"/>
        <v>19.622706560010045</v>
      </c>
      <c r="P29" s="9"/>
    </row>
    <row r="30" spans="1:16" ht="15">
      <c r="A30" s="12"/>
      <c r="B30" s="25">
        <v>335.13</v>
      </c>
      <c r="C30" s="20" t="s">
        <v>33</v>
      </c>
      <c r="D30" s="47">
        <v>35063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35063</v>
      </c>
      <c r="O30" s="48">
        <f t="shared" si="1"/>
        <v>0.18343857740016636</v>
      </c>
      <c r="P30" s="9"/>
    </row>
    <row r="31" spans="1:16" ht="15">
      <c r="A31" s="12"/>
      <c r="B31" s="25">
        <v>335.14</v>
      </c>
      <c r="C31" s="20" t="s">
        <v>34</v>
      </c>
      <c r="D31" s="47">
        <v>0</v>
      </c>
      <c r="E31" s="47">
        <v>15942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15942</v>
      </c>
      <c r="O31" s="48">
        <f t="shared" si="1"/>
        <v>0.083403525109473</v>
      </c>
      <c r="P31" s="9"/>
    </row>
    <row r="32" spans="1:16" ht="15">
      <c r="A32" s="12"/>
      <c r="B32" s="25">
        <v>335.15</v>
      </c>
      <c r="C32" s="20" t="s">
        <v>35</v>
      </c>
      <c r="D32" s="47">
        <v>45392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45392</v>
      </c>
      <c r="O32" s="48">
        <f t="shared" si="1"/>
        <v>0.23747665360489267</v>
      </c>
      <c r="P32" s="9"/>
    </row>
    <row r="33" spans="1:16" ht="15">
      <c r="A33" s="12"/>
      <c r="B33" s="25">
        <v>335.16</v>
      </c>
      <c r="C33" s="20" t="s">
        <v>36</v>
      </c>
      <c r="D33" s="47">
        <v>223250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223250</v>
      </c>
      <c r="O33" s="48">
        <f t="shared" si="1"/>
        <v>1.1679737160136652</v>
      </c>
      <c r="P33" s="9"/>
    </row>
    <row r="34" spans="1:16" ht="15">
      <c r="A34" s="12"/>
      <c r="B34" s="25">
        <v>335.18</v>
      </c>
      <c r="C34" s="20" t="s">
        <v>37</v>
      </c>
      <c r="D34" s="47">
        <v>8073039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8073039</v>
      </c>
      <c r="O34" s="48">
        <f t="shared" si="1"/>
        <v>42.23559847862595</v>
      </c>
      <c r="P34" s="9"/>
    </row>
    <row r="35" spans="1:16" ht="15">
      <c r="A35" s="12"/>
      <c r="B35" s="25">
        <v>335.29</v>
      </c>
      <c r="C35" s="20" t="s">
        <v>119</v>
      </c>
      <c r="D35" s="47">
        <v>0</v>
      </c>
      <c r="E35" s="47">
        <v>1043833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1043833</v>
      </c>
      <c r="O35" s="48">
        <f t="shared" si="1"/>
        <v>5.461005634524937</v>
      </c>
      <c r="P35" s="9"/>
    </row>
    <row r="36" spans="1:16" ht="15">
      <c r="A36" s="12"/>
      <c r="B36" s="25">
        <v>335.49</v>
      </c>
      <c r="C36" s="20" t="s">
        <v>40</v>
      </c>
      <c r="D36" s="47">
        <v>0</v>
      </c>
      <c r="E36" s="47">
        <v>1912997</v>
      </c>
      <c r="F36" s="47">
        <v>783662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2696659</v>
      </c>
      <c r="O36" s="48">
        <f t="shared" si="1"/>
        <v>14.108070920724275</v>
      </c>
      <c r="P36" s="9"/>
    </row>
    <row r="37" spans="1:16" ht="15">
      <c r="A37" s="12"/>
      <c r="B37" s="25">
        <v>335.5</v>
      </c>
      <c r="C37" s="20" t="s">
        <v>41</v>
      </c>
      <c r="D37" s="47">
        <v>0</v>
      </c>
      <c r="E37" s="47">
        <v>361900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361900</v>
      </c>
      <c r="O37" s="48">
        <f aca="true" t="shared" si="7" ref="O37:O68">(N37/O$74)</f>
        <v>1.893346865958994</v>
      </c>
      <c r="P37" s="9"/>
    </row>
    <row r="38" spans="1:16" ht="15">
      <c r="A38" s="12"/>
      <c r="B38" s="25">
        <v>335.8</v>
      </c>
      <c r="C38" s="20" t="s">
        <v>120</v>
      </c>
      <c r="D38" s="47">
        <v>0</v>
      </c>
      <c r="E38" s="47">
        <v>3261774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3261774</v>
      </c>
      <c r="O38" s="48">
        <f t="shared" si="7"/>
        <v>17.064574690153446</v>
      </c>
      <c r="P38" s="9"/>
    </row>
    <row r="39" spans="1:16" ht="15">
      <c r="A39" s="12"/>
      <c r="B39" s="25">
        <v>337.2</v>
      </c>
      <c r="C39" s="20" t="s">
        <v>42</v>
      </c>
      <c r="D39" s="47">
        <v>0</v>
      </c>
      <c r="E39" s="47">
        <v>450000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450000</v>
      </c>
      <c r="O39" s="48">
        <f t="shared" si="7"/>
        <v>2.3542583301507247</v>
      </c>
      <c r="P39" s="9"/>
    </row>
    <row r="40" spans="1:16" ht="15">
      <c r="A40" s="12"/>
      <c r="B40" s="25">
        <v>339</v>
      </c>
      <c r="C40" s="20" t="s">
        <v>43</v>
      </c>
      <c r="D40" s="47">
        <v>1700982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1700982</v>
      </c>
      <c r="O40" s="48">
        <f t="shared" si="7"/>
        <v>8.899002317636533</v>
      </c>
      <c r="P40" s="9"/>
    </row>
    <row r="41" spans="1:16" ht="15.75">
      <c r="A41" s="29" t="s">
        <v>48</v>
      </c>
      <c r="B41" s="30"/>
      <c r="C41" s="31"/>
      <c r="D41" s="32">
        <f aca="true" t="shared" si="8" ref="D41:M41">SUM(D42:D57)</f>
        <v>6692372</v>
      </c>
      <c r="E41" s="32">
        <f t="shared" si="8"/>
        <v>2813718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3293988</v>
      </c>
      <c r="J41" s="32">
        <f t="shared" si="8"/>
        <v>13511075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26311153</v>
      </c>
      <c r="O41" s="46">
        <f t="shared" si="7"/>
        <v>137.65166916915607</v>
      </c>
      <c r="P41" s="10"/>
    </row>
    <row r="42" spans="1:16" ht="15">
      <c r="A42" s="12"/>
      <c r="B42" s="25">
        <v>341.1</v>
      </c>
      <c r="C42" s="20" t="s">
        <v>51</v>
      </c>
      <c r="D42" s="47">
        <v>577462</v>
      </c>
      <c r="E42" s="47">
        <v>262564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840026</v>
      </c>
      <c r="O42" s="48">
        <f t="shared" si="7"/>
        <v>4.394751573429318</v>
      </c>
      <c r="P42" s="9"/>
    </row>
    <row r="43" spans="1:16" ht="15">
      <c r="A43" s="12"/>
      <c r="B43" s="25">
        <v>341.16</v>
      </c>
      <c r="C43" s="20" t="s">
        <v>52</v>
      </c>
      <c r="D43" s="47">
        <v>0</v>
      </c>
      <c r="E43" s="47">
        <v>331570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aca="true" t="shared" si="9" ref="N43:N57">SUM(D43:M43)</f>
        <v>331570</v>
      </c>
      <c r="O43" s="48">
        <f t="shared" si="7"/>
        <v>1.7346698545068353</v>
      </c>
      <c r="P43" s="9"/>
    </row>
    <row r="44" spans="1:16" ht="15">
      <c r="A44" s="12"/>
      <c r="B44" s="25">
        <v>341.2</v>
      </c>
      <c r="C44" s="20" t="s">
        <v>136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13511075</v>
      </c>
      <c r="K44" s="47">
        <v>0</v>
      </c>
      <c r="L44" s="47">
        <v>0</v>
      </c>
      <c r="M44" s="47">
        <v>0</v>
      </c>
      <c r="N44" s="47">
        <f t="shared" si="9"/>
        <v>13511075</v>
      </c>
      <c r="O44" s="48">
        <f t="shared" si="7"/>
        <v>70.68569081786934</v>
      </c>
      <c r="P44" s="9"/>
    </row>
    <row r="45" spans="1:16" ht="15">
      <c r="A45" s="12"/>
      <c r="B45" s="25">
        <v>341.52</v>
      </c>
      <c r="C45" s="20" t="s">
        <v>53</v>
      </c>
      <c r="D45" s="47">
        <v>0</v>
      </c>
      <c r="E45" s="47">
        <v>372114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372114</v>
      </c>
      <c r="O45" s="48">
        <f t="shared" si="7"/>
        <v>1.9467832983682374</v>
      </c>
      <c r="P45" s="9"/>
    </row>
    <row r="46" spans="1:16" ht="15">
      <c r="A46" s="12"/>
      <c r="B46" s="25">
        <v>341.56</v>
      </c>
      <c r="C46" s="20" t="s">
        <v>54</v>
      </c>
      <c r="D46" s="47">
        <v>54624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54624</v>
      </c>
      <c r="O46" s="48">
        <f t="shared" si="7"/>
        <v>0.2857755711692293</v>
      </c>
      <c r="P46" s="9"/>
    </row>
    <row r="47" spans="1:16" ht="15">
      <c r="A47" s="12"/>
      <c r="B47" s="25">
        <v>341.8</v>
      </c>
      <c r="C47" s="20" t="s">
        <v>55</v>
      </c>
      <c r="D47" s="47">
        <v>2380757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2380757</v>
      </c>
      <c r="O47" s="48">
        <f t="shared" si="7"/>
        <v>12.455371109588109</v>
      </c>
      <c r="P47" s="9"/>
    </row>
    <row r="48" spans="1:16" ht="15">
      <c r="A48" s="12"/>
      <c r="B48" s="25">
        <v>341.9</v>
      </c>
      <c r="C48" s="20" t="s">
        <v>56</v>
      </c>
      <c r="D48" s="47">
        <v>309298</v>
      </c>
      <c r="E48" s="47">
        <v>191887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501185</v>
      </c>
      <c r="O48" s="48">
        <f t="shared" si="7"/>
        <v>2.6220421359924244</v>
      </c>
      <c r="P48" s="9"/>
    </row>
    <row r="49" spans="1:16" ht="15">
      <c r="A49" s="12"/>
      <c r="B49" s="25">
        <v>342.3</v>
      </c>
      <c r="C49" s="20" t="s">
        <v>123</v>
      </c>
      <c r="D49" s="47">
        <v>0</v>
      </c>
      <c r="E49" s="47">
        <v>-271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-271</v>
      </c>
      <c r="O49" s="48">
        <f t="shared" si="7"/>
        <v>-0.0014177866832685477</v>
      </c>
      <c r="P49" s="9"/>
    </row>
    <row r="50" spans="1:16" ht="15">
      <c r="A50" s="12"/>
      <c r="B50" s="25">
        <v>342.5</v>
      </c>
      <c r="C50" s="20" t="s">
        <v>57</v>
      </c>
      <c r="D50" s="47">
        <v>0</v>
      </c>
      <c r="E50" s="47">
        <v>12132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12132</v>
      </c>
      <c r="O50" s="48">
        <f t="shared" si="7"/>
        <v>0.06347080458086354</v>
      </c>
      <c r="P50" s="9"/>
    </row>
    <row r="51" spans="1:16" ht="15">
      <c r="A51" s="12"/>
      <c r="B51" s="25">
        <v>342.6</v>
      </c>
      <c r="C51" s="20" t="s">
        <v>58</v>
      </c>
      <c r="D51" s="47">
        <v>2897635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2897635</v>
      </c>
      <c r="O51" s="48">
        <f t="shared" si="7"/>
        <v>15.159514081080657</v>
      </c>
      <c r="P51" s="9"/>
    </row>
    <row r="52" spans="1:16" ht="15">
      <c r="A52" s="12"/>
      <c r="B52" s="25">
        <v>342.9</v>
      </c>
      <c r="C52" s="20" t="s">
        <v>59</v>
      </c>
      <c r="D52" s="47">
        <v>0</v>
      </c>
      <c r="E52" s="47">
        <v>214917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214917</v>
      </c>
      <c r="O52" s="48">
        <f t="shared" si="7"/>
        <v>1.124378083424452</v>
      </c>
      <c r="P52" s="9"/>
    </row>
    <row r="53" spans="1:16" ht="15">
      <c r="A53" s="12"/>
      <c r="B53" s="25">
        <v>343.3</v>
      </c>
      <c r="C53" s="20" t="s">
        <v>124</v>
      </c>
      <c r="D53" s="47">
        <v>7700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7700</v>
      </c>
      <c r="O53" s="48">
        <f t="shared" si="7"/>
        <v>0.04028397587146796</v>
      </c>
      <c r="P53" s="9"/>
    </row>
    <row r="54" spans="1:16" ht="15">
      <c r="A54" s="12"/>
      <c r="B54" s="25">
        <v>343.4</v>
      </c>
      <c r="C54" s="20" t="s">
        <v>60</v>
      </c>
      <c r="D54" s="47">
        <v>376728</v>
      </c>
      <c r="E54" s="47">
        <v>0</v>
      </c>
      <c r="F54" s="47">
        <v>0</v>
      </c>
      <c r="G54" s="47">
        <v>0</v>
      </c>
      <c r="H54" s="47">
        <v>0</v>
      </c>
      <c r="I54" s="47">
        <v>3293988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3670716</v>
      </c>
      <c r="O54" s="48">
        <f t="shared" si="7"/>
        <v>19.204030490261218</v>
      </c>
      <c r="P54" s="9"/>
    </row>
    <row r="55" spans="1:16" ht="15">
      <c r="A55" s="12"/>
      <c r="B55" s="25">
        <v>346.4</v>
      </c>
      <c r="C55" s="20" t="s">
        <v>61</v>
      </c>
      <c r="D55" s="47">
        <v>79493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79493</v>
      </c>
      <c r="O55" s="48">
        <f t="shared" si="7"/>
        <v>0.4158823498637146</v>
      </c>
      <c r="P55" s="9"/>
    </row>
    <row r="56" spans="1:16" ht="15">
      <c r="A56" s="12"/>
      <c r="B56" s="25">
        <v>347.9</v>
      </c>
      <c r="C56" s="20" t="s">
        <v>63</v>
      </c>
      <c r="D56" s="47">
        <v>0</v>
      </c>
      <c r="E56" s="47">
        <v>2469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2469</v>
      </c>
      <c r="O56" s="48">
        <f t="shared" si="7"/>
        <v>0.01291703070476031</v>
      </c>
      <c r="P56" s="9"/>
    </row>
    <row r="57" spans="1:16" ht="15">
      <c r="A57" s="12"/>
      <c r="B57" s="25">
        <v>349</v>
      </c>
      <c r="C57" s="20" t="s">
        <v>1</v>
      </c>
      <c r="D57" s="47">
        <v>8675</v>
      </c>
      <c r="E57" s="47">
        <v>1426336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1435011</v>
      </c>
      <c r="O57" s="48">
        <f t="shared" si="7"/>
        <v>7.5075257791287155</v>
      </c>
      <c r="P57" s="9"/>
    </row>
    <row r="58" spans="1:16" ht="15.75">
      <c r="A58" s="29" t="s">
        <v>49</v>
      </c>
      <c r="B58" s="30"/>
      <c r="C58" s="31"/>
      <c r="D58" s="32">
        <f aca="true" t="shared" si="10" ref="D58:M58">SUM(D59:D62)</f>
        <v>9023</v>
      </c>
      <c r="E58" s="32">
        <f t="shared" si="10"/>
        <v>534097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0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aca="true" t="shared" si="11" ref="N58:N72">SUM(D58:M58)</f>
        <v>543120</v>
      </c>
      <c r="O58" s="46">
        <f t="shared" si="7"/>
        <v>2.8414328539365816</v>
      </c>
      <c r="P58" s="10"/>
    </row>
    <row r="59" spans="1:16" ht="15">
      <c r="A59" s="13"/>
      <c r="B59" s="40">
        <v>351.1</v>
      </c>
      <c r="C59" s="21" t="s">
        <v>84</v>
      </c>
      <c r="D59" s="47">
        <v>4345</v>
      </c>
      <c r="E59" s="47">
        <v>125052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129397</v>
      </c>
      <c r="O59" s="48">
        <f t="shared" si="7"/>
        <v>0.6769643669922518</v>
      </c>
      <c r="P59" s="9"/>
    </row>
    <row r="60" spans="1:16" ht="15">
      <c r="A60" s="13"/>
      <c r="B60" s="40">
        <v>351.8</v>
      </c>
      <c r="C60" s="21" t="s">
        <v>137</v>
      </c>
      <c r="D60" s="47">
        <v>0</v>
      </c>
      <c r="E60" s="47">
        <v>157276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157276</v>
      </c>
      <c r="O60" s="48">
        <f t="shared" si="7"/>
        <v>0.8228185180728564</v>
      </c>
      <c r="P60" s="9"/>
    </row>
    <row r="61" spans="1:16" ht="15">
      <c r="A61" s="13"/>
      <c r="B61" s="40">
        <v>352</v>
      </c>
      <c r="C61" s="21" t="s">
        <v>88</v>
      </c>
      <c r="D61" s="47">
        <v>0</v>
      </c>
      <c r="E61" s="47">
        <v>88287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88287</v>
      </c>
      <c r="O61" s="48">
        <f t="shared" si="7"/>
        <v>0.4618897893200379</v>
      </c>
      <c r="P61" s="9"/>
    </row>
    <row r="62" spans="1:16" ht="15">
      <c r="A62" s="13"/>
      <c r="B62" s="40">
        <v>359</v>
      </c>
      <c r="C62" s="21" t="s">
        <v>90</v>
      </c>
      <c r="D62" s="47">
        <v>4678</v>
      </c>
      <c r="E62" s="47">
        <v>163482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168160</v>
      </c>
      <c r="O62" s="48">
        <f t="shared" si="7"/>
        <v>0.8797601795514353</v>
      </c>
      <c r="P62" s="9"/>
    </row>
    <row r="63" spans="1:16" ht="15.75">
      <c r="A63" s="29" t="s">
        <v>4</v>
      </c>
      <c r="B63" s="30"/>
      <c r="C63" s="31"/>
      <c r="D63" s="32">
        <f aca="true" t="shared" si="12" ref="D63:M63">SUM(D64:D69)</f>
        <v>1055618</v>
      </c>
      <c r="E63" s="32">
        <f t="shared" si="12"/>
        <v>645287</v>
      </c>
      <c r="F63" s="32">
        <f t="shared" si="12"/>
        <v>29845</v>
      </c>
      <c r="G63" s="32">
        <f t="shared" si="12"/>
        <v>720866</v>
      </c>
      <c r="H63" s="32">
        <f t="shared" si="12"/>
        <v>0</v>
      </c>
      <c r="I63" s="32">
        <f t="shared" si="12"/>
        <v>1318675</v>
      </c>
      <c r="J63" s="32">
        <f t="shared" si="12"/>
        <v>2553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t="shared" si="11"/>
        <v>3772844</v>
      </c>
      <c r="O63" s="46">
        <f t="shared" si="7"/>
        <v>19.738332034131513</v>
      </c>
      <c r="P63" s="10"/>
    </row>
    <row r="64" spans="1:16" ht="15">
      <c r="A64" s="12"/>
      <c r="B64" s="25">
        <v>361.1</v>
      </c>
      <c r="C64" s="20" t="s">
        <v>91</v>
      </c>
      <c r="D64" s="47">
        <v>298342</v>
      </c>
      <c r="E64" s="47">
        <v>61366</v>
      </c>
      <c r="F64" s="47">
        <v>29845</v>
      </c>
      <c r="G64" s="47">
        <v>194691</v>
      </c>
      <c r="H64" s="47">
        <v>0</v>
      </c>
      <c r="I64" s="47">
        <v>53594</v>
      </c>
      <c r="J64" s="47">
        <v>2553</v>
      </c>
      <c r="K64" s="47">
        <v>0</v>
      </c>
      <c r="L64" s="47">
        <v>0</v>
      </c>
      <c r="M64" s="47">
        <v>0</v>
      </c>
      <c r="N64" s="47">
        <f t="shared" si="11"/>
        <v>640391</v>
      </c>
      <c r="O64" s="48">
        <f t="shared" si="7"/>
        <v>3.350324102896784</v>
      </c>
      <c r="P64" s="9"/>
    </row>
    <row r="65" spans="1:16" ht="15">
      <c r="A65" s="12"/>
      <c r="B65" s="25">
        <v>362</v>
      </c>
      <c r="C65" s="20" t="s">
        <v>92</v>
      </c>
      <c r="D65" s="47">
        <v>137725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137725</v>
      </c>
      <c r="O65" s="48">
        <f t="shared" si="7"/>
        <v>0.7205338411555746</v>
      </c>
      <c r="P65" s="9"/>
    </row>
    <row r="66" spans="1:16" ht="15">
      <c r="A66" s="12"/>
      <c r="B66" s="25">
        <v>364</v>
      </c>
      <c r="C66" s="20" t="s">
        <v>93</v>
      </c>
      <c r="D66" s="47">
        <v>0</v>
      </c>
      <c r="E66" s="47">
        <v>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</v>
      </c>
      <c r="O66" s="48">
        <f t="shared" si="7"/>
        <v>5.231685178112722E-06</v>
      </c>
      <c r="P66" s="9"/>
    </row>
    <row r="67" spans="1:16" ht="15">
      <c r="A67" s="12"/>
      <c r="B67" s="25">
        <v>365</v>
      </c>
      <c r="C67" s="20" t="s">
        <v>94</v>
      </c>
      <c r="D67" s="47">
        <v>0</v>
      </c>
      <c r="E67" s="47">
        <v>12216</v>
      </c>
      <c r="F67" s="47">
        <v>0</v>
      </c>
      <c r="G67" s="47">
        <v>0</v>
      </c>
      <c r="H67" s="47">
        <v>0</v>
      </c>
      <c r="I67" s="47">
        <v>1265081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1277297</v>
      </c>
      <c r="O67" s="48">
        <f t="shared" si="7"/>
        <v>6.682415782947845</v>
      </c>
      <c r="P67" s="9"/>
    </row>
    <row r="68" spans="1:16" ht="15">
      <c r="A68" s="12"/>
      <c r="B68" s="25">
        <v>366</v>
      </c>
      <c r="C68" s="20" t="s">
        <v>95</v>
      </c>
      <c r="D68" s="47">
        <v>111605</v>
      </c>
      <c r="E68" s="47">
        <v>100936</v>
      </c>
      <c r="F68" s="47">
        <v>0</v>
      </c>
      <c r="G68" s="47">
        <v>475150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687691</v>
      </c>
      <c r="O68" s="48">
        <f t="shared" si="7"/>
        <v>3.597782811821516</v>
      </c>
      <c r="P68" s="9"/>
    </row>
    <row r="69" spans="1:16" ht="15">
      <c r="A69" s="12"/>
      <c r="B69" s="25">
        <v>369.9</v>
      </c>
      <c r="C69" s="20" t="s">
        <v>96</v>
      </c>
      <c r="D69" s="47">
        <v>507946</v>
      </c>
      <c r="E69" s="47">
        <v>470768</v>
      </c>
      <c r="F69" s="47">
        <v>0</v>
      </c>
      <c r="G69" s="47">
        <v>51025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1029739</v>
      </c>
      <c r="O69" s="48">
        <f>(N69/O$74)</f>
        <v>5.387270263624616</v>
      </c>
      <c r="P69" s="9"/>
    </row>
    <row r="70" spans="1:16" ht="15.75">
      <c r="A70" s="29" t="s">
        <v>50</v>
      </c>
      <c r="B70" s="30"/>
      <c r="C70" s="31"/>
      <c r="D70" s="32">
        <f aca="true" t="shared" si="13" ref="D70:M70">SUM(D71:D71)</f>
        <v>42585847</v>
      </c>
      <c r="E70" s="32">
        <f t="shared" si="13"/>
        <v>4183291</v>
      </c>
      <c r="F70" s="32">
        <f t="shared" si="13"/>
        <v>9858905</v>
      </c>
      <c r="G70" s="32">
        <f t="shared" si="13"/>
        <v>2650000</v>
      </c>
      <c r="H70" s="32">
        <f t="shared" si="13"/>
        <v>0</v>
      </c>
      <c r="I70" s="32">
        <f t="shared" si="13"/>
        <v>0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 t="shared" si="11"/>
        <v>59278043</v>
      </c>
      <c r="O70" s="46">
        <f>(N70/O$74)</f>
        <v>310.1240589506286</v>
      </c>
      <c r="P70" s="9"/>
    </row>
    <row r="71" spans="1:16" ht="15.75" thickBot="1">
      <c r="A71" s="12"/>
      <c r="B71" s="25">
        <v>381</v>
      </c>
      <c r="C71" s="20" t="s">
        <v>97</v>
      </c>
      <c r="D71" s="47">
        <v>42585847</v>
      </c>
      <c r="E71" s="47">
        <v>4183291</v>
      </c>
      <c r="F71" s="47">
        <v>9858905</v>
      </c>
      <c r="G71" s="47">
        <v>2650000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59278043</v>
      </c>
      <c r="O71" s="48">
        <f>(N71/O$74)</f>
        <v>310.1240589506286</v>
      </c>
      <c r="P71" s="9"/>
    </row>
    <row r="72" spans="1:119" ht="16.5" thickBot="1">
      <c r="A72" s="14" t="s">
        <v>65</v>
      </c>
      <c r="B72" s="23"/>
      <c r="C72" s="22"/>
      <c r="D72" s="15">
        <f aca="true" t="shared" si="14" ref="D72:M72">SUM(D5,D13,D19,D41,D58,D63,D70)</f>
        <v>87512158</v>
      </c>
      <c r="E72" s="15">
        <f t="shared" si="14"/>
        <v>72009846</v>
      </c>
      <c r="F72" s="15">
        <f t="shared" si="14"/>
        <v>11494378</v>
      </c>
      <c r="G72" s="15">
        <f t="shared" si="14"/>
        <v>18914531</v>
      </c>
      <c r="H72" s="15">
        <f t="shared" si="14"/>
        <v>0</v>
      </c>
      <c r="I72" s="15">
        <f t="shared" si="14"/>
        <v>19726422</v>
      </c>
      <c r="J72" s="15">
        <f t="shared" si="14"/>
        <v>13513628</v>
      </c>
      <c r="K72" s="15">
        <f t="shared" si="14"/>
        <v>0</v>
      </c>
      <c r="L72" s="15">
        <f t="shared" si="14"/>
        <v>0</v>
      </c>
      <c r="M72" s="15">
        <f t="shared" si="14"/>
        <v>0</v>
      </c>
      <c r="N72" s="15">
        <f t="shared" si="11"/>
        <v>223170963</v>
      </c>
      <c r="O72" s="38">
        <f>(N72/O$74)</f>
        <v>1167.5602193122427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1"/>
      <c r="B74" s="42"/>
      <c r="C74" s="42"/>
      <c r="D74" s="43"/>
      <c r="E74" s="43"/>
      <c r="F74" s="43"/>
      <c r="G74" s="43"/>
      <c r="H74" s="43"/>
      <c r="I74" s="43"/>
      <c r="J74" s="43"/>
      <c r="K74" s="43"/>
      <c r="L74" s="49" t="s">
        <v>138</v>
      </c>
      <c r="M74" s="49"/>
      <c r="N74" s="49"/>
      <c r="O74" s="44">
        <v>191143</v>
      </c>
    </row>
    <row r="75" spans="1:15" ht="15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15" ht="15.75" customHeight="1" thickBot="1">
      <c r="A76" s="53" t="s">
        <v>134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25957212</v>
      </c>
      <c r="E5" s="27">
        <f t="shared" si="0"/>
        <v>54286172</v>
      </c>
      <c r="F5" s="27">
        <f t="shared" si="0"/>
        <v>997054</v>
      </c>
      <c r="G5" s="27">
        <f t="shared" si="0"/>
        <v>13497784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94738222</v>
      </c>
      <c r="O5" s="33">
        <f aca="true" t="shared" si="1" ref="O5:O36">(N5/O$88)</f>
        <v>496.3624656170592</v>
      </c>
      <c r="P5" s="6"/>
    </row>
    <row r="6" spans="1:16" ht="15">
      <c r="A6" s="12"/>
      <c r="B6" s="25">
        <v>311</v>
      </c>
      <c r="C6" s="20" t="s">
        <v>3</v>
      </c>
      <c r="D6" s="47">
        <v>15532817</v>
      </c>
      <c r="E6" s="47">
        <v>49851986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65384803</v>
      </c>
      <c r="O6" s="48">
        <f t="shared" si="1"/>
        <v>342.570942812983</v>
      </c>
      <c r="P6" s="9"/>
    </row>
    <row r="7" spans="1:16" ht="15">
      <c r="A7" s="12"/>
      <c r="B7" s="25">
        <v>312.1</v>
      </c>
      <c r="C7" s="20" t="s">
        <v>11</v>
      </c>
      <c r="D7" s="47">
        <v>0</v>
      </c>
      <c r="E7" s="47">
        <v>435719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435719</v>
      </c>
      <c r="O7" s="48">
        <f t="shared" si="1"/>
        <v>2.2828648521206087</v>
      </c>
      <c r="P7" s="9"/>
    </row>
    <row r="8" spans="1:16" ht="15">
      <c r="A8" s="12"/>
      <c r="B8" s="25">
        <v>312.3</v>
      </c>
      <c r="C8" s="20" t="s">
        <v>113</v>
      </c>
      <c r="D8" s="47">
        <v>0</v>
      </c>
      <c r="E8" s="47">
        <v>0</v>
      </c>
      <c r="F8" s="47">
        <v>855389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855389</v>
      </c>
      <c r="O8" s="48">
        <f t="shared" si="1"/>
        <v>4.481644093993136</v>
      </c>
      <c r="P8" s="9"/>
    </row>
    <row r="9" spans="1:16" ht="15">
      <c r="A9" s="12"/>
      <c r="B9" s="25">
        <v>312.41</v>
      </c>
      <c r="C9" s="20" t="s">
        <v>114</v>
      </c>
      <c r="D9" s="47">
        <v>0</v>
      </c>
      <c r="E9" s="47">
        <v>3993295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3993295</v>
      </c>
      <c r="O9" s="48">
        <f t="shared" si="1"/>
        <v>20.922091530663035</v>
      </c>
      <c r="P9" s="9"/>
    </row>
    <row r="10" spans="1:16" ht="15">
      <c r="A10" s="12"/>
      <c r="B10" s="25">
        <v>312.6</v>
      </c>
      <c r="C10" s="20" t="s">
        <v>12</v>
      </c>
      <c r="D10" s="47">
        <v>0</v>
      </c>
      <c r="E10" s="47">
        <v>0</v>
      </c>
      <c r="F10" s="47">
        <v>0</v>
      </c>
      <c r="G10" s="47">
        <v>13497784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13497784</v>
      </c>
      <c r="O10" s="48">
        <f t="shared" si="1"/>
        <v>70.71901081916538</v>
      </c>
      <c r="P10" s="9"/>
    </row>
    <row r="11" spans="1:16" ht="15">
      <c r="A11" s="12"/>
      <c r="B11" s="25">
        <v>314.1</v>
      </c>
      <c r="C11" s="20" t="s">
        <v>13</v>
      </c>
      <c r="D11" s="47">
        <v>3420107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3420107</v>
      </c>
      <c r="O11" s="48">
        <f t="shared" si="1"/>
        <v>17.918984622639037</v>
      </c>
      <c r="P11" s="9"/>
    </row>
    <row r="12" spans="1:16" ht="15">
      <c r="A12" s="12"/>
      <c r="B12" s="25">
        <v>315</v>
      </c>
      <c r="C12" s="20" t="s">
        <v>14</v>
      </c>
      <c r="D12" s="47">
        <v>7004288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7004288</v>
      </c>
      <c r="O12" s="48">
        <f t="shared" si="1"/>
        <v>36.69760301783983</v>
      </c>
      <c r="P12" s="9"/>
    </row>
    <row r="13" spans="1:16" ht="15">
      <c r="A13" s="12"/>
      <c r="B13" s="25">
        <v>319</v>
      </c>
      <c r="C13" s="20" t="s">
        <v>15</v>
      </c>
      <c r="D13" s="47">
        <v>0</v>
      </c>
      <c r="E13" s="47">
        <v>5172</v>
      </c>
      <c r="F13" s="47">
        <v>141665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146837</v>
      </c>
      <c r="O13" s="48">
        <f t="shared" si="1"/>
        <v>0.7693238676551489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0</v>
      </c>
      <c r="E14" s="32">
        <f t="shared" si="3"/>
        <v>1544737</v>
      </c>
      <c r="F14" s="32">
        <f t="shared" si="3"/>
        <v>0</v>
      </c>
      <c r="G14" s="32">
        <f t="shared" si="3"/>
        <v>391901</v>
      </c>
      <c r="H14" s="32">
        <f t="shared" si="3"/>
        <v>0</v>
      </c>
      <c r="I14" s="32">
        <f t="shared" si="3"/>
        <v>979192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aca="true" t="shared" si="4" ref="N14:N28">SUM(D14:M14)</f>
        <v>2915830</v>
      </c>
      <c r="O14" s="46">
        <f t="shared" si="1"/>
        <v>15.276923479946559</v>
      </c>
      <c r="P14" s="10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1370971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1370971</v>
      </c>
      <c r="O15" s="48">
        <f t="shared" si="1"/>
        <v>7.182935582741728</v>
      </c>
      <c r="P15" s="9"/>
    </row>
    <row r="16" spans="1:16" ht="15">
      <c r="A16" s="12"/>
      <c r="B16" s="25">
        <v>323.7</v>
      </c>
      <c r="C16" s="20" t="s">
        <v>17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979192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979192</v>
      </c>
      <c r="O16" s="48">
        <f t="shared" si="1"/>
        <v>5.1302858041023764</v>
      </c>
      <c r="P16" s="9"/>
    </row>
    <row r="17" spans="1:16" ht="15">
      <c r="A17" s="12"/>
      <c r="B17" s="25">
        <v>324.31</v>
      </c>
      <c r="C17" s="20" t="s">
        <v>115</v>
      </c>
      <c r="D17" s="47">
        <v>0</v>
      </c>
      <c r="E17" s="47">
        <v>0</v>
      </c>
      <c r="F17" s="47">
        <v>0</v>
      </c>
      <c r="G17" s="47">
        <v>342363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342363</v>
      </c>
      <c r="O17" s="48">
        <f t="shared" si="1"/>
        <v>1.793744269509863</v>
      </c>
      <c r="P17" s="9"/>
    </row>
    <row r="18" spans="1:16" ht="15">
      <c r="A18" s="12"/>
      <c r="B18" s="25">
        <v>324.32</v>
      </c>
      <c r="C18" s="20" t="s">
        <v>116</v>
      </c>
      <c r="D18" s="47">
        <v>0</v>
      </c>
      <c r="E18" s="47">
        <v>0</v>
      </c>
      <c r="F18" s="47">
        <v>0</v>
      </c>
      <c r="G18" s="47">
        <v>49538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49538</v>
      </c>
      <c r="O18" s="48">
        <f t="shared" si="1"/>
        <v>0.25954470437220023</v>
      </c>
      <c r="P18" s="9"/>
    </row>
    <row r="19" spans="1:16" ht="15">
      <c r="A19" s="12"/>
      <c r="B19" s="25">
        <v>325.2</v>
      </c>
      <c r="C19" s="20" t="s">
        <v>18</v>
      </c>
      <c r="D19" s="47">
        <v>0</v>
      </c>
      <c r="E19" s="47">
        <v>98511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98511</v>
      </c>
      <c r="O19" s="48">
        <f t="shared" si="1"/>
        <v>0.5161292012679118</v>
      </c>
      <c r="P19" s="9"/>
    </row>
    <row r="20" spans="1:16" ht="15">
      <c r="A20" s="12"/>
      <c r="B20" s="25">
        <v>329</v>
      </c>
      <c r="C20" s="20" t="s">
        <v>19</v>
      </c>
      <c r="D20" s="47">
        <v>0</v>
      </c>
      <c r="E20" s="47">
        <v>75255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75255</v>
      </c>
      <c r="O20" s="48">
        <f t="shared" si="1"/>
        <v>0.3942839179524795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SUM(D22:D45)</f>
        <v>14679286</v>
      </c>
      <c r="E21" s="32">
        <f t="shared" si="5"/>
        <v>11745385</v>
      </c>
      <c r="F21" s="32">
        <f t="shared" si="5"/>
        <v>776020</v>
      </c>
      <c r="G21" s="32">
        <f t="shared" si="5"/>
        <v>1011682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 t="shared" si="4"/>
        <v>28212373</v>
      </c>
      <c r="O21" s="46">
        <f t="shared" si="1"/>
        <v>147.81323448510727</v>
      </c>
      <c r="P21" s="10"/>
    </row>
    <row r="22" spans="1:16" ht="15">
      <c r="A22" s="12"/>
      <c r="B22" s="25">
        <v>331.1</v>
      </c>
      <c r="C22" s="20" t="s">
        <v>117</v>
      </c>
      <c r="D22" s="47">
        <v>0</v>
      </c>
      <c r="E22" s="47">
        <v>24810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24810</v>
      </c>
      <c r="O22" s="48">
        <f t="shared" si="1"/>
        <v>0.1299871637020931</v>
      </c>
      <c r="P22" s="9"/>
    </row>
    <row r="23" spans="1:16" ht="15">
      <c r="A23" s="12"/>
      <c r="B23" s="25">
        <v>331.2</v>
      </c>
      <c r="C23" s="20" t="s">
        <v>20</v>
      </c>
      <c r="D23" s="47">
        <v>351143</v>
      </c>
      <c r="E23" s="47">
        <v>844567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1195710</v>
      </c>
      <c r="O23" s="48">
        <f t="shared" si="1"/>
        <v>6.264689702145495</v>
      </c>
      <c r="P23" s="9"/>
    </row>
    <row r="24" spans="1:16" ht="15">
      <c r="A24" s="12"/>
      <c r="B24" s="25">
        <v>331.5</v>
      </c>
      <c r="C24" s="20" t="s">
        <v>22</v>
      </c>
      <c r="D24" s="47">
        <v>0</v>
      </c>
      <c r="E24" s="47">
        <v>2712281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2712281</v>
      </c>
      <c r="O24" s="48">
        <f t="shared" si="1"/>
        <v>14.210468131925706</v>
      </c>
      <c r="P24" s="9"/>
    </row>
    <row r="25" spans="1:16" ht="15">
      <c r="A25" s="12"/>
      <c r="B25" s="25">
        <v>331.62</v>
      </c>
      <c r="C25" s="20" t="s">
        <v>24</v>
      </c>
      <c r="D25" s="47">
        <v>0</v>
      </c>
      <c r="E25" s="47">
        <v>20929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20929</v>
      </c>
      <c r="O25" s="48">
        <f t="shared" si="1"/>
        <v>0.10965341995651377</v>
      </c>
      <c r="P25" s="9"/>
    </row>
    <row r="26" spans="1:16" ht="15">
      <c r="A26" s="12"/>
      <c r="B26" s="25">
        <v>331.65</v>
      </c>
      <c r="C26" s="20" t="s">
        <v>25</v>
      </c>
      <c r="D26" s="47">
        <v>1530</v>
      </c>
      <c r="E26" s="47">
        <v>300516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302046</v>
      </c>
      <c r="O26" s="48">
        <f t="shared" si="1"/>
        <v>1.5825111990150107</v>
      </c>
      <c r="P26" s="9"/>
    </row>
    <row r="27" spans="1:16" ht="15">
      <c r="A27" s="12"/>
      <c r="B27" s="25">
        <v>331.7</v>
      </c>
      <c r="C27" s="20" t="s">
        <v>118</v>
      </c>
      <c r="D27" s="47">
        <v>0</v>
      </c>
      <c r="E27" s="47">
        <v>0</v>
      </c>
      <c r="F27" s="47">
        <v>0</v>
      </c>
      <c r="G27" s="47">
        <v>100000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100000</v>
      </c>
      <c r="O27" s="48">
        <f t="shared" si="1"/>
        <v>0.5239305268121447</v>
      </c>
      <c r="P27" s="9"/>
    </row>
    <row r="28" spans="1:16" ht="15">
      <c r="A28" s="12"/>
      <c r="B28" s="25">
        <v>334.2</v>
      </c>
      <c r="C28" s="20" t="s">
        <v>23</v>
      </c>
      <c r="D28" s="47">
        <v>61432</v>
      </c>
      <c r="E28" s="47">
        <v>497256</v>
      </c>
      <c r="F28" s="47">
        <v>0</v>
      </c>
      <c r="G28" s="47">
        <v>911682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1470370</v>
      </c>
      <c r="O28" s="48">
        <f t="shared" si="1"/>
        <v>7.703717287087732</v>
      </c>
      <c r="P28" s="9"/>
    </row>
    <row r="29" spans="1:16" ht="15">
      <c r="A29" s="12"/>
      <c r="B29" s="25">
        <v>334.49</v>
      </c>
      <c r="C29" s="20" t="s">
        <v>28</v>
      </c>
      <c r="D29" s="47">
        <v>0</v>
      </c>
      <c r="E29" s="47">
        <v>144996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6" ref="N29:N43">SUM(D29:M29)</f>
        <v>144996</v>
      </c>
      <c r="O29" s="48">
        <f t="shared" si="1"/>
        <v>0.7596783066565373</v>
      </c>
      <c r="P29" s="9"/>
    </row>
    <row r="30" spans="1:16" ht="15">
      <c r="A30" s="12"/>
      <c r="B30" s="25">
        <v>334.69</v>
      </c>
      <c r="C30" s="20" t="s">
        <v>29</v>
      </c>
      <c r="D30" s="47">
        <v>0</v>
      </c>
      <c r="E30" s="47">
        <v>55975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55975</v>
      </c>
      <c r="O30" s="48">
        <f t="shared" si="1"/>
        <v>0.293270112383098</v>
      </c>
      <c r="P30" s="9"/>
    </row>
    <row r="31" spans="1:16" ht="15">
      <c r="A31" s="12"/>
      <c r="B31" s="25">
        <v>334.7</v>
      </c>
      <c r="C31" s="20" t="s">
        <v>30</v>
      </c>
      <c r="D31" s="47">
        <v>880932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880932</v>
      </c>
      <c r="O31" s="48">
        <f t="shared" si="1"/>
        <v>4.615471668456762</v>
      </c>
      <c r="P31" s="9"/>
    </row>
    <row r="32" spans="1:16" ht="15">
      <c r="A32" s="12"/>
      <c r="B32" s="25">
        <v>334.9</v>
      </c>
      <c r="C32" s="20" t="s">
        <v>31</v>
      </c>
      <c r="D32" s="47">
        <v>0</v>
      </c>
      <c r="E32" s="47">
        <v>255953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255953</v>
      </c>
      <c r="O32" s="48">
        <f t="shared" si="1"/>
        <v>1.3410159012914888</v>
      </c>
      <c r="P32" s="9"/>
    </row>
    <row r="33" spans="1:16" ht="15">
      <c r="A33" s="12"/>
      <c r="B33" s="25">
        <v>335.12</v>
      </c>
      <c r="C33" s="20" t="s">
        <v>32</v>
      </c>
      <c r="D33" s="47">
        <v>3631456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3631456</v>
      </c>
      <c r="O33" s="48">
        <f t="shared" si="1"/>
        <v>19.026306551751237</v>
      </c>
      <c r="P33" s="9"/>
    </row>
    <row r="34" spans="1:16" ht="15">
      <c r="A34" s="12"/>
      <c r="B34" s="25">
        <v>335.13</v>
      </c>
      <c r="C34" s="20" t="s">
        <v>33</v>
      </c>
      <c r="D34" s="47">
        <v>32093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32093</v>
      </c>
      <c r="O34" s="48">
        <f t="shared" si="1"/>
        <v>0.1681450239698216</v>
      </c>
      <c r="P34" s="9"/>
    </row>
    <row r="35" spans="1:16" ht="15">
      <c r="A35" s="12"/>
      <c r="B35" s="25">
        <v>335.14</v>
      </c>
      <c r="C35" s="20" t="s">
        <v>34</v>
      </c>
      <c r="D35" s="47">
        <v>0</v>
      </c>
      <c r="E35" s="47">
        <v>18799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18799</v>
      </c>
      <c r="O35" s="48">
        <f t="shared" si="1"/>
        <v>0.09849369973541508</v>
      </c>
      <c r="P35" s="9"/>
    </row>
    <row r="36" spans="1:16" ht="15">
      <c r="A36" s="12"/>
      <c r="B36" s="25">
        <v>335.15</v>
      </c>
      <c r="C36" s="20" t="s">
        <v>35</v>
      </c>
      <c r="D36" s="47">
        <v>43212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43212</v>
      </c>
      <c r="O36" s="48">
        <f t="shared" si="1"/>
        <v>0.22640085924606398</v>
      </c>
      <c r="P36" s="9"/>
    </row>
    <row r="37" spans="1:16" ht="15">
      <c r="A37" s="12"/>
      <c r="B37" s="25">
        <v>335.16</v>
      </c>
      <c r="C37" s="20" t="s">
        <v>36</v>
      </c>
      <c r="D37" s="47">
        <v>223250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223250</v>
      </c>
      <c r="O37" s="48">
        <f aca="true" t="shared" si="7" ref="O37:O68">(N37/O$88)</f>
        <v>1.1696749011081131</v>
      </c>
      <c r="P37" s="9"/>
    </row>
    <row r="38" spans="1:16" ht="15">
      <c r="A38" s="12"/>
      <c r="B38" s="25">
        <v>335.18</v>
      </c>
      <c r="C38" s="20" t="s">
        <v>37</v>
      </c>
      <c r="D38" s="47">
        <v>8038742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8038742</v>
      </c>
      <c r="O38" s="48">
        <f t="shared" si="7"/>
        <v>42.117423309669135</v>
      </c>
      <c r="P38" s="9"/>
    </row>
    <row r="39" spans="1:16" ht="15">
      <c r="A39" s="12"/>
      <c r="B39" s="25">
        <v>335.22</v>
      </c>
      <c r="C39" s="20" t="s">
        <v>39</v>
      </c>
      <c r="D39" s="47">
        <v>0</v>
      </c>
      <c r="E39" s="47">
        <v>987489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987489</v>
      </c>
      <c r="O39" s="48">
        <f t="shared" si="7"/>
        <v>5.17375631991198</v>
      </c>
      <c r="P39" s="9"/>
    </row>
    <row r="40" spans="1:16" ht="15">
      <c r="A40" s="12"/>
      <c r="B40" s="25">
        <v>335.29</v>
      </c>
      <c r="C40" s="20" t="s">
        <v>119</v>
      </c>
      <c r="D40" s="47">
        <v>0</v>
      </c>
      <c r="E40" s="47">
        <v>19240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19240</v>
      </c>
      <c r="O40" s="48">
        <f t="shared" si="7"/>
        <v>0.10080423335865664</v>
      </c>
      <c r="P40" s="9"/>
    </row>
    <row r="41" spans="1:16" ht="15">
      <c r="A41" s="12"/>
      <c r="B41" s="25">
        <v>335.49</v>
      </c>
      <c r="C41" s="20" t="s">
        <v>40</v>
      </c>
      <c r="D41" s="47">
        <v>0</v>
      </c>
      <c r="E41" s="47">
        <v>1900036</v>
      </c>
      <c r="F41" s="47">
        <v>776020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2676056</v>
      </c>
      <c r="O41" s="48">
        <f t="shared" si="7"/>
        <v>14.020674298588007</v>
      </c>
      <c r="P41" s="9"/>
    </row>
    <row r="42" spans="1:16" ht="15">
      <c r="A42" s="12"/>
      <c r="B42" s="25">
        <v>335.5</v>
      </c>
      <c r="C42" s="20" t="s">
        <v>41</v>
      </c>
      <c r="D42" s="47">
        <v>0</v>
      </c>
      <c r="E42" s="47">
        <v>170978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170978</v>
      </c>
      <c r="O42" s="48">
        <f t="shared" si="7"/>
        <v>0.8958059361328687</v>
      </c>
      <c r="P42" s="9"/>
    </row>
    <row r="43" spans="1:16" ht="15">
      <c r="A43" s="12"/>
      <c r="B43" s="25">
        <v>335.8</v>
      </c>
      <c r="C43" s="20" t="s">
        <v>120</v>
      </c>
      <c r="D43" s="47">
        <v>0</v>
      </c>
      <c r="E43" s="47">
        <v>3341560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3341560</v>
      </c>
      <c r="O43" s="48">
        <f t="shared" si="7"/>
        <v>17.507452911743904</v>
      </c>
      <c r="P43" s="9"/>
    </row>
    <row r="44" spans="1:16" ht="15">
      <c r="A44" s="12"/>
      <c r="B44" s="25">
        <v>337.2</v>
      </c>
      <c r="C44" s="20" t="s">
        <v>42</v>
      </c>
      <c r="D44" s="47">
        <v>0</v>
      </c>
      <c r="E44" s="47">
        <v>450000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450000</v>
      </c>
      <c r="O44" s="48">
        <f t="shared" si="7"/>
        <v>2.3576873706546513</v>
      </c>
      <c r="P44" s="9"/>
    </row>
    <row r="45" spans="1:16" ht="15">
      <c r="A45" s="12"/>
      <c r="B45" s="25">
        <v>339</v>
      </c>
      <c r="C45" s="20" t="s">
        <v>43</v>
      </c>
      <c r="D45" s="47">
        <v>1415496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1415496</v>
      </c>
      <c r="O45" s="48">
        <f t="shared" si="7"/>
        <v>7.416215649804836</v>
      </c>
      <c r="P45" s="9"/>
    </row>
    <row r="46" spans="1:16" ht="15.75">
      <c r="A46" s="29" t="s">
        <v>48</v>
      </c>
      <c r="B46" s="30"/>
      <c r="C46" s="31"/>
      <c r="D46" s="32">
        <f aca="true" t="shared" si="8" ref="D46:M46">SUM(D47:D69)</f>
        <v>3312509</v>
      </c>
      <c r="E46" s="32">
        <f t="shared" si="8"/>
        <v>9073875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17840173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30226557</v>
      </c>
      <c r="O46" s="46">
        <f t="shared" si="7"/>
        <v>158.3661593272732</v>
      </c>
      <c r="P46" s="10"/>
    </row>
    <row r="47" spans="1:16" ht="15">
      <c r="A47" s="12"/>
      <c r="B47" s="25">
        <v>341.1</v>
      </c>
      <c r="C47" s="20" t="s">
        <v>51</v>
      </c>
      <c r="D47" s="47">
        <v>3959</v>
      </c>
      <c r="E47" s="47">
        <v>823996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827955</v>
      </c>
      <c r="O47" s="48">
        <f t="shared" si="7"/>
        <v>4.337908993267493</v>
      </c>
      <c r="P47" s="9"/>
    </row>
    <row r="48" spans="1:16" ht="15">
      <c r="A48" s="12"/>
      <c r="B48" s="25">
        <v>341.16</v>
      </c>
      <c r="C48" s="20" t="s">
        <v>52</v>
      </c>
      <c r="D48" s="47">
        <v>0</v>
      </c>
      <c r="E48" s="47">
        <v>323007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aca="true" t="shared" si="9" ref="N48:N69">SUM(D48:M48)</f>
        <v>323007</v>
      </c>
      <c r="O48" s="48">
        <f t="shared" si="7"/>
        <v>1.6923322767401043</v>
      </c>
      <c r="P48" s="9"/>
    </row>
    <row r="49" spans="1:16" ht="15">
      <c r="A49" s="12"/>
      <c r="B49" s="25">
        <v>341.52</v>
      </c>
      <c r="C49" s="20" t="s">
        <v>53</v>
      </c>
      <c r="D49" s="47">
        <v>0</v>
      </c>
      <c r="E49" s="47">
        <v>416612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416612</v>
      </c>
      <c r="O49" s="48">
        <f t="shared" si="7"/>
        <v>2.1827574463626123</v>
      </c>
      <c r="P49" s="9"/>
    </row>
    <row r="50" spans="1:16" ht="15">
      <c r="A50" s="12"/>
      <c r="B50" s="25">
        <v>341.55</v>
      </c>
      <c r="C50" s="20" t="s">
        <v>121</v>
      </c>
      <c r="D50" s="47">
        <v>300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300</v>
      </c>
      <c r="O50" s="48">
        <f t="shared" si="7"/>
        <v>0.001571791580436434</v>
      </c>
      <c r="P50" s="9"/>
    </row>
    <row r="51" spans="1:16" ht="15">
      <c r="A51" s="12"/>
      <c r="B51" s="25">
        <v>341.56</v>
      </c>
      <c r="C51" s="20" t="s">
        <v>54</v>
      </c>
      <c r="D51" s="47">
        <v>15</v>
      </c>
      <c r="E51" s="47">
        <v>59995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60010</v>
      </c>
      <c r="O51" s="48">
        <f t="shared" si="7"/>
        <v>0.31441070913996805</v>
      </c>
      <c r="P51" s="9"/>
    </row>
    <row r="52" spans="1:16" ht="15">
      <c r="A52" s="12"/>
      <c r="B52" s="25">
        <v>341.8</v>
      </c>
      <c r="C52" s="20" t="s">
        <v>55</v>
      </c>
      <c r="D52" s="47">
        <v>0</v>
      </c>
      <c r="E52" s="47">
        <v>5217024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5217024</v>
      </c>
      <c r="O52" s="48">
        <f t="shared" si="7"/>
        <v>27.333581327116026</v>
      </c>
      <c r="P52" s="9"/>
    </row>
    <row r="53" spans="1:16" ht="15">
      <c r="A53" s="12"/>
      <c r="B53" s="25">
        <v>341.9</v>
      </c>
      <c r="C53" s="20" t="s">
        <v>56</v>
      </c>
      <c r="D53" s="47">
        <v>0</v>
      </c>
      <c r="E53" s="47">
        <v>686795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686795</v>
      </c>
      <c r="O53" s="48">
        <f t="shared" si="7"/>
        <v>3.5983286616194694</v>
      </c>
      <c r="P53" s="9"/>
    </row>
    <row r="54" spans="1:16" ht="15">
      <c r="A54" s="12"/>
      <c r="B54" s="25">
        <v>342.2</v>
      </c>
      <c r="C54" s="20" t="s">
        <v>122</v>
      </c>
      <c r="D54" s="47">
        <v>0</v>
      </c>
      <c r="E54" s="47">
        <v>28222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28222</v>
      </c>
      <c r="O54" s="48">
        <f t="shared" si="7"/>
        <v>0.14786367327692349</v>
      </c>
      <c r="P54" s="9"/>
    </row>
    <row r="55" spans="1:16" ht="15">
      <c r="A55" s="12"/>
      <c r="B55" s="25">
        <v>342.3</v>
      </c>
      <c r="C55" s="20" t="s">
        <v>123</v>
      </c>
      <c r="D55" s="47">
        <v>0</v>
      </c>
      <c r="E55" s="47">
        <v>566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566</v>
      </c>
      <c r="O55" s="48">
        <f t="shared" si="7"/>
        <v>0.0029654467817567393</v>
      </c>
      <c r="P55" s="9"/>
    </row>
    <row r="56" spans="1:16" ht="15">
      <c r="A56" s="12"/>
      <c r="B56" s="25">
        <v>342.6</v>
      </c>
      <c r="C56" s="20" t="s">
        <v>58</v>
      </c>
      <c r="D56" s="47">
        <v>2909170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2909170</v>
      </c>
      <c r="O56" s="48">
        <f t="shared" si="7"/>
        <v>15.24202970686087</v>
      </c>
      <c r="P56" s="9"/>
    </row>
    <row r="57" spans="1:16" ht="15">
      <c r="A57" s="12"/>
      <c r="B57" s="25">
        <v>342.9</v>
      </c>
      <c r="C57" s="20" t="s">
        <v>59</v>
      </c>
      <c r="D57" s="47">
        <v>0</v>
      </c>
      <c r="E57" s="47">
        <v>246447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246447</v>
      </c>
      <c r="O57" s="48">
        <f t="shared" si="7"/>
        <v>1.2912110654127262</v>
      </c>
      <c r="P57" s="9"/>
    </row>
    <row r="58" spans="1:16" ht="15">
      <c r="A58" s="12"/>
      <c r="B58" s="25">
        <v>343.3</v>
      </c>
      <c r="C58" s="20" t="s">
        <v>124</v>
      </c>
      <c r="D58" s="47">
        <v>4300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4300</v>
      </c>
      <c r="O58" s="48">
        <f t="shared" si="7"/>
        <v>0.02252901265292222</v>
      </c>
      <c r="P58" s="9"/>
    </row>
    <row r="59" spans="1:16" ht="15">
      <c r="A59" s="12"/>
      <c r="B59" s="25">
        <v>343.4</v>
      </c>
      <c r="C59" s="20" t="s">
        <v>60</v>
      </c>
      <c r="D59" s="47">
        <v>305744</v>
      </c>
      <c r="E59" s="47">
        <v>0</v>
      </c>
      <c r="F59" s="47">
        <v>0</v>
      </c>
      <c r="G59" s="47">
        <v>0</v>
      </c>
      <c r="H59" s="47">
        <v>0</v>
      </c>
      <c r="I59" s="47">
        <v>17840173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18145917</v>
      </c>
      <c r="O59" s="48">
        <f t="shared" si="7"/>
        <v>95.07199853299453</v>
      </c>
      <c r="P59" s="9"/>
    </row>
    <row r="60" spans="1:16" ht="15">
      <c r="A60" s="12"/>
      <c r="B60" s="25">
        <v>346.4</v>
      </c>
      <c r="C60" s="20" t="s">
        <v>61</v>
      </c>
      <c r="D60" s="47">
        <v>89021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89021</v>
      </c>
      <c r="O60" s="48">
        <f t="shared" si="7"/>
        <v>0.4664081942734393</v>
      </c>
      <c r="P60" s="9"/>
    </row>
    <row r="61" spans="1:16" ht="15">
      <c r="A61" s="12"/>
      <c r="B61" s="25">
        <v>346.9</v>
      </c>
      <c r="C61" s="20" t="s">
        <v>62</v>
      </c>
      <c r="D61" s="47">
        <v>0</v>
      </c>
      <c r="E61" s="47">
        <v>11580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11580</v>
      </c>
      <c r="O61" s="48">
        <f t="shared" si="7"/>
        <v>0.06067115500484636</v>
      </c>
      <c r="P61" s="9"/>
    </row>
    <row r="62" spans="1:16" ht="15">
      <c r="A62" s="12"/>
      <c r="B62" s="25">
        <v>347.9</v>
      </c>
      <c r="C62" s="20" t="s">
        <v>63</v>
      </c>
      <c r="D62" s="47">
        <v>0</v>
      </c>
      <c r="E62" s="47">
        <v>2756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2756</v>
      </c>
      <c r="O62" s="48">
        <f t="shared" si="7"/>
        <v>0.014439525318942709</v>
      </c>
      <c r="P62" s="9"/>
    </row>
    <row r="63" spans="1:16" ht="15">
      <c r="A63" s="12"/>
      <c r="B63" s="25">
        <v>348.82</v>
      </c>
      <c r="C63" s="20" t="s">
        <v>64</v>
      </c>
      <c r="D63" s="47">
        <v>0</v>
      </c>
      <c r="E63" s="47">
        <v>122399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122399</v>
      </c>
      <c r="O63" s="48">
        <f t="shared" si="7"/>
        <v>0.6412857255127971</v>
      </c>
      <c r="P63" s="9"/>
    </row>
    <row r="64" spans="1:16" ht="15">
      <c r="A64" s="12"/>
      <c r="B64" s="25">
        <v>348.922</v>
      </c>
      <c r="C64" s="20" t="s">
        <v>125</v>
      </c>
      <c r="D64" s="47">
        <v>0</v>
      </c>
      <c r="E64" s="47">
        <v>70566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70566</v>
      </c>
      <c r="O64" s="48">
        <f t="shared" si="7"/>
        <v>0.36971681555025804</v>
      </c>
      <c r="P64" s="9"/>
    </row>
    <row r="65" spans="1:16" ht="15">
      <c r="A65" s="12"/>
      <c r="B65" s="25">
        <v>348.923</v>
      </c>
      <c r="C65" s="20" t="s">
        <v>126</v>
      </c>
      <c r="D65" s="47">
        <v>0</v>
      </c>
      <c r="E65" s="47">
        <v>70566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70566</v>
      </c>
      <c r="O65" s="48">
        <f t="shared" si="7"/>
        <v>0.36971681555025804</v>
      </c>
      <c r="P65" s="9"/>
    </row>
    <row r="66" spans="1:16" ht="15">
      <c r="A66" s="12"/>
      <c r="B66" s="25">
        <v>348.924</v>
      </c>
      <c r="C66" s="20" t="s">
        <v>127</v>
      </c>
      <c r="D66" s="47">
        <v>0</v>
      </c>
      <c r="E66" s="47">
        <v>70566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70566</v>
      </c>
      <c r="O66" s="48">
        <f t="shared" si="7"/>
        <v>0.36971681555025804</v>
      </c>
      <c r="P66" s="9"/>
    </row>
    <row r="67" spans="1:16" ht="15">
      <c r="A67" s="12"/>
      <c r="B67" s="25">
        <v>348.93</v>
      </c>
      <c r="C67" s="20" t="s">
        <v>128</v>
      </c>
      <c r="D67" s="47">
        <v>0</v>
      </c>
      <c r="E67" s="47">
        <v>755399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755399</v>
      </c>
      <c r="O67" s="48">
        <f t="shared" si="7"/>
        <v>3.957765960233673</v>
      </c>
      <c r="P67" s="9"/>
    </row>
    <row r="68" spans="1:16" ht="15">
      <c r="A68" s="12"/>
      <c r="B68" s="25">
        <v>348.931</v>
      </c>
      <c r="C68" s="20" t="s">
        <v>129</v>
      </c>
      <c r="D68" s="47">
        <v>0</v>
      </c>
      <c r="E68" s="47">
        <v>152571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152571</v>
      </c>
      <c r="O68" s="48">
        <f t="shared" si="7"/>
        <v>0.7993660440625573</v>
      </c>
      <c r="P68" s="9"/>
    </row>
    <row r="69" spans="1:16" ht="15">
      <c r="A69" s="12"/>
      <c r="B69" s="25">
        <v>349</v>
      </c>
      <c r="C69" s="20" t="s">
        <v>1</v>
      </c>
      <c r="D69" s="47">
        <v>0</v>
      </c>
      <c r="E69" s="47">
        <v>14808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14808</v>
      </c>
      <c r="O69" s="48">
        <f aca="true" t="shared" si="10" ref="O69:O86">(N69/O$88)</f>
        <v>0.07758363241034238</v>
      </c>
      <c r="P69" s="9"/>
    </row>
    <row r="70" spans="1:16" ht="15.75">
      <c r="A70" s="29" t="s">
        <v>49</v>
      </c>
      <c r="B70" s="30"/>
      <c r="C70" s="31"/>
      <c r="D70" s="32">
        <f aca="true" t="shared" si="11" ref="D70:M70">SUM(D71:D76)</f>
        <v>14378</v>
      </c>
      <c r="E70" s="32">
        <f t="shared" si="11"/>
        <v>884479</v>
      </c>
      <c r="F70" s="32">
        <f t="shared" si="11"/>
        <v>0</v>
      </c>
      <c r="G70" s="32">
        <f t="shared" si="11"/>
        <v>0</v>
      </c>
      <c r="H70" s="32">
        <f t="shared" si="11"/>
        <v>0</v>
      </c>
      <c r="I70" s="32">
        <f t="shared" si="11"/>
        <v>0</v>
      </c>
      <c r="J70" s="32">
        <f t="shared" si="11"/>
        <v>0</v>
      </c>
      <c r="K70" s="32">
        <f t="shared" si="11"/>
        <v>0</v>
      </c>
      <c r="L70" s="32">
        <f t="shared" si="11"/>
        <v>0</v>
      </c>
      <c r="M70" s="32">
        <f t="shared" si="11"/>
        <v>0</v>
      </c>
      <c r="N70" s="32">
        <f aca="true" t="shared" si="12" ref="N70:N86">SUM(D70:M70)</f>
        <v>898857</v>
      </c>
      <c r="O70" s="46">
        <f t="shared" si="10"/>
        <v>4.709386215387839</v>
      </c>
      <c r="P70" s="10"/>
    </row>
    <row r="71" spans="1:16" ht="15">
      <c r="A71" s="13"/>
      <c r="B71" s="40">
        <v>351.1</v>
      </c>
      <c r="C71" s="21" t="s">
        <v>84</v>
      </c>
      <c r="D71" s="47">
        <v>1641</v>
      </c>
      <c r="E71" s="47">
        <v>294030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295671</v>
      </c>
      <c r="O71" s="48">
        <f t="shared" si="10"/>
        <v>1.5491106279307363</v>
      </c>
      <c r="P71" s="9"/>
    </row>
    <row r="72" spans="1:16" ht="15">
      <c r="A72" s="13"/>
      <c r="B72" s="40">
        <v>351.3</v>
      </c>
      <c r="C72" s="21" t="s">
        <v>130</v>
      </c>
      <c r="D72" s="47">
        <v>0</v>
      </c>
      <c r="E72" s="47">
        <v>3795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3795</v>
      </c>
      <c r="O72" s="48">
        <f t="shared" si="10"/>
        <v>0.01988316349252089</v>
      </c>
      <c r="P72" s="9"/>
    </row>
    <row r="73" spans="1:16" ht="15">
      <c r="A73" s="13"/>
      <c r="B73" s="40">
        <v>351.7</v>
      </c>
      <c r="C73" s="21" t="s">
        <v>131</v>
      </c>
      <c r="D73" s="47">
        <v>0</v>
      </c>
      <c r="E73" s="47">
        <v>211425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211425</v>
      </c>
      <c r="O73" s="48">
        <f t="shared" si="10"/>
        <v>1.107720116312577</v>
      </c>
      <c r="P73" s="9"/>
    </row>
    <row r="74" spans="1:16" ht="15">
      <c r="A74" s="13"/>
      <c r="B74" s="40">
        <v>352</v>
      </c>
      <c r="C74" s="21" t="s">
        <v>88</v>
      </c>
      <c r="D74" s="47">
        <v>0</v>
      </c>
      <c r="E74" s="47">
        <v>88289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88289</v>
      </c>
      <c r="O74" s="48">
        <f t="shared" si="10"/>
        <v>0.46257302281717444</v>
      </c>
      <c r="P74" s="9"/>
    </row>
    <row r="75" spans="1:16" ht="15">
      <c r="A75" s="13"/>
      <c r="B75" s="40">
        <v>355</v>
      </c>
      <c r="C75" s="21" t="s">
        <v>132</v>
      </c>
      <c r="D75" s="47">
        <v>0</v>
      </c>
      <c r="E75" s="47">
        <v>35000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35000</v>
      </c>
      <c r="O75" s="48">
        <f t="shared" si="10"/>
        <v>0.18337568438425064</v>
      </c>
      <c r="P75" s="9"/>
    </row>
    <row r="76" spans="1:16" ht="15">
      <c r="A76" s="13"/>
      <c r="B76" s="40">
        <v>359</v>
      </c>
      <c r="C76" s="21" t="s">
        <v>90</v>
      </c>
      <c r="D76" s="47">
        <v>12737</v>
      </c>
      <c r="E76" s="47">
        <v>251940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264677</v>
      </c>
      <c r="O76" s="48">
        <f t="shared" si="10"/>
        <v>1.3867236004505803</v>
      </c>
      <c r="P76" s="9"/>
    </row>
    <row r="77" spans="1:16" ht="15.75">
      <c r="A77" s="29" t="s">
        <v>4</v>
      </c>
      <c r="B77" s="30"/>
      <c r="C77" s="31"/>
      <c r="D77" s="32">
        <f aca="true" t="shared" si="13" ref="D77:M77">SUM(D78:D83)</f>
        <v>4077699</v>
      </c>
      <c r="E77" s="32">
        <f t="shared" si="13"/>
        <v>841171</v>
      </c>
      <c r="F77" s="32">
        <f t="shared" si="13"/>
        <v>39186</v>
      </c>
      <c r="G77" s="32">
        <f t="shared" si="13"/>
        <v>499125</v>
      </c>
      <c r="H77" s="32">
        <f t="shared" si="13"/>
        <v>0</v>
      </c>
      <c r="I77" s="32">
        <f t="shared" si="13"/>
        <v>1084826</v>
      </c>
      <c r="J77" s="32">
        <f t="shared" si="13"/>
        <v>0</v>
      </c>
      <c r="K77" s="32">
        <f t="shared" si="13"/>
        <v>0</v>
      </c>
      <c r="L77" s="32">
        <f t="shared" si="13"/>
        <v>0</v>
      </c>
      <c r="M77" s="32">
        <f t="shared" si="13"/>
        <v>0</v>
      </c>
      <c r="N77" s="32">
        <f t="shared" si="12"/>
        <v>6542007</v>
      </c>
      <c r="O77" s="46">
        <f t="shared" si="10"/>
        <v>34.275571739187384</v>
      </c>
      <c r="P77" s="10"/>
    </row>
    <row r="78" spans="1:16" ht="15">
      <c r="A78" s="12"/>
      <c r="B78" s="25">
        <v>361.1</v>
      </c>
      <c r="C78" s="20" t="s">
        <v>91</v>
      </c>
      <c r="D78" s="47">
        <v>699445</v>
      </c>
      <c r="E78" s="47">
        <v>141286</v>
      </c>
      <c r="F78" s="47">
        <v>39186</v>
      </c>
      <c r="G78" s="47">
        <v>261182</v>
      </c>
      <c r="H78" s="47">
        <v>0</v>
      </c>
      <c r="I78" s="47">
        <v>76937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1218036</v>
      </c>
      <c r="O78" s="48">
        <f t="shared" si="10"/>
        <v>6.381662431561575</v>
      </c>
      <c r="P78" s="9"/>
    </row>
    <row r="79" spans="1:16" ht="15">
      <c r="A79" s="12"/>
      <c r="B79" s="25">
        <v>362</v>
      </c>
      <c r="C79" s="20" t="s">
        <v>92</v>
      </c>
      <c r="D79" s="47">
        <v>143393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143393</v>
      </c>
      <c r="O79" s="48">
        <f t="shared" si="10"/>
        <v>0.7512797003117386</v>
      </c>
      <c r="P79" s="9"/>
    </row>
    <row r="80" spans="1:16" ht="15">
      <c r="A80" s="12"/>
      <c r="B80" s="25">
        <v>364</v>
      </c>
      <c r="C80" s="20" t="s">
        <v>93</v>
      </c>
      <c r="D80" s="47">
        <v>220000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220000</v>
      </c>
      <c r="O80" s="48">
        <f t="shared" si="10"/>
        <v>1.1526471589867184</v>
      </c>
      <c r="P80" s="9"/>
    </row>
    <row r="81" spans="1:16" ht="15">
      <c r="A81" s="12"/>
      <c r="B81" s="25">
        <v>365</v>
      </c>
      <c r="C81" s="20" t="s">
        <v>94</v>
      </c>
      <c r="D81" s="47">
        <v>16008</v>
      </c>
      <c r="E81" s="47">
        <v>35115</v>
      </c>
      <c r="F81" s="47">
        <v>0</v>
      </c>
      <c r="G81" s="47">
        <v>108657</v>
      </c>
      <c r="H81" s="47">
        <v>0</v>
      </c>
      <c r="I81" s="47">
        <v>1007889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1167669</v>
      </c>
      <c r="O81" s="48">
        <f t="shared" si="10"/>
        <v>6.117774343122102</v>
      </c>
      <c r="P81" s="9"/>
    </row>
    <row r="82" spans="1:16" ht="15">
      <c r="A82" s="12"/>
      <c r="B82" s="25">
        <v>366</v>
      </c>
      <c r="C82" s="20" t="s">
        <v>95</v>
      </c>
      <c r="D82" s="47">
        <v>974901</v>
      </c>
      <c r="E82" s="47">
        <v>85871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1060772</v>
      </c>
      <c r="O82" s="48">
        <f t="shared" si="10"/>
        <v>5.557708327875724</v>
      </c>
      <c r="P82" s="9"/>
    </row>
    <row r="83" spans="1:16" ht="15">
      <c r="A83" s="12"/>
      <c r="B83" s="25">
        <v>369.9</v>
      </c>
      <c r="C83" s="20" t="s">
        <v>96</v>
      </c>
      <c r="D83" s="47">
        <v>2023952</v>
      </c>
      <c r="E83" s="47">
        <v>578899</v>
      </c>
      <c r="F83" s="47">
        <v>0</v>
      </c>
      <c r="G83" s="47">
        <v>129286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2732137</v>
      </c>
      <c r="O83" s="48">
        <f t="shared" si="10"/>
        <v>14.314499777329527</v>
      </c>
      <c r="P83" s="9"/>
    </row>
    <row r="84" spans="1:16" ht="15.75">
      <c r="A84" s="29" t="s">
        <v>50</v>
      </c>
      <c r="B84" s="30"/>
      <c r="C84" s="31"/>
      <c r="D84" s="32">
        <f aca="true" t="shared" si="14" ref="D84:M84">SUM(D85:D85)</f>
        <v>2907896</v>
      </c>
      <c r="E84" s="32">
        <f t="shared" si="14"/>
        <v>50033716</v>
      </c>
      <c r="F84" s="32">
        <f t="shared" si="14"/>
        <v>9855605</v>
      </c>
      <c r="G84" s="32">
        <f t="shared" si="14"/>
        <v>5803491</v>
      </c>
      <c r="H84" s="32">
        <f t="shared" si="14"/>
        <v>0</v>
      </c>
      <c r="I84" s="32">
        <f t="shared" si="14"/>
        <v>0</v>
      </c>
      <c r="J84" s="32">
        <f t="shared" si="14"/>
        <v>0</v>
      </c>
      <c r="K84" s="32">
        <f t="shared" si="14"/>
        <v>0</v>
      </c>
      <c r="L84" s="32">
        <f t="shared" si="14"/>
        <v>0</v>
      </c>
      <c r="M84" s="32">
        <f t="shared" si="14"/>
        <v>0</v>
      </c>
      <c r="N84" s="32">
        <f t="shared" si="12"/>
        <v>68600708</v>
      </c>
      <c r="O84" s="46">
        <f t="shared" si="10"/>
        <v>359.4200508212611</v>
      </c>
      <c r="P84" s="9"/>
    </row>
    <row r="85" spans="1:16" ht="15.75" thickBot="1">
      <c r="A85" s="12"/>
      <c r="B85" s="25">
        <v>381</v>
      </c>
      <c r="C85" s="20" t="s">
        <v>97</v>
      </c>
      <c r="D85" s="47">
        <v>2907896</v>
      </c>
      <c r="E85" s="47">
        <v>50033716</v>
      </c>
      <c r="F85" s="47">
        <v>9855605</v>
      </c>
      <c r="G85" s="47">
        <v>5803491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68600708</v>
      </c>
      <c r="O85" s="48">
        <f t="shared" si="10"/>
        <v>359.4200508212611</v>
      </c>
      <c r="P85" s="9"/>
    </row>
    <row r="86" spans="1:119" ht="16.5" thickBot="1">
      <c r="A86" s="14" t="s">
        <v>65</v>
      </c>
      <c r="B86" s="23"/>
      <c r="C86" s="22"/>
      <c r="D86" s="15">
        <f aca="true" t="shared" si="15" ref="D86:M86">SUM(D5,D14,D21,D46,D70,D77,D84)</f>
        <v>50948980</v>
      </c>
      <c r="E86" s="15">
        <f t="shared" si="15"/>
        <v>128409535</v>
      </c>
      <c r="F86" s="15">
        <f t="shared" si="15"/>
        <v>11667865</v>
      </c>
      <c r="G86" s="15">
        <f t="shared" si="15"/>
        <v>21203983</v>
      </c>
      <c r="H86" s="15">
        <f t="shared" si="15"/>
        <v>0</v>
      </c>
      <c r="I86" s="15">
        <f t="shared" si="15"/>
        <v>19904191</v>
      </c>
      <c r="J86" s="15">
        <f t="shared" si="15"/>
        <v>0</v>
      </c>
      <c r="K86" s="15">
        <f t="shared" si="15"/>
        <v>0</v>
      </c>
      <c r="L86" s="15">
        <f t="shared" si="15"/>
        <v>0</v>
      </c>
      <c r="M86" s="15">
        <f t="shared" si="15"/>
        <v>0</v>
      </c>
      <c r="N86" s="15">
        <f t="shared" si="12"/>
        <v>232134554</v>
      </c>
      <c r="O86" s="38">
        <f t="shared" si="10"/>
        <v>1216.2237916852225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5" ht="15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5" ht="15">
      <c r="A88" s="41"/>
      <c r="B88" s="42"/>
      <c r="C88" s="42"/>
      <c r="D88" s="43"/>
      <c r="E88" s="43"/>
      <c r="F88" s="43"/>
      <c r="G88" s="43"/>
      <c r="H88" s="43"/>
      <c r="I88" s="43"/>
      <c r="J88" s="43"/>
      <c r="K88" s="43"/>
      <c r="L88" s="49" t="s">
        <v>133</v>
      </c>
      <c r="M88" s="49"/>
      <c r="N88" s="49"/>
      <c r="O88" s="44">
        <v>190865</v>
      </c>
    </row>
    <row r="89" spans="1:15" ht="15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/>
    </row>
    <row r="90" spans="1:15" ht="15.75" thickBot="1">
      <c r="A90" s="53" t="s">
        <v>134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</row>
  </sheetData>
  <sheetProtection/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28025106</v>
      </c>
      <c r="E5" s="27">
        <f t="shared" si="0"/>
        <v>51313915</v>
      </c>
      <c r="F5" s="27">
        <f t="shared" si="0"/>
        <v>974467</v>
      </c>
      <c r="G5" s="27">
        <f t="shared" si="0"/>
        <v>13838544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94152032</v>
      </c>
      <c r="O5" s="33">
        <f aca="true" t="shared" si="2" ref="O5:O36">(N5/O$99)</f>
        <v>508.358343052136</v>
      </c>
      <c r="P5" s="6"/>
    </row>
    <row r="6" spans="1:16" ht="15">
      <c r="A6" s="12"/>
      <c r="B6" s="25">
        <v>311</v>
      </c>
      <c r="C6" s="20" t="s">
        <v>3</v>
      </c>
      <c r="D6" s="47">
        <v>18356958</v>
      </c>
      <c r="E6" s="47">
        <v>46838585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65195543</v>
      </c>
      <c r="O6" s="48">
        <f t="shared" si="2"/>
        <v>352.01256425208413</v>
      </c>
      <c r="P6" s="9"/>
    </row>
    <row r="7" spans="1:16" ht="15">
      <c r="A7" s="12"/>
      <c r="B7" s="25">
        <v>312.1</v>
      </c>
      <c r="C7" s="20" t="s">
        <v>11</v>
      </c>
      <c r="D7" s="47">
        <v>0</v>
      </c>
      <c r="E7" s="47">
        <v>4353301</v>
      </c>
      <c r="F7" s="47">
        <v>835881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5189182</v>
      </c>
      <c r="O7" s="48">
        <f t="shared" si="2"/>
        <v>28.018130966264955</v>
      </c>
      <c r="P7" s="9"/>
    </row>
    <row r="8" spans="1:16" ht="15">
      <c r="A8" s="12"/>
      <c r="B8" s="25">
        <v>312.6</v>
      </c>
      <c r="C8" s="20" t="s">
        <v>12</v>
      </c>
      <c r="D8" s="47">
        <v>0</v>
      </c>
      <c r="E8" s="47">
        <v>0</v>
      </c>
      <c r="F8" s="47">
        <v>0</v>
      </c>
      <c r="G8" s="47">
        <v>13838544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13838544</v>
      </c>
      <c r="O8" s="48">
        <f t="shared" si="2"/>
        <v>74.71893222754957</v>
      </c>
      <c r="P8" s="9"/>
    </row>
    <row r="9" spans="1:16" ht="15">
      <c r="A9" s="12"/>
      <c r="B9" s="25">
        <v>314.1</v>
      </c>
      <c r="C9" s="20" t="s">
        <v>13</v>
      </c>
      <c r="D9" s="47">
        <v>2922524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2922524</v>
      </c>
      <c r="O9" s="48">
        <f t="shared" si="2"/>
        <v>15.779685542741134</v>
      </c>
      <c r="P9" s="9"/>
    </row>
    <row r="10" spans="1:16" ht="15">
      <c r="A10" s="12"/>
      <c r="B10" s="25">
        <v>315</v>
      </c>
      <c r="C10" s="20" t="s">
        <v>14</v>
      </c>
      <c r="D10" s="47">
        <v>6716944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6716944</v>
      </c>
      <c r="O10" s="48">
        <f t="shared" si="2"/>
        <v>36.26702950196536</v>
      </c>
      <c r="P10" s="9"/>
    </row>
    <row r="11" spans="1:16" ht="15">
      <c r="A11" s="12"/>
      <c r="B11" s="25">
        <v>319</v>
      </c>
      <c r="C11" s="20" t="s">
        <v>15</v>
      </c>
      <c r="D11" s="47">
        <v>28680</v>
      </c>
      <c r="E11" s="47">
        <v>122029</v>
      </c>
      <c r="F11" s="47">
        <v>138586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289295</v>
      </c>
      <c r="O11" s="48">
        <f t="shared" si="2"/>
        <v>1.5620005615308195</v>
      </c>
      <c r="P11" s="9"/>
    </row>
    <row r="12" spans="1:16" ht="15.75">
      <c r="A12" s="29" t="s">
        <v>16</v>
      </c>
      <c r="B12" s="30"/>
      <c r="C12" s="31"/>
      <c r="D12" s="32">
        <f>SUM(D13:D16)</f>
        <v>0</v>
      </c>
      <c r="E12" s="32">
        <f aca="true" t="shared" si="3" ref="E12:M12">SUM(E13:E16)</f>
        <v>1848216</v>
      </c>
      <c r="F12" s="32">
        <f t="shared" si="3"/>
        <v>0</v>
      </c>
      <c r="G12" s="32">
        <f t="shared" si="3"/>
        <v>7524</v>
      </c>
      <c r="H12" s="32">
        <f t="shared" si="3"/>
        <v>0</v>
      </c>
      <c r="I12" s="32">
        <f t="shared" si="3"/>
        <v>1151121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3006861</v>
      </c>
      <c r="O12" s="46">
        <f t="shared" si="2"/>
        <v>16.235049241933392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1700018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1700018</v>
      </c>
      <c r="O13" s="48">
        <f t="shared" si="2"/>
        <v>9.178966351345514</v>
      </c>
      <c r="P13" s="9"/>
    </row>
    <row r="14" spans="1:16" ht="15">
      <c r="A14" s="12"/>
      <c r="B14" s="25">
        <v>323.7</v>
      </c>
      <c r="C14" s="20" t="s">
        <v>17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1151121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1151121</v>
      </c>
      <c r="O14" s="48">
        <f t="shared" si="2"/>
        <v>6.215287676558248</v>
      </c>
      <c r="P14" s="9"/>
    </row>
    <row r="15" spans="1:16" ht="15">
      <c r="A15" s="12"/>
      <c r="B15" s="25">
        <v>325.2</v>
      </c>
      <c r="C15" s="20" t="s">
        <v>18</v>
      </c>
      <c r="D15" s="47">
        <v>0</v>
      </c>
      <c r="E15" s="47">
        <v>19065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19065</v>
      </c>
      <c r="O15" s="48">
        <f t="shared" si="2"/>
        <v>0.1029383179992225</v>
      </c>
      <c r="P15" s="9"/>
    </row>
    <row r="16" spans="1:16" ht="15">
      <c r="A16" s="12"/>
      <c r="B16" s="25">
        <v>329</v>
      </c>
      <c r="C16" s="20" t="s">
        <v>19</v>
      </c>
      <c r="D16" s="47">
        <v>0</v>
      </c>
      <c r="E16" s="47">
        <v>129133</v>
      </c>
      <c r="F16" s="47">
        <v>0</v>
      </c>
      <c r="G16" s="47">
        <v>7524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136657</v>
      </c>
      <c r="O16" s="48">
        <f t="shared" si="2"/>
        <v>0.737856896030409</v>
      </c>
      <c r="P16" s="9"/>
    </row>
    <row r="17" spans="1:16" ht="15.75">
      <c r="A17" s="29" t="s">
        <v>21</v>
      </c>
      <c r="B17" s="30"/>
      <c r="C17" s="31"/>
      <c r="D17" s="32">
        <f aca="true" t="shared" si="4" ref="D17:M17">SUM(D18:D40)</f>
        <v>14274970</v>
      </c>
      <c r="E17" s="32">
        <f t="shared" si="4"/>
        <v>6394041</v>
      </c>
      <c r="F17" s="32">
        <f t="shared" si="4"/>
        <v>768684</v>
      </c>
      <c r="G17" s="32">
        <f t="shared" si="4"/>
        <v>3621039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25058734</v>
      </c>
      <c r="O17" s="46">
        <f t="shared" si="2"/>
        <v>135.30049457906784</v>
      </c>
      <c r="P17" s="10"/>
    </row>
    <row r="18" spans="1:16" ht="15">
      <c r="A18" s="12"/>
      <c r="B18" s="25">
        <v>331.2</v>
      </c>
      <c r="C18" s="20" t="s">
        <v>20</v>
      </c>
      <c r="D18" s="47">
        <v>336274</v>
      </c>
      <c r="E18" s="47">
        <v>150602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486876</v>
      </c>
      <c r="O18" s="48">
        <f t="shared" si="2"/>
        <v>2.6288065310353765</v>
      </c>
      <c r="P18" s="9"/>
    </row>
    <row r="19" spans="1:16" ht="15">
      <c r="A19" s="12"/>
      <c r="B19" s="25">
        <v>331.5</v>
      </c>
      <c r="C19" s="20" t="s">
        <v>22</v>
      </c>
      <c r="D19" s="47">
        <v>30038</v>
      </c>
      <c r="E19" s="47">
        <v>12828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42866</v>
      </c>
      <c r="O19" s="48">
        <f t="shared" si="2"/>
        <v>0.23144788562049157</v>
      </c>
      <c r="P19" s="9"/>
    </row>
    <row r="20" spans="1:16" ht="15">
      <c r="A20" s="12"/>
      <c r="B20" s="25">
        <v>331.62</v>
      </c>
      <c r="C20" s="20" t="s">
        <v>24</v>
      </c>
      <c r="D20" s="47">
        <v>3925</v>
      </c>
      <c r="E20" s="47">
        <v>13913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17838</v>
      </c>
      <c r="O20" s="48">
        <f t="shared" si="2"/>
        <v>0.0963133341972269</v>
      </c>
      <c r="P20" s="9"/>
    </row>
    <row r="21" spans="1:16" ht="15">
      <c r="A21" s="12"/>
      <c r="B21" s="25">
        <v>331.65</v>
      </c>
      <c r="C21" s="20" t="s">
        <v>25</v>
      </c>
      <c r="D21" s="47">
        <v>0</v>
      </c>
      <c r="E21" s="47">
        <v>295395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295395</v>
      </c>
      <c r="O21" s="48">
        <f t="shared" si="2"/>
        <v>1.594936503822729</v>
      </c>
      <c r="P21" s="9"/>
    </row>
    <row r="22" spans="1:16" ht="15">
      <c r="A22" s="12"/>
      <c r="B22" s="25">
        <v>334.2</v>
      </c>
      <c r="C22" s="20" t="s">
        <v>23</v>
      </c>
      <c r="D22" s="47">
        <v>4336</v>
      </c>
      <c r="E22" s="47">
        <v>36499</v>
      </c>
      <c r="F22" s="47">
        <v>0</v>
      </c>
      <c r="G22" s="47">
        <v>659552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700387</v>
      </c>
      <c r="O22" s="48">
        <f t="shared" si="2"/>
        <v>3.781623903935035</v>
      </c>
      <c r="P22" s="9"/>
    </row>
    <row r="23" spans="1:16" ht="15">
      <c r="A23" s="12"/>
      <c r="B23" s="25">
        <v>334.36</v>
      </c>
      <c r="C23" s="20" t="s">
        <v>26</v>
      </c>
      <c r="D23" s="47">
        <v>0</v>
      </c>
      <c r="E23" s="47">
        <v>0</v>
      </c>
      <c r="F23" s="47">
        <v>0</v>
      </c>
      <c r="G23" s="47">
        <v>50000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aca="true" t="shared" si="5" ref="N23:N35">SUM(D23:M23)</f>
        <v>50000</v>
      </c>
      <c r="O23" s="48">
        <f t="shared" si="2"/>
        <v>0.26996674009761995</v>
      </c>
      <c r="P23" s="9"/>
    </row>
    <row r="24" spans="1:16" ht="15">
      <c r="A24" s="12"/>
      <c r="B24" s="25">
        <v>334.41</v>
      </c>
      <c r="C24" s="20" t="s">
        <v>27</v>
      </c>
      <c r="D24" s="47">
        <v>0</v>
      </c>
      <c r="E24" s="47">
        <v>0</v>
      </c>
      <c r="F24" s="47">
        <v>0</v>
      </c>
      <c r="G24" s="47">
        <v>2911487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2911487</v>
      </c>
      <c r="O24" s="48">
        <f t="shared" si="2"/>
        <v>15.720093084531985</v>
      </c>
      <c r="P24" s="9"/>
    </row>
    <row r="25" spans="1:16" ht="15">
      <c r="A25" s="12"/>
      <c r="B25" s="25">
        <v>334.49</v>
      </c>
      <c r="C25" s="20" t="s">
        <v>28</v>
      </c>
      <c r="D25" s="47">
        <v>0</v>
      </c>
      <c r="E25" s="47">
        <v>4400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4400</v>
      </c>
      <c r="O25" s="48">
        <f t="shared" si="2"/>
        <v>0.02375707312859056</v>
      </c>
      <c r="P25" s="9"/>
    </row>
    <row r="26" spans="1:16" ht="15">
      <c r="A26" s="12"/>
      <c r="B26" s="25">
        <v>334.69</v>
      </c>
      <c r="C26" s="20" t="s">
        <v>29</v>
      </c>
      <c r="D26" s="47">
        <v>0</v>
      </c>
      <c r="E26" s="47">
        <v>15081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15081</v>
      </c>
      <c r="O26" s="48">
        <f t="shared" si="2"/>
        <v>0.08142736814824414</v>
      </c>
      <c r="P26" s="9"/>
    </row>
    <row r="27" spans="1:16" ht="15">
      <c r="A27" s="12"/>
      <c r="B27" s="25">
        <v>334.7</v>
      </c>
      <c r="C27" s="20" t="s">
        <v>30</v>
      </c>
      <c r="D27" s="47">
        <v>239371</v>
      </c>
      <c r="E27" s="47">
        <v>96266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335637</v>
      </c>
      <c r="O27" s="48">
        <f t="shared" si="2"/>
        <v>1.8122165349228976</v>
      </c>
      <c r="P27" s="9"/>
    </row>
    <row r="28" spans="1:16" ht="15">
      <c r="A28" s="12"/>
      <c r="B28" s="25">
        <v>334.9</v>
      </c>
      <c r="C28" s="20" t="s">
        <v>31</v>
      </c>
      <c r="D28" s="47">
        <v>0</v>
      </c>
      <c r="E28" s="47">
        <v>823006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823006</v>
      </c>
      <c r="O28" s="48">
        <f t="shared" si="2"/>
        <v>4.443684938015637</v>
      </c>
      <c r="P28" s="9"/>
    </row>
    <row r="29" spans="1:16" ht="15">
      <c r="A29" s="12"/>
      <c r="B29" s="25">
        <v>335.12</v>
      </c>
      <c r="C29" s="20" t="s">
        <v>32</v>
      </c>
      <c r="D29" s="47">
        <v>3639472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3639472</v>
      </c>
      <c r="O29" s="48">
        <f t="shared" si="2"/>
        <v>19.650727830331302</v>
      </c>
      <c r="P29" s="9"/>
    </row>
    <row r="30" spans="1:16" ht="15">
      <c r="A30" s="12"/>
      <c r="B30" s="25">
        <v>335.13</v>
      </c>
      <c r="C30" s="20" t="s">
        <v>33</v>
      </c>
      <c r="D30" s="47">
        <v>51193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51193</v>
      </c>
      <c r="O30" s="48">
        <f t="shared" si="2"/>
        <v>0.2764081465163492</v>
      </c>
      <c r="P30" s="9"/>
    </row>
    <row r="31" spans="1:16" ht="15">
      <c r="A31" s="12"/>
      <c r="B31" s="25">
        <v>335.14</v>
      </c>
      <c r="C31" s="20" t="s">
        <v>34</v>
      </c>
      <c r="D31" s="47">
        <v>0</v>
      </c>
      <c r="E31" s="47">
        <v>20465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20465</v>
      </c>
      <c r="O31" s="48">
        <f t="shared" si="2"/>
        <v>0.11049738672195586</v>
      </c>
      <c r="P31" s="9"/>
    </row>
    <row r="32" spans="1:16" ht="15">
      <c r="A32" s="12"/>
      <c r="B32" s="25">
        <v>335.15</v>
      </c>
      <c r="C32" s="20" t="s">
        <v>35</v>
      </c>
      <c r="D32" s="47">
        <v>47557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47557</v>
      </c>
      <c r="O32" s="48">
        <f t="shared" si="2"/>
        <v>0.25677616517645024</v>
      </c>
      <c r="P32" s="9"/>
    </row>
    <row r="33" spans="1:16" ht="15">
      <c r="A33" s="12"/>
      <c r="B33" s="25">
        <v>335.16</v>
      </c>
      <c r="C33" s="20" t="s">
        <v>36</v>
      </c>
      <c r="D33" s="47">
        <v>223250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223250</v>
      </c>
      <c r="O33" s="48">
        <f t="shared" si="2"/>
        <v>1.205401494535873</v>
      </c>
      <c r="P33" s="9"/>
    </row>
    <row r="34" spans="1:16" ht="15">
      <c r="A34" s="12"/>
      <c r="B34" s="25">
        <v>335.18</v>
      </c>
      <c r="C34" s="20" t="s">
        <v>37</v>
      </c>
      <c r="D34" s="47">
        <v>8368630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8368630</v>
      </c>
      <c r="O34" s="48">
        <f t="shared" si="2"/>
        <v>45.185035203662906</v>
      </c>
      <c r="P34" s="9"/>
    </row>
    <row r="35" spans="1:16" ht="15">
      <c r="A35" s="12"/>
      <c r="B35" s="25">
        <v>335.21</v>
      </c>
      <c r="C35" s="20" t="s">
        <v>38</v>
      </c>
      <c r="D35" s="47">
        <v>0</v>
      </c>
      <c r="E35" s="47">
        <v>16452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16452</v>
      </c>
      <c r="O35" s="48">
        <f t="shared" si="2"/>
        <v>0.08882985616172087</v>
      </c>
      <c r="P35" s="9"/>
    </row>
    <row r="36" spans="1:16" ht="15">
      <c r="A36" s="12"/>
      <c r="B36" s="25">
        <v>335.22</v>
      </c>
      <c r="C36" s="20" t="s">
        <v>39</v>
      </c>
      <c r="D36" s="47">
        <v>0</v>
      </c>
      <c r="E36" s="47">
        <v>970009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aca="true" t="shared" si="6" ref="N36:N42">SUM(D36:M36)</f>
        <v>970009</v>
      </c>
      <c r="O36" s="48">
        <f t="shared" si="2"/>
        <v>5.237403351907045</v>
      </c>
      <c r="P36" s="9"/>
    </row>
    <row r="37" spans="1:16" ht="15">
      <c r="A37" s="12"/>
      <c r="B37" s="25">
        <v>335.49</v>
      </c>
      <c r="C37" s="20" t="s">
        <v>40</v>
      </c>
      <c r="D37" s="47">
        <v>0</v>
      </c>
      <c r="E37" s="47">
        <v>1900544</v>
      </c>
      <c r="F37" s="47">
        <v>768684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2669228</v>
      </c>
      <c r="O37" s="48">
        <f aca="true" t="shared" si="7" ref="O37:O68">(N37/O$99)</f>
        <v>14.4120556347458</v>
      </c>
      <c r="P37" s="9"/>
    </row>
    <row r="38" spans="1:16" ht="15">
      <c r="A38" s="12"/>
      <c r="B38" s="25">
        <v>335.5</v>
      </c>
      <c r="C38" s="20" t="s">
        <v>41</v>
      </c>
      <c r="D38" s="47">
        <v>0</v>
      </c>
      <c r="E38" s="47">
        <v>1588581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1588581</v>
      </c>
      <c r="O38" s="48">
        <f t="shared" si="7"/>
        <v>8.577280679020344</v>
      </c>
      <c r="P38" s="9"/>
    </row>
    <row r="39" spans="1:16" ht="15">
      <c r="A39" s="12"/>
      <c r="B39" s="25">
        <v>337.2</v>
      </c>
      <c r="C39" s="20" t="s">
        <v>42</v>
      </c>
      <c r="D39" s="47">
        <v>0</v>
      </c>
      <c r="E39" s="47">
        <v>450000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450000</v>
      </c>
      <c r="O39" s="48">
        <f t="shared" si="7"/>
        <v>2.42970066087858</v>
      </c>
      <c r="P39" s="9"/>
    </row>
    <row r="40" spans="1:16" ht="15">
      <c r="A40" s="12"/>
      <c r="B40" s="25">
        <v>339</v>
      </c>
      <c r="C40" s="20" t="s">
        <v>43</v>
      </c>
      <c r="D40" s="47">
        <v>1330924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1330924</v>
      </c>
      <c r="O40" s="48">
        <f t="shared" si="7"/>
        <v>7.186104271953695</v>
      </c>
      <c r="P40" s="9"/>
    </row>
    <row r="41" spans="1:16" ht="15.75">
      <c r="A41" s="29" t="s">
        <v>48</v>
      </c>
      <c r="B41" s="30"/>
      <c r="C41" s="31"/>
      <c r="D41" s="32">
        <f aca="true" t="shared" si="8" ref="D41:M41">SUM(D42:D73)</f>
        <v>3380807</v>
      </c>
      <c r="E41" s="32">
        <f t="shared" si="8"/>
        <v>10828174</v>
      </c>
      <c r="F41" s="32">
        <f t="shared" si="8"/>
        <v>855</v>
      </c>
      <c r="G41" s="32">
        <f t="shared" si="8"/>
        <v>0</v>
      </c>
      <c r="H41" s="32">
        <f t="shared" si="8"/>
        <v>0</v>
      </c>
      <c r="I41" s="32">
        <f t="shared" si="8"/>
        <v>17966875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6"/>
        <v>32176711</v>
      </c>
      <c r="O41" s="46">
        <f t="shared" si="7"/>
        <v>173.7328355146646</v>
      </c>
      <c r="P41" s="10"/>
    </row>
    <row r="42" spans="1:16" ht="15">
      <c r="A42" s="12"/>
      <c r="B42" s="25">
        <v>341.1</v>
      </c>
      <c r="C42" s="20" t="s">
        <v>51</v>
      </c>
      <c r="D42" s="47">
        <v>8683</v>
      </c>
      <c r="E42" s="47">
        <v>882758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891441</v>
      </c>
      <c r="O42" s="48">
        <f t="shared" si="7"/>
        <v>4.813188415187249</v>
      </c>
      <c r="P42" s="9"/>
    </row>
    <row r="43" spans="1:16" ht="15">
      <c r="A43" s="12"/>
      <c r="B43" s="25">
        <v>341.16</v>
      </c>
      <c r="C43" s="20" t="s">
        <v>52</v>
      </c>
      <c r="D43" s="47">
        <v>0</v>
      </c>
      <c r="E43" s="47">
        <v>349508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aca="true" t="shared" si="9" ref="N43:N54">SUM(D43:M43)</f>
        <v>349508</v>
      </c>
      <c r="O43" s="48">
        <f t="shared" si="7"/>
        <v>1.8871107079607792</v>
      </c>
      <c r="P43" s="9"/>
    </row>
    <row r="44" spans="1:16" ht="15">
      <c r="A44" s="12"/>
      <c r="B44" s="25">
        <v>341.52</v>
      </c>
      <c r="C44" s="20" t="s">
        <v>53</v>
      </c>
      <c r="D44" s="47">
        <v>0</v>
      </c>
      <c r="E44" s="47">
        <v>334786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334786</v>
      </c>
      <c r="O44" s="48">
        <f t="shared" si="7"/>
        <v>1.807621701006436</v>
      </c>
      <c r="P44" s="9"/>
    </row>
    <row r="45" spans="1:16" ht="15">
      <c r="A45" s="12"/>
      <c r="B45" s="25">
        <v>341.56</v>
      </c>
      <c r="C45" s="20" t="s">
        <v>54</v>
      </c>
      <c r="D45" s="47">
        <v>270</v>
      </c>
      <c r="E45" s="47">
        <v>63972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64242</v>
      </c>
      <c r="O45" s="48">
        <f t="shared" si="7"/>
        <v>0.34686406634702605</v>
      </c>
      <c r="P45" s="9"/>
    </row>
    <row r="46" spans="1:16" ht="15">
      <c r="A46" s="12"/>
      <c r="B46" s="25">
        <v>341.8</v>
      </c>
      <c r="C46" s="20" t="s">
        <v>55</v>
      </c>
      <c r="D46" s="47">
        <v>0</v>
      </c>
      <c r="E46" s="47">
        <v>5080373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5080373</v>
      </c>
      <c r="O46" s="48">
        <f t="shared" si="7"/>
        <v>27.430634745799317</v>
      </c>
      <c r="P46" s="9"/>
    </row>
    <row r="47" spans="1:16" ht="15">
      <c r="A47" s="12"/>
      <c r="B47" s="25">
        <v>341.9</v>
      </c>
      <c r="C47" s="20" t="s">
        <v>56</v>
      </c>
      <c r="D47" s="47">
        <v>0</v>
      </c>
      <c r="E47" s="47">
        <v>781313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781313</v>
      </c>
      <c r="O47" s="48">
        <f t="shared" si="7"/>
        <v>4.218570472117835</v>
      </c>
      <c r="P47" s="9"/>
    </row>
    <row r="48" spans="1:16" ht="15">
      <c r="A48" s="12"/>
      <c r="B48" s="25">
        <v>342.5</v>
      </c>
      <c r="C48" s="20" t="s">
        <v>57</v>
      </c>
      <c r="D48" s="47">
        <v>0</v>
      </c>
      <c r="E48" s="47">
        <v>59151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59151</v>
      </c>
      <c r="O48" s="48">
        <f t="shared" si="7"/>
        <v>0.31937605287028636</v>
      </c>
      <c r="P48" s="9"/>
    </row>
    <row r="49" spans="1:16" ht="15">
      <c r="A49" s="12"/>
      <c r="B49" s="25">
        <v>342.6</v>
      </c>
      <c r="C49" s="20" t="s">
        <v>58</v>
      </c>
      <c r="D49" s="47">
        <v>3139491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3139491</v>
      </c>
      <c r="O49" s="48">
        <f t="shared" si="7"/>
        <v>16.95116301671634</v>
      </c>
      <c r="P49" s="9"/>
    </row>
    <row r="50" spans="1:16" ht="15">
      <c r="A50" s="12"/>
      <c r="B50" s="25">
        <v>342.9</v>
      </c>
      <c r="C50" s="20" t="s">
        <v>59</v>
      </c>
      <c r="D50" s="47">
        <v>0</v>
      </c>
      <c r="E50" s="47">
        <v>193206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193206</v>
      </c>
      <c r="O50" s="48">
        <f t="shared" si="7"/>
        <v>1.0431838797460153</v>
      </c>
      <c r="P50" s="9"/>
    </row>
    <row r="51" spans="1:16" ht="15">
      <c r="A51" s="12"/>
      <c r="B51" s="25">
        <v>343.4</v>
      </c>
      <c r="C51" s="20" t="s">
        <v>60</v>
      </c>
      <c r="D51" s="47">
        <v>151168</v>
      </c>
      <c r="E51" s="47">
        <v>0</v>
      </c>
      <c r="F51" s="47">
        <v>0</v>
      </c>
      <c r="G51" s="47">
        <v>0</v>
      </c>
      <c r="H51" s="47">
        <v>0</v>
      </c>
      <c r="I51" s="47">
        <v>17966875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18118043</v>
      </c>
      <c r="O51" s="48">
        <f t="shared" si="7"/>
        <v>97.82538011317006</v>
      </c>
      <c r="P51" s="9"/>
    </row>
    <row r="52" spans="1:16" ht="15">
      <c r="A52" s="12"/>
      <c r="B52" s="25">
        <v>346.4</v>
      </c>
      <c r="C52" s="20" t="s">
        <v>61</v>
      </c>
      <c r="D52" s="47">
        <v>81195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81195</v>
      </c>
      <c r="O52" s="48">
        <f t="shared" si="7"/>
        <v>0.4383989892445251</v>
      </c>
      <c r="P52" s="9"/>
    </row>
    <row r="53" spans="1:16" ht="15">
      <c r="A53" s="12"/>
      <c r="B53" s="25">
        <v>346.9</v>
      </c>
      <c r="C53" s="20" t="s">
        <v>62</v>
      </c>
      <c r="D53" s="47">
        <v>0</v>
      </c>
      <c r="E53" s="47">
        <v>12543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12543</v>
      </c>
      <c r="O53" s="48">
        <f t="shared" si="7"/>
        <v>0.06772385642088895</v>
      </c>
      <c r="P53" s="9"/>
    </row>
    <row r="54" spans="1:16" ht="15">
      <c r="A54" s="12"/>
      <c r="B54" s="25">
        <v>347.9</v>
      </c>
      <c r="C54" s="20" t="s">
        <v>63</v>
      </c>
      <c r="D54" s="47">
        <v>0</v>
      </c>
      <c r="E54" s="47">
        <v>2921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2921</v>
      </c>
      <c r="O54" s="48">
        <f t="shared" si="7"/>
        <v>0.01577145695650296</v>
      </c>
      <c r="P54" s="9"/>
    </row>
    <row r="55" spans="1:16" ht="15">
      <c r="A55" s="12"/>
      <c r="B55" s="25">
        <v>348.11</v>
      </c>
      <c r="C55" s="39" t="s">
        <v>66</v>
      </c>
      <c r="D55" s="47">
        <v>0</v>
      </c>
      <c r="E55" s="47">
        <v>370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aca="true" t="shared" si="10" ref="N55:N68">SUM(D55:M55)</f>
        <v>370</v>
      </c>
      <c r="O55" s="48">
        <f t="shared" si="7"/>
        <v>0.001997753876722388</v>
      </c>
      <c r="P55" s="9"/>
    </row>
    <row r="56" spans="1:16" ht="15">
      <c r="A56" s="12"/>
      <c r="B56" s="25">
        <v>348.12</v>
      </c>
      <c r="C56" s="39" t="s">
        <v>67</v>
      </c>
      <c r="D56" s="47">
        <v>0</v>
      </c>
      <c r="E56" s="47">
        <v>10995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10995</v>
      </c>
      <c r="O56" s="48">
        <f t="shared" si="7"/>
        <v>0.05936568614746663</v>
      </c>
      <c r="P56" s="9"/>
    </row>
    <row r="57" spans="1:16" ht="15">
      <c r="A57" s="12"/>
      <c r="B57" s="25">
        <v>348.13</v>
      </c>
      <c r="C57" s="39" t="s">
        <v>68</v>
      </c>
      <c r="D57" s="47">
        <v>0</v>
      </c>
      <c r="E57" s="47">
        <v>5193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5193</v>
      </c>
      <c r="O57" s="48">
        <f t="shared" si="7"/>
        <v>0.02803874562653881</v>
      </c>
      <c r="P57" s="9"/>
    </row>
    <row r="58" spans="1:16" ht="15">
      <c r="A58" s="12"/>
      <c r="B58" s="25">
        <v>348.22</v>
      </c>
      <c r="C58" s="39" t="s">
        <v>69</v>
      </c>
      <c r="D58" s="47">
        <v>0</v>
      </c>
      <c r="E58" s="47">
        <v>44471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44471</v>
      </c>
      <c r="O58" s="48">
        <f t="shared" si="7"/>
        <v>0.24011381797762515</v>
      </c>
      <c r="P58" s="9"/>
    </row>
    <row r="59" spans="1:16" ht="15">
      <c r="A59" s="12"/>
      <c r="B59" s="25">
        <v>348.23</v>
      </c>
      <c r="C59" s="39" t="s">
        <v>70</v>
      </c>
      <c r="D59" s="47">
        <v>0</v>
      </c>
      <c r="E59" s="47">
        <v>118623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118623</v>
      </c>
      <c r="O59" s="48">
        <f t="shared" si="7"/>
        <v>0.6404852922119995</v>
      </c>
      <c r="P59" s="9"/>
    </row>
    <row r="60" spans="1:16" ht="15">
      <c r="A60" s="12"/>
      <c r="B60" s="25">
        <v>348.31</v>
      </c>
      <c r="C60" s="39" t="s">
        <v>71</v>
      </c>
      <c r="D60" s="47">
        <v>0</v>
      </c>
      <c r="E60" s="47">
        <v>524833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524833</v>
      </c>
      <c r="O60" s="48">
        <f t="shared" si="7"/>
        <v>2.8337490821130835</v>
      </c>
      <c r="P60" s="9"/>
    </row>
    <row r="61" spans="1:16" ht="15">
      <c r="A61" s="12"/>
      <c r="B61" s="25">
        <v>348.32</v>
      </c>
      <c r="C61" s="39" t="s">
        <v>72</v>
      </c>
      <c r="D61" s="47">
        <v>0</v>
      </c>
      <c r="E61" s="47">
        <v>4225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4225</v>
      </c>
      <c r="O61" s="48">
        <f t="shared" si="7"/>
        <v>0.022812189538248887</v>
      </c>
      <c r="P61" s="9"/>
    </row>
    <row r="62" spans="1:16" ht="15">
      <c r="A62" s="12"/>
      <c r="B62" s="25">
        <v>348.41</v>
      </c>
      <c r="C62" s="39" t="s">
        <v>73</v>
      </c>
      <c r="D62" s="47">
        <v>0</v>
      </c>
      <c r="E62" s="47">
        <v>667378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667378</v>
      </c>
      <c r="O62" s="48">
        <f t="shared" si="7"/>
        <v>3.6033972614573884</v>
      </c>
      <c r="P62" s="9"/>
    </row>
    <row r="63" spans="1:16" ht="15">
      <c r="A63" s="12"/>
      <c r="B63" s="25">
        <v>348.42</v>
      </c>
      <c r="C63" s="39" t="s">
        <v>74</v>
      </c>
      <c r="D63" s="47">
        <v>0</v>
      </c>
      <c r="E63" s="47">
        <v>3430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3430</v>
      </c>
      <c r="O63" s="48">
        <f t="shared" si="7"/>
        <v>0.01851971837069673</v>
      </c>
      <c r="P63" s="9"/>
    </row>
    <row r="64" spans="1:16" ht="15">
      <c r="A64" s="12"/>
      <c r="B64" s="25">
        <v>348.48</v>
      </c>
      <c r="C64" s="39" t="s">
        <v>75</v>
      </c>
      <c r="D64" s="47">
        <v>0</v>
      </c>
      <c r="E64" s="47">
        <v>657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657</v>
      </c>
      <c r="O64" s="48">
        <f t="shared" si="7"/>
        <v>0.0035473629648827263</v>
      </c>
      <c r="P64" s="9"/>
    </row>
    <row r="65" spans="1:16" ht="15">
      <c r="A65" s="12"/>
      <c r="B65" s="25">
        <v>348.51</v>
      </c>
      <c r="C65" s="39" t="s">
        <v>76</v>
      </c>
      <c r="D65" s="47">
        <v>0</v>
      </c>
      <c r="E65" s="47">
        <v>806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806</v>
      </c>
      <c r="O65" s="48">
        <f t="shared" si="7"/>
        <v>0.004351863850373634</v>
      </c>
      <c r="P65" s="9"/>
    </row>
    <row r="66" spans="1:16" ht="15">
      <c r="A66" s="12"/>
      <c r="B66" s="25">
        <v>348.52</v>
      </c>
      <c r="C66" s="39" t="s">
        <v>77</v>
      </c>
      <c r="D66" s="47">
        <v>0</v>
      </c>
      <c r="E66" s="47">
        <v>248422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248422</v>
      </c>
      <c r="O66" s="48">
        <f t="shared" si="7"/>
        <v>1.341313550170619</v>
      </c>
      <c r="P66" s="9"/>
    </row>
    <row r="67" spans="1:16" ht="15">
      <c r="A67" s="12"/>
      <c r="B67" s="25">
        <v>348.53</v>
      </c>
      <c r="C67" s="39" t="s">
        <v>78</v>
      </c>
      <c r="D67" s="47">
        <v>0</v>
      </c>
      <c r="E67" s="47">
        <v>543963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543963</v>
      </c>
      <c r="O67" s="48">
        <f t="shared" si="7"/>
        <v>2.937038356874433</v>
      </c>
      <c r="P67" s="9"/>
    </row>
    <row r="68" spans="1:16" ht="15">
      <c r="A68" s="12"/>
      <c r="B68" s="25">
        <v>348.63</v>
      </c>
      <c r="C68" s="39" t="s">
        <v>79</v>
      </c>
      <c r="D68" s="47">
        <v>0</v>
      </c>
      <c r="E68" s="47">
        <v>378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378</v>
      </c>
      <c r="O68" s="48">
        <f t="shared" si="7"/>
        <v>0.002040948555138007</v>
      </c>
      <c r="P68" s="9"/>
    </row>
    <row r="69" spans="1:16" ht="15">
      <c r="A69" s="12"/>
      <c r="B69" s="25">
        <v>348.71</v>
      </c>
      <c r="C69" s="39" t="s">
        <v>80</v>
      </c>
      <c r="D69" s="47">
        <v>0</v>
      </c>
      <c r="E69" s="47">
        <v>100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aca="true" t="shared" si="11" ref="N69:N75">SUM(D69:M69)</f>
        <v>100</v>
      </c>
      <c r="O69" s="48">
        <f aca="true" t="shared" si="12" ref="O69:O97">(N69/O$99)</f>
        <v>0.0005399334801952399</v>
      </c>
      <c r="P69" s="9"/>
    </row>
    <row r="70" spans="1:16" ht="15">
      <c r="A70" s="12"/>
      <c r="B70" s="25">
        <v>348.72</v>
      </c>
      <c r="C70" s="39" t="s">
        <v>81</v>
      </c>
      <c r="D70" s="47">
        <v>0</v>
      </c>
      <c r="E70" s="47">
        <v>68675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68675</v>
      </c>
      <c r="O70" s="48">
        <f t="shared" si="12"/>
        <v>0.370799317524081</v>
      </c>
      <c r="P70" s="9"/>
    </row>
    <row r="71" spans="1:16" ht="15">
      <c r="A71" s="12"/>
      <c r="B71" s="25">
        <v>348.73</v>
      </c>
      <c r="C71" s="39" t="s">
        <v>82</v>
      </c>
      <c r="D71" s="47">
        <v>0</v>
      </c>
      <c r="E71" s="47">
        <v>379223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379223</v>
      </c>
      <c r="O71" s="48">
        <f t="shared" si="12"/>
        <v>2.0475519416007946</v>
      </c>
      <c r="P71" s="9"/>
    </row>
    <row r="72" spans="1:16" ht="15">
      <c r="A72" s="12"/>
      <c r="B72" s="25">
        <v>348.82</v>
      </c>
      <c r="C72" s="20" t="s">
        <v>64</v>
      </c>
      <c r="D72" s="47">
        <v>0</v>
      </c>
      <c r="E72" s="47">
        <v>293016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293016</v>
      </c>
      <c r="O72" s="48">
        <f t="shared" si="12"/>
        <v>1.5820914863288842</v>
      </c>
      <c r="P72" s="9"/>
    </row>
    <row r="73" spans="1:16" ht="15">
      <c r="A73" s="12"/>
      <c r="B73" s="25">
        <v>349</v>
      </c>
      <c r="C73" s="20" t="s">
        <v>1</v>
      </c>
      <c r="D73" s="47">
        <v>0</v>
      </c>
      <c r="E73" s="47">
        <v>152885</v>
      </c>
      <c r="F73" s="47">
        <v>855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153740</v>
      </c>
      <c r="O73" s="48">
        <f t="shared" si="12"/>
        <v>0.8300937324521619</v>
      </c>
      <c r="P73" s="9"/>
    </row>
    <row r="74" spans="1:16" ht="15.75">
      <c r="A74" s="29" t="s">
        <v>49</v>
      </c>
      <c r="B74" s="30"/>
      <c r="C74" s="31"/>
      <c r="D74" s="32">
        <f aca="true" t="shared" si="13" ref="D74:M74">SUM(D75:D81)</f>
        <v>0</v>
      </c>
      <c r="E74" s="32">
        <f t="shared" si="13"/>
        <v>1231418</v>
      </c>
      <c r="F74" s="32">
        <f t="shared" si="13"/>
        <v>0</v>
      </c>
      <c r="G74" s="32">
        <f t="shared" si="13"/>
        <v>0</v>
      </c>
      <c r="H74" s="32">
        <f t="shared" si="13"/>
        <v>0</v>
      </c>
      <c r="I74" s="32">
        <f t="shared" si="13"/>
        <v>0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t="shared" si="11"/>
        <v>1231418</v>
      </c>
      <c r="O74" s="46">
        <f t="shared" si="12"/>
        <v>6.648838063150619</v>
      </c>
      <c r="P74" s="10"/>
    </row>
    <row r="75" spans="1:16" ht="15">
      <c r="A75" s="13"/>
      <c r="B75" s="40">
        <v>351.1</v>
      </c>
      <c r="C75" s="21" t="s">
        <v>84</v>
      </c>
      <c r="D75" s="47">
        <v>0</v>
      </c>
      <c r="E75" s="47">
        <v>349989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349989</v>
      </c>
      <c r="O75" s="48">
        <f t="shared" si="12"/>
        <v>1.8897077880005184</v>
      </c>
      <c r="P75" s="9"/>
    </row>
    <row r="76" spans="1:16" ht="15">
      <c r="A76" s="13"/>
      <c r="B76" s="40">
        <v>351.2</v>
      </c>
      <c r="C76" s="21" t="s">
        <v>85</v>
      </c>
      <c r="D76" s="47">
        <v>0</v>
      </c>
      <c r="E76" s="47">
        <v>47286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aca="true" t="shared" si="14" ref="N76:N81">SUM(D76:M76)</f>
        <v>47286</v>
      </c>
      <c r="O76" s="48">
        <f t="shared" si="12"/>
        <v>0.2553129454451212</v>
      </c>
      <c r="P76" s="9"/>
    </row>
    <row r="77" spans="1:16" ht="15">
      <c r="A77" s="13"/>
      <c r="B77" s="40">
        <v>351.4</v>
      </c>
      <c r="C77" s="21" t="s">
        <v>86</v>
      </c>
      <c r="D77" s="47">
        <v>0</v>
      </c>
      <c r="E77" s="47">
        <v>512381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512381</v>
      </c>
      <c r="O77" s="48">
        <f t="shared" si="12"/>
        <v>2.7665165651591725</v>
      </c>
      <c r="P77" s="9"/>
    </row>
    <row r="78" spans="1:16" ht="15">
      <c r="A78" s="13"/>
      <c r="B78" s="40">
        <v>351.6</v>
      </c>
      <c r="C78" s="21" t="s">
        <v>87</v>
      </c>
      <c r="D78" s="47">
        <v>0</v>
      </c>
      <c r="E78" s="47">
        <v>245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245</v>
      </c>
      <c r="O78" s="48">
        <f t="shared" si="12"/>
        <v>0.0013228370264783379</v>
      </c>
      <c r="P78" s="9"/>
    </row>
    <row r="79" spans="1:16" ht="15">
      <c r="A79" s="13"/>
      <c r="B79" s="40">
        <v>352</v>
      </c>
      <c r="C79" s="21" t="s">
        <v>88</v>
      </c>
      <c r="D79" s="47">
        <v>0</v>
      </c>
      <c r="E79" s="47">
        <v>90485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90485</v>
      </c>
      <c r="O79" s="48">
        <f t="shared" si="12"/>
        <v>0.48855880955466285</v>
      </c>
      <c r="P79" s="9"/>
    </row>
    <row r="80" spans="1:16" ht="15">
      <c r="A80" s="13"/>
      <c r="B80" s="40">
        <v>354</v>
      </c>
      <c r="C80" s="21" t="s">
        <v>89</v>
      </c>
      <c r="D80" s="47">
        <v>0</v>
      </c>
      <c r="E80" s="47">
        <v>34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34</v>
      </c>
      <c r="O80" s="48">
        <f t="shared" si="12"/>
        <v>0.00018357738326638158</v>
      </c>
      <c r="P80" s="9"/>
    </row>
    <row r="81" spans="1:16" ht="15">
      <c r="A81" s="13"/>
      <c r="B81" s="40">
        <v>359</v>
      </c>
      <c r="C81" s="21" t="s">
        <v>90</v>
      </c>
      <c r="D81" s="47">
        <v>0</v>
      </c>
      <c r="E81" s="47">
        <v>230998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230998</v>
      </c>
      <c r="O81" s="48">
        <f t="shared" si="12"/>
        <v>1.2472355405814004</v>
      </c>
      <c r="P81" s="9"/>
    </row>
    <row r="82" spans="1:16" ht="15.75">
      <c r="A82" s="29" t="s">
        <v>4</v>
      </c>
      <c r="B82" s="30"/>
      <c r="C82" s="31"/>
      <c r="D82" s="32">
        <f aca="true" t="shared" si="15" ref="D82:M82">SUM(D83:D88)</f>
        <v>1495027</v>
      </c>
      <c r="E82" s="32">
        <f t="shared" si="15"/>
        <v>949135</v>
      </c>
      <c r="F82" s="32">
        <f t="shared" si="15"/>
        <v>31591</v>
      </c>
      <c r="G82" s="32">
        <f t="shared" si="15"/>
        <v>1355558</v>
      </c>
      <c r="H82" s="32">
        <f t="shared" si="15"/>
        <v>0</v>
      </c>
      <c r="I82" s="32">
        <f t="shared" si="15"/>
        <v>899309</v>
      </c>
      <c r="J82" s="32">
        <f t="shared" si="15"/>
        <v>0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 aca="true" t="shared" si="16" ref="N82:N90">SUM(D82:M82)</f>
        <v>4730620</v>
      </c>
      <c r="O82" s="46">
        <f t="shared" si="12"/>
        <v>25.54220120081206</v>
      </c>
      <c r="P82" s="10"/>
    </row>
    <row r="83" spans="1:16" ht="15">
      <c r="A83" s="12"/>
      <c r="B83" s="25">
        <v>361.1</v>
      </c>
      <c r="C83" s="20" t="s">
        <v>91</v>
      </c>
      <c r="D83" s="47">
        <v>-1091894</v>
      </c>
      <c r="E83" s="47">
        <v>230077</v>
      </c>
      <c r="F83" s="47">
        <v>31591</v>
      </c>
      <c r="G83" s="47">
        <v>408925</v>
      </c>
      <c r="H83" s="47">
        <v>0</v>
      </c>
      <c r="I83" s="47">
        <v>125940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6"/>
        <v>-295361</v>
      </c>
      <c r="O83" s="48">
        <f t="shared" si="12"/>
        <v>-1.5947529264394626</v>
      </c>
      <c r="P83" s="9"/>
    </row>
    <row r="84" spans="1:16" ht="15">
      <c r="A84" s="12"/>
      <c r="B84" s="25">
        <v>362</v>
      </c>
      <c r="C84" s="20" t="s">
        <v>92</v>
      </c>
      <c r="D84" s="47">
        <v>133335</v>
      </c>
      <c r="E84" s="47">
        <v>0</v>
      </c>
      <c r="F84" s="47">
        <v>0</v>
      </c>
      <c r="G84" s="47">
        <v>855947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6"/>
        <v>989282</v>
      </c>
      <c r="O84" s="48">
        <f t="shared" si="12"/>
        <v>5.341464731545074</v>
      </c>
      <c r="P84" s="9"/>
    </row>
    <row r="85" spans="1:16" ht="15">
      <c r="A85" s="12"/>
      <c r="B85" s="25">
        <v>364</v>
      </c>
      <c r="C85" s="20" t="s">
        <v>93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-1501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6"/>
        <v>-1501</v>
      </c>
      <c r="O85" s="48">
        <f t="shared" si="12"/>
        <v>-0.008104401537730552</v>
      </c>
      <c r="P85" s="9"/>
    </row>
    <row r="86" spans="1:16" ht="15">
      <c r="A86" s="12"/>
      <c r="B86" s="25">
        <v>365</v>
      </c>
      <c r="C86" s="20" t="s">
        <v>94</v>
      </c>
      <c r="D86" s="47">
        <v>21229</v>
      </c>
      <c r="E86" s="47">
        <v>18530</v>
      </c>
      <c r="F86" s="47">
        <v>0</v>
      </c>
      <c r="G86" s="47">
        <v>90686</v>
      </c>
      <c r="H86" s="47">
        <v>0</v>
      </c>
      <c r="I86" s="47">
        <v>749455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6"/>
        <v>879900</v>
      </c>
      <c r="O86" s="48">
        <f t="shared" si="12"/>
        <v>4.750874692237916</v>
      </c>
      <c r="P86" s="9"/>
    </row>
    <row r="87" spans="1:16" ht="15">
      <c r="A87" s="12"/>
      <c r="B87" s="25">
        <v>366</v>
      </c>
      <c r="C87" s="20" t="s">
        <v>95</v>
      </c>
      <c r="D87" s="47">
        <v>1202172</v>
      </c>
      <c r="E87" s="47">
        <v>10422</v>
      </c>
      <c r="F87" s="47">
        <v>0</v>
      </c>
      <c r="G87" s="47">
        <v>0</v>
      </c>
      <c r="H87" s="47">
        <v>0</v>
      </c>
      <c r="I87" s="47">
        <v>25415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6"/>
        <v>1238009</v>
      </c>
      <c r="O87" s="48">
        <f t="shared" si="12"/>
        <v>6.684425078830288</v>
      </c>
      <c r="P87" s="9"/>
    </row>
    <row r="88" spans="1:16" ht="15">
      <c r="A88" s="12"/>
      <c r="B88" s="25">
        <v>369.9</v>
      </c>
      <c r="C88" s="20" t="s">
        <v>96</v>
      </c>
      <c r="D88" s="47">
        <v>1230185</v>
      </c>
      <c r="E88" s="47">
        <v>690106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6"/>
        <v>1920291</v>
      </c>
      <c r="O88" s="48">
        <f t="shared" si="12"/>
        <v>10.368294026175976</v>
      </c>
      <c r="P88" s="9"/>
    </row>
    <row r="89" spans="1:16" ht="15.75">
      <c r="A89" s="29" t="s">
        <v>50</v>
      </c>
      <c r="B89" s="30"/>
      <c r="C89" s="31"/>
      <c r="D89" s="32">
        <f aca="true" t="shared" si="17" ref="D89:M89">SUM(D90:D96)</f>
        <v>8548590</v>
      </c>
      <c r="E89" s="32">
        <f t="shared" si="17"/>
        <v>54354976</v>
      </c>
      <c r="F89" s="32">
        <f t="shared" si="17"/>
        <v>14501835</v>
      </c>
      <c r="G89" s="32">
        <f t="shared" si="17"/>
        <v>83558373</v>
      </c>
      <c r="H89" s="32">
        <f t="shared" si="17"/>
        <v>0</v>
      </c>
      <c r="I89" s="32">
        <f t="shared" si="17"/>
        <v>165898</v>
      </c>
      <c r="J89" s="32">
        <f t="shared" si="17"/>
        <v>0</v>
      </c>
      <c r="K89" s="32">
        <f t="shared" si="17"/>
        <v>0</v>
      </c>
      <c r="L89" s="32">
        <f t="shared" si="17"/>
        <v>0</v>
      </c>
      <c r="M89" s="32">
        <f t="shared" si="17"/>
        <v>0</v>
      </c>
      <c r="N89" s="32">
        <f t="shared" si="16"/>
        <v>161129672</v>
      </c>
      <c r="O89" s="46">
        <f t="shared" si="12"/>
        <v>869.993045656775</v>
      </c>
      <c r="P89" s="9"/>
    </row>
    <row r="90" spans="1:16" ht="15">
      <c r="A90" s="12"/>
      <c r="B90" s="25">
        <v>381</v>
      </c>
      <c r="C90" s="20" t="s">
        <v>97</v>
      </c>
      <c r="D90" s="47">
        <v>5579326</v>
      </c>
      <c r="E90" s="47">
        <v>51502181</v>
      </c>
      <c r="F90" s="47">
        <v>14501835</v>
      </c>
      <c r="G90" s="47">
        <v>5076245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6"/>
        <v>76659587</v>
      </c>
      <c r="O90" s="48">
        <f t="shared" si="12"/>
        <v>413.91077599239776</v>
      </c>
      <c r="P90" s="9"/>
    </row>
    <row r="91" spans="1:16" ht="15">
      <c r="A91" s="12"/>
      <c r="B91" s="25">
        <v>384</v>
      </c>
      <c r="C91" s="20" t="s">
        <v>98</v>
      </c>
      <c r="D91" s="47">
        <v>0</v>
      </c>
      <c r="E91" s="47">
        <v>0</v>
      </c>
      <c r="F91" s="47">
        <v>0</v>
      </c>
      <c r="G91" s="47">
        <v>78482128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aca="true" t="shared" si="18" ref="N91:N96">SUM(D91:M91)</f>
        <v>78482128</v>
      </c>
      <c r="O91" s="48">
        <f t="shared" si="12"/>
        <v>423.7512850416829</v>
      </c>
      <c r="P91" s="9"/>
    </row>
    <row r="92" spans="1:16" ht="15">
      <c r="A92" s="12"/>
      <c r="B92" s="25">
        <v>386.1</v>
      </c>
      <c r="C92" s="20" t="s">
        <v>99</v>
      </c>
      <c r="D92" s="47">
        <v>813984</v>
      </c>
      <c r="E92" s="47">
        <v>11030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8"/>
        <v>825014</v>
      </c>
      <c r="O92" s="48">
        <f t="shared" si="12"/>
        <v>4.4545268022979565</v>
      </c>
      <c r="P92" s="9"/>
    </row>
    <row r="93" spans="1:16" ht="15">
      <c r="A93" s="12"/>
      <c r="B93" s="25">
        <v>386.4</v>
      </c>
      <c r="C93" s="20" t="s">
        <v>100</v>
      </c>
      <c r="D93" s="47">
        <v>0</v>
      </c>
      <c r="E93" s="47">
        <v>2834056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8"/>
        <v>2834056</v>
      </c>
      <c r="O93" s="48">
        <f t="shared" si="12"/>
        <v>15.30201719148201</v>
      </c>
      <c r="P93" s="9"/>
    </row>
    <row r="94" spans="1:16" ht="15">
      <c r="A94" s="12"/>
      <c r="B94" s="25">
        <v>386.6</v>
      </c>
      <c r="C94" s="20" t="s">
        <v>101</v>
      </c>
      <c r="D94" s="47">
        <v>244408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8"/>
        <v>244408</v>
      </c>
      <c r="O94" s="48">
        <f t="shared" si="12"/>
        <v>1.3196406202755822</v>
      </c>
      <c r="P94" s="9"/>
    </row>
    <row r="95" spans="1:16" ht="15">
      <c r="A95" s="12"/>
      <c r="B95" s="25">
        <v>386.7</v>
      </c>
      <c r="C95" s="20" t="s">
        <v>102</v>
      </c>
      <c r="D95" s="47">
        <v>1830492</v>
      </c>
      <c r="E95" s="47">
        <v>7709</v>
      </c>
      <c r="F95" s="47">
        <v>0</v>
      </c>
      <c r="G95" s="47">
        <v>0</v>
      </c>
      <c r="H95" s="47">
        <v>0</v>
      </c>
      <c r="I95" s="47">
        <v>165898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8"/>
        <v>2004099</v>
      </c>
      <c r="O95" s="48">
        <f t="shared" si="12"/>
        <v>10.820801477258001</v>
      </c>
      <c r="P95" s="9"/>
    </row>
    <row r="96" spans="1:16" ht="15.75" thickBot="1">
      <c r="A96" s="12"/>
      <c r="B96" s="25">
        <v>386.8</v>
      </c>
      <c r="C96" s="20" t="s">
        <v>103</v>
      </c>
      <c r="D96" s="47">
        <v>80380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8"/>
        <v>80380</v>
      </c>
      <c r="O96" s="48">
        <f t="shared" si="12"/>
        <v>0.43399853138093386</v>
      </c>
      <c r="P96" s="9"/>
    </row>
    <row r="97" spans="1:119" ht="16.5" thickBot="1">
      <c r="A97" s="14" t="s">
        <v>65</v>
      </c>
      <c r="B97" s="23"/>
      <c r="C97" s="22"/>
      <c r="D97" s="15">
        <f aca="true" t="shared" si="19" ref="D97:M97">SUM(D5,D12,D17,D41,D74,D82,D89)</f>
        <v>55724500</v>
      </c>
      <c r="E97" s="15">
        <f t="shared" si="19"/>
        <v>126919875</v>
      </c>
      <c r="F97" s="15">
        <f t="shared" si="19"/>
        <v>16277432</v>
      </c>
      <c r="G97" s="15">
        <f t="shared" si="19"/>
        <v>102381038</v>
      </c>
      <c r="H97" s="15">
        <f t="shared" si="19"/>
        <v>0</v>
      </c>
      <c r="I97" s="15">
        <f t="shared" si="19"/>
        <v>20183203</v>
      </c>
      <c r="J97" s="15">
        <f t="shared" si="19"/>
        <v>0</v>
      </c>
      <c r="K97" s="15">
        <f t="shared" si="19"/>
        <v>0</v>
      </c>
      <c r="L97" s="15">
        <f t="shared" si="19"/>
        <v>0</v>
      </c>
      <c r="M97" s="15">
        <f t="shared" si="19"/>
        <v>0</v>
      </c>
      <c r="N97" s="15">
        <f>SUM(D97:M97)</f>
        <v>321486048</v>
      </c>
      <c r="O97" s="38">
        <f t="shared" si="12"/>
        <v>1735.8108073085396</v>
      </c>
      <c r="P97" s="6"/>
      <c r="Q97" s="2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</row>
    <row r="98" spans="1:15" ht="15">
      <c r="A98" s="16"/>
      <c r="B98" s="1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9"/>
    </row>
    <row r="99" spans="1:15" ht="15">
      <c r="A99" s="41"/>
      <c r="B99" s="42"/>
      <c r="C99" s="42"/>
      <c r="D99" s="43"/>
      <c r="E99" s="43"/>
      <c r="F99" s="43"/>
      <c r="G99" s="43"/>
      <c r="H99" s="43"/>
      <c r="I99" s="43"/>
      <c r="J99" s="43"/>
      <c r="K99" s="43"/>
      <c r="L99" s="49" t="s">
        <v>110</v>
      </c>
      <c r="M99" s="49"/>
      <c r="N99" s="49"/>
      <c r="O99" s="44">
        <v>185208</v>
      </c>
    </row>
    <row r="100" spans="1:15" ht="15">
      <c r="A100" s="50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4"/>
    </row>
    <row r="101" spans="1:15" ht="15.75" thickBot="1">
      <c r="A101" s="53" t="s">
        <v>134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</row>
  </sheetData>
  <sheetProtection/>
  <mergeCells count="10">
    <mergeCell ref="A101:O101"/>
    <mergeCell ref="A100:O100"/>
    <mergeCell ref="L99:N9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31544657</v>
      </c>
      <c r="E5" s="27">
        <f t="shared" si="0"/>
        <v>52518085</v>
      </c>
      <c r="F5" s="27">
        <f t="shared" si="0"/>
        <v>949246</v>
      </c>
      <c r="G5" s="27">
        <f t="shared" si="0"/>
        <v>15290356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104679</v>
      </c>
      <c r="N5" s="28">
        <f>SUM(D5:M5)</f>
        <v>100407023</v>
      </c>
      <c r="O5" s="33">
        <f aca="true" t="shared" si="1" ref="O5:O36">(N5/O$84)</f>
        <v>542.2482448371209</v>
      </c>
      <c r="P5" s="6"/>
    </row>
    <row r="6" spans="1:16" ht="15">
      <c r="A6" s="12"/>
      <c r="B6" s="25">
        <v>311</v>
      </c>
      <c r="C6" s="20" t="s">
        <v>3</v>
      </c>
      <c r="D6" s="47">
        <v>21735569</v>
      </c>
      <c r="E6" s="47">
        <v>48219011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62947</v>
      </c>
      <c r="N6" s="47">
        <f>SUM(D6:M6)</f>
        <v>70017527</v>
      </c>
      <c r="O6" s="48">
        <f t="shared" si="1"/>
        <v>378.129736239523</v>
      </c>
      <c r="P6" s="9"/>
    </row>
    <row r="7" spans="1:16" ht="15">
      <c r="A7" s="12"/>
      <c r="B7" s="25">
        <v>312.1</v>
      </c>
      <c r="C7" s="20" t="s">
        <v>11</v>
      </c>
      <c r="D7" s="47">
        <v>0</v>
      </c>
      <c r="E7" s="47">
        <v>462887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462887</v>
      </c>
      <c r="O7" s="48">
        <f t="shared" si="1"/>
        <v>2.4998217834615053</v>
      </c>
      <c r="P7" s="9"/>
    </row>
    <row r="8" spans="1:16" ht="15">
      <c r="A8" s="12"/>
      <c r="B8" s="25">
        <v>312.3</v>
      </c>
      <c r="C8" s="20" t="s">
        <v>113</v>
      </c>
      <c r="D8" s="47">
        <v>0</v>
      </c>
      <c r="E8" s="47">
        <v>0</v>
      </c>
      <c r="F8" s="47">
        <v>811165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811165</v>
      </c>
      <c r="O8" s="48">
        <f t="shared" si="1"/>
        <v>4.380697528730666</v>
      </c>
      <c r="P8" s="9"/>
    </row>
    <row r="9" spans="1:16" ht="15">
      <c r="A9" s="12"/>
      <c r="B9" s="25">
        <v>312.41</v>
      </c>
      <c r="C9" s="20" t="s">
        <v>114</v>
      </c>
      <c r="D9" s="47">
        <v>0</v>
      </c>
      <c r="E9" s="47">
        <v>3774068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3774068</v>
      </c>
      <c r="O9" s="48">
        <f t="shared" si="1"/>
        <v>20.381858636481464</v>
      </c>
      <c r="P9" s="9"/>
    </row>
    <row r="10" spans="1:16" ht="15">
      <c r="A10" s="12"/>
      <c r="B10" s="25">
        <v>312.6</v>
      </c>
      <c r="C10" s="20" t="s">
        <v>12</v>
      </c>
      <c r="D10" s="47">
        <v>0</v>
      </c>
      <c r="E10" s="47">
        <v>0</v>
      </c>
      <c r="F10" s="47">
        <v>0</v>
      </c>
      <c r="G10" s="47">
        <v>14963036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14963036</v>
      </c>
      <c r="O10" s="48">
        <f t="shared" si="1"/>
        <v>80.80789337250496</v>
      </c>
      <c r="P10" s="9"/>
    </row>
    <row r="11" spans="1:16" ht="15">
      <c r="A11" s="12"/>
      <c r="B11" s="25">
        <v>314.1</v>
      </c>
      <c r="C11" s="20" t="s">
        <v>13</v>
      </c>
      <c r="D11" s="47">
        <v>2825032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2825032</v>
      </c>
      <c r="O11" s="48">
        <f t="shared" si="1"/>
        <v>15.25658861142314</v>
      </c>
      <c r="P11" s="9"/>
    </row>
    <row r="12" spans="1:16" ht="15">
      <c r="A12" s="12"/>
      <c r="B12" s="25">
        <v>315</v>
      </c>
      <c r="C12" s="20" t="s">
        <v>14</v>
      </c>
      <c r="D12" s="47">
        <v>6984056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6984056</v>
      </c>
      <c r="O12" s="48">
        <f t="shared" si="1"/>
        <v>37.71740257495895</v>
      </c>
      <c r="P12" s="9"/>
    </row>
    <row r="13" spans="1:16" ht="15">
      <c r="A13" s="12"/>
      <c r="B13" s="25">
        <v>319</v>
      </c>
      <c r="C13" s="20" t="s">
        <v>15</v>
      </c>
      <c r="D13" s="47">
        <v>0</v>
      </c>
      <c r="E13" s="47">
        <v>62119</v>
      </c>
      <c r="F13" s="47">
        <v>138081</v>
      </c>
      <c r="G13" s="47">
        <v>327320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41732</v>
      </c>
      <c r="N13" s="47">
        <f t="shared" si="2"/>
        <v>569252</v>
      </c>
      <c r="O13" s="48">
        <f t="shared" si="1"/>
        <v>3.0742460900371555</v>
      </c>
      <c r="P13" s="9"/>
    </row>
    <row r="14" spans="1:16" ht="15.75">
      <c r="A14" s="29" t="s">
        <v>140</v>
      </c>
      <c r="B14" s="30"/>
      <c r="C14" s="31"/>
      <c r="D14" s="32">
        <f aca="true" t="shared" si="3" ref="D14:M14">SUM(D15:D17)</f>
        <v>0</v>
      </c>
      <c r="E14" s="32">
        <f t="shared" si="3"/>
        <v>2029471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1214945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aca="true" t="shared" si="4" ref="N14:N19">SUM(D14:M14)</f>
        <v>3244416</v>
      </c>
      <c r="O14" s="46">
        <f t="shared" si="1"/>
        <v>17.521472392638035</v>
      </c>
      <c r="P14" s="10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2002712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2002712</v>
      </c>
      <c r="O15" s="48">
        <f t="shared" si="1"/>
        <v>10.815648492180074</v>
      </c>
      <c r="P15" s="9"/>
    </row>
    <row r="16" spans="1:16" ht="15">
      <c r="A16" s="12"/>
      <c r="B16" s="25">
        <v>323.7</v>
      </c>
      <c r="C16" s="20" t="s">
        <v>17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1214945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1214945</v>
      </c>
      <c r="O16" s="48">
        <f t="shared" si="1"/>
        <v>6.561311889743368</v>
      </c>
      <c r="P16" s="9"/>
    </row>
    <row r="17" spans="1:16" ht="15">
      <c r="A17" s="12"/>
      <c r="B17" s="25">
        <v>323.9</v>
      </c>
      <c r="C17" s="20" t="s">
        <v>141</v>
      </c>
      <c r="D17" s="47">
        <v>0</v>
      </c>
      <c r="E17" s="47">
        <v>26759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26759</v>
      </c>
      <c r="O17" s="48">
        <f t="shared" si="1"/>
        <v>0.14451201071459432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SUM(D19:D42)</f>
        <v>15505011</v>
      </c>
      <c r="E18" s="32">
        <f t="shared" si="5"/>
        <v>4329780</v>
      </c>
      <c r="F18" s="32">
        <f t="shared" si="5"/>
        <v>780411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20615202</v>
      </c>
      <c r="O18" s="46">
        <f t="shared" si="1"/>
        <v>111.33242244880324</v>
      </c>
      <c r="P18" s="10"/>
    </row>
    <row r="19" spans="1:16" ht="15">
      <c r="A19" s="12"/>
      <c r="B19" s="25">
        <v>331.2</v>
      </c>
      <c r="C19" s="20" t="s">
        <v>20</v>
      </c>
      <c r="D19" s="47">
        <v>436977</v>
      </c>
      <c r="E19" s="47">
        <v>237601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674578</v>
      </c>
      <c r="O19" s="48">
        <f t="shared" si="1"/>
        <v>3.6430592759008036</v>
      </c>
      <c r="P19" s="9"/>
    </row>
    <row r="20" spans="1:16" ht="15">
      <c r="A20" s="12"/>
      <c r="B20" s="25">
        <v>331.62</v>
      </c>
      <c r="C20" s="20" t="s">
        <v>24</v>
      </c>
      <c r="D20" s="47">
        <v>15628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aca="true" t="shared" si="6" ref="N20:N25">SUM(D20:M20)</f>
        <v>15628</v>
      </c>
      <c r="O20" s="48">
        <f t="shared" si="1"/>
        <v>0.08439903223019096</v>
      </c>
      <c r="P20" s="9"/>
    </row>
    <row r="21" spans="1:16" ht="15">
      <c r="A21" s="12"/>
      <c r="B21" s="25">
        <v>331.65</v>
      </c>
      <c r="C21" s="20" t="s">
        <v>25</v>
      </c>
      <c r="D21" s="47">
        <v>0</v>
      </c>
      <c r="E21" s="47">
        <v>181470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181470</v>
      </c>
      <c r="O21" s="48">
        <f t="shared" si="1"/>
        <v>0.9800289466862525</v>
      </c>
      <c r="P21" s="9"/>
    </row>
    <row r="22" spans="1:16" ht="15">
      <c r="A22" s="12"/>
      <c r="B22" s="25">
        <v>331.69</v>
      </c>
      <c r="C22" s="20" t="s">
        <v>142</v>
      </c>
      <c r="D22" s="47">
        <v>4061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4061</v>
      </c>
      <c r="O22" s="48">
        <f t="shared" si="1"/>
        <v>0.02193143523719001</v>
      </c>
      <c r="P22" s="9"/>
    </row>
    <row r="23" spans="1:16" ht="15">
      <c r="A23" s="12"/>
      <c r="B23" s="25">
        <v>331.7</v>
      </c>
      <c r="C23" s="20" t="s">
        <v>118</v>
      </c>
      <c r="D23" s="47">
        <v>0</v>
      </c>
      <c r="E23" s="47">
        <v>77671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77671</v>
      </c>
      <c r="O23" s="48">
        <f t="shared" si="1"/>
        <v>0.4194623261038624</v>
      </c>
      <c r="P23" s="9"/>
    </row>
    <row r="24" spans="1:16" ht="15">
      <c r="A24" s="12"/>
      <c r="B24" s="25">
        <v>334.1</v>
      </c>
      <c r="C24" s="20" t="s">
        <v>143</v>
      </c>
      <c r="D24" s="47">
        <v>25460</v>
      </c>
      <c r="E24" s="47">
        <v>6542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32002</v>
      </c>
      <c r="O24" s="48">
        <f t="shared" si="1"/>
        <v>0.1728268383305971</v>
      </c>
      <c r="P24" s="9"/>
    </row>
    <row r="25" spans="1:16" ht="15">
      <c r="A25" s="12"/>
      <c r="B25" s="25">
        <v>334.2</v>
      </c>
      <c r="C25" s="20" t="s">
        <v>23</v>
      </c>
      <c r="D25" s="47">
        <v>15998</v>
      </c>
      <c r="E25" s="47">
        <v>31157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47155</v>
      </c>
      <c r="O25" s="48">
        <f t="shared" si="1"/>
        <v>0.2546606325066966</v>
      </c>
      <c r="P25" s="9"/>
    </row>
    <row r="26" spans="1:16" ht="15">
      <c r="A26" s="12"/>
      <c r="B26" s="25">
        <v>334.41</v>
      </c>
      <c r="C26" s="20" t="s">
        <v>27</v>
      </c>
      <c r="D26" s="47">
        <v>0</v>
      </c>
      <c r="E26" s="47">
        <v>42299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aca="true" t="shared" si="7" ref="N26:N40">SUM(D26:M26)</f>
        <v>42299</v>
      </c>
      <c r="O26" s="48">
        <f t="shared" si="1"/>
        <v>0.22843579884213255</v>
      </c>
      <c r="P26" s="9"/>
    </row>
    <row r="27" spans="1:16" ht="15">
      <c r="A27" s="12"/>
      <c r="B27" s="25">
        <v>334.49</v>
      </c>
      <c r="C27" s="20" t="s">
        <v>28</v>
      </c>
      <c r="D27" s="47">
        <v>0</v>
      </c>
      <c r="E27" s="47">
        <v>109961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109961</v>
      </c>
      <c r="O27" s="48">
        <f t="shared" si="1"/>
        <v>0.593844508770414</v>
      </c>
      <c r="P27" s="9"/>
    </row>
    <row r="28" spans="1:16" ht="15">
      <c r="A28" s="12"/>
      <c r="B28" s="25">
        <v>334.5</v>
      </c>
      <c r="C28" s="20" t="s">
        <v>144</v>
      </c>
      <c r="D28" s="47">
        <v>0</v>
      </c>
      <c r="E28" s="47">
        <v>1204366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1204366</v>
      </c>
      <c r="O28" s="48">
        <f t="shared" si="1"/>
        <v>6.504179987902877</v>
      </c>
      <c r="P28" s="9"/>
    </row>
    <row r="29" spans="1:16" ht="15">
      <c r="A29" s="12"/>
      <c r="B29" s="25">
        <v>334.69</v>
      </c>
      <c r="C29" s="20" t="s">
        <v>29</v>
      </c>
      <c r="D29" s="47">
        <v>0</v>
      </c>
      <c r="E29" s="47">
        <v>11791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11791</v>
      </c>
      <c r="O29" s="48">
        <f t="shared" si="1"/>
        <v>0.0636773092542988</v>
      </c>
      <c r="P29" s="9"/>
    </row>
    <row r="30" spans="1:16" ht="15">
      <c r="A30" s="12"/>
      <c r="B30" s="25">
        <v>334.7</v>
      </c>
      <c r="C30" s="20" t="s">
        <v>30</v>
      </c>
      <c r="D30" s="47">
        <v>201793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201793</v>
      </c>
      <c r="O30" s="48">
        <f t="shared" si="1"/>
        <v>1.0897833318931998</v>
      </c>
      <c r="P30" s="9"/>
    </row>
    <row r="31" spans="1:16" ht="15">
      <c r="A31" s="12"/>
      <c r="B31" s="25">
        <v>334.9</v>
      </c>
      <c r="C31" s="20" t="s">
        <v>31</v>
      </c>
      <c r="D31" s="47">
        <v>0</v>
      </c>
      <c r="E31" s="47">
        <v>15266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15266</v>
      </c>
      <c r="O31" s="48">
        <f t="shared" si="1"/>
        <v>0.08244405080791498</v>
      </c>
      <c r="P31" s="9"/>
    </row>
    <row r="32" spans="1:16" ht="15">
      <c r="A32" s="12"/>
      <c r="B32" s="25">
        <v>335.12</v>
      </c>
      <c r="C32" s="20" t="s">
        <v>32</v>
      </c>
      <c r="D32" s="47">
        <v>3980390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3980390</v>
      </c>
      <c r="O32" s="48">
        <f t="shared" si="1"/>
        <v>21.49610083815778</v>
      </c>
      <c r="P32" s="9"/>
    </row>
    <row r="33" spans="1:16" ht="15">
      <c r="A33" s="12"/>
      <c r="B33" s="25">
        <v>335.13</v>
      </c>
      <c r="C33" s="20" t="s">
        <v>33</v>
      </c>
      <c r="D33" s="47">
        <v>43695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43695</v>
      </c>
      <c r="O33" s="48">
        <f t="shared" si="1"/>
        <v>0.23597489847057807</v>
      </c>
      <c r="P33" s="9"/>
    </row>
    <row r="34" spans="1:16" ht="15">
      <c r="A34" s="12"/>
      <c r="B34" s="25">
        <v>335.14</v>
      </c>
      <c r="C34" s="20" t="s">
        <v>34</v>
      </c>
      <c r="D34" s="47">
        <v>0</v>
      </c>
      <c r="E34" s="47">
        <v>22882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22882</v>
      </c>
      <c r="O34" s="48">
        <f t="shared" si="1"/>
        <v>0.12357426769204183</v>
      </c>
      <c r="P34" s="9"/>
    </row>
    <row r="35" spans="1:16" ht="15">
      <c r="A35" s="12"/>
      <c r="B35" s="25">
        <v>335.15</v>
      </c>
      <c r="C35" s="20" t="s">
        <v>35</v>
      </c>
      <c r="D35" s="47">
        <v>43941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43941</v>
      </c>
      <c r="O35" s="48">
        <f t="shared" si="1"/>
        <v>0.2373034217575391</v>
      </c>
      <c r="P35" s="9"/>
    </row>
    <row r="36" spans="1:16" ht="15">
      <c r="A36" s="12"/>
      <c r="B36" s="25">
        <v>335.16</v>
      </c>
      <c r="C36" s="20" t="s">
        <v>36</v>
      </c>
      <c r="D36" s="47">
        <v>223250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223250</v>
      </c>
      <c r="O36" s="48">
        <f t="shared" si="1"/>
        <v>1.2056618854229673</v>
      </c>
      <c r="P36" s="9"/>
    </row>
    <row r="37" spans="1:16" ht="15">
      <c r="A37" s="12"/>
      <c r="B37" s="25">
        <v>335.18</v>
      </c>
      <c r="C37" s="20" t="s">
        <v>37</v>
      </c>
      <c r="D37" s="47">
        <v>9224061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9224061</v>
      </c>
      <c r="O37" s="48">
        <f aca="true" t="shared" si="8" ref="O37:O68">(N37/O$84)</f>
        <v>49.81455219044327</v>
      </c>
      <c r="P37" s="9"/>
    </row>
    <row r="38" spans="1:16" ht="15">
      <c r="A38" s="12"/>
      <c r="B38" s="25">
        <v>335.21</v>
      </c>
      <c r="C38" s="20" t="s">
        <v>38</v>
      </c>
      <c r="D38" s="47">
        <v>0</v>
      </c>
      <c r="E38" s="47">
        <v>18772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18772</v>
      </c>
      <c r="O38" s="48">
        <f t="shared" si="8"/>
        <v>0.1013782078976929</v>
      </c>
      <c r="P38" s="9"/>
    </row>
    <row r="39" spans="1:16" ht="15">
      <c r="A39" s="12"/>
      <c r="B39" s="25">
        <v>335.42</v>
      </c>
      <c r="C39" s="20" t="s">
        <v>145</v>
      </c>
      <c r="D39" s="47">
        <v>0</v>
      </c>
      <c r="E39" s="47">
        <v>1791067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1791067</v>
      </c>
      <c r="O39" s="48">
        <f t="shared" si="8"/>
        <v>9.672659422794435</v>
      </c>
      <c r="P39" s="9"/>
    </row>
    <row r="40" spans="1:16" ht="15">
      <c r="A40" s="12"/>
      <c r="B40" s="25">
        <v>335.49</v>
      </c>
      <c r="C40" s="20" t="s">
        <v>40</v>
      </c>
      <c r="D40" s="47">
        <v>0</v>
      </c>
      <c r="E40" s="47">
        <v>128935</v>
      </c>
      <c r="F40" s="47">
        <v>780411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909346</v>
      </c>
      <c r="O40" s="48">
        <f t="shared" si="8"/>
        <v>4.910924133759613</v>
      </c>
      <c r="P40" s="9"/>
    </row>
    <row r="41" spans="1:16" ht="15">
      <c r="A41" s="12"/>
      <c r="B41" s="25">
        <v>337.2</v>
      </c>
      <c r="C41" s="20" t="s">
        <v>42</v>
      </c>
      <c r="D41" s="47">
        <v>0</v>
      </c>
      <c r="E41" s="47">
        <v>450000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450000</v>
      </c>
      <c r="O41" s="48">
        <f t="shared" si="8"/>
        <v>2.4302255249287135</v>
      </c>
      <c r="P41" s="9"/>
    </row>
    <row r="42" spans="1:16" ht="15">
      <c r="A42" s="12"/>
      <c r="B42" s="25">
        <v>339</v>
      </c>
      <c r="C42" s="20" t="s">
        <v>43</v>
      </c>
      <c r="D42" s="47">
        <v>1289757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1289757</v>
      </c>
      <c r="O42" s="48">
        <f t="shared" si="8"/>
        <v>6.9653341830121835</v>
      </c>
      <c r="P42" s="9"/>
    </row>
    <row r="43" spans="1:16" ht="15.75">
      <c r="A43" s="29" t="s">
        <v>48</v>
      </c>
      <c r="B43" s="30"/>
      <c r="C43" s="31"/>
      <c r="D43" s="32">
        <f aca="true" t="shared" si="9" ref="D43:M43">SUM(D44:D56)</f>
        <v>2714666</v>
      </c>
      <c r="E43" s="32">
        <f t="shared" si="9"/>
        <v>13535698</v>
      </c>
      <c r="F43" s="32">
        <f t="shared" si="9"/>
        <v>907</v>
      </c>
      <c r="G43" s="32">
        <f t="shared" si="9"/>
        <v>0</v>
      </c>
      <c r="H43" s="32">
        <f t="shared" si="9"/>
        <v>0</v>
      </c>
      <c r="I43" s="32">
        <f t="shared" si="9"/>
        <v>18157061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299605</v>
      </c>
      <c r="N43" s="32">
        <f>SUM(D43:M43)</f>
        <v>34707937</v>
      </c>
      <c r="O43" s="46">
        <f t="shared" si="8"/>
        <v>187.4402542555949</v>
      </c>
      <c r="P43" s="10"/>
    </row>
    <row r="44" spans="1:16" ht="15">
      <c r="A44" s="12"/>
      <c r="B44" s="25">
        <v>341.1</v>
      </c>
      <c r="C44" s="20" t="s">
        <v>51</v>
      </c>
      <c r="D44" s="47">
        <v>13547</v>
      </c>
      <c r="E44" s="47">
        <v>358902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372449</v>
      </c>
      <c r="O44" s="48">
        <f t="shared" si="8"/>
        <v>2.011411258964832</v>
      </c>
      <c r="P44" s="9"/>
    </row>
    <row r="45" spans="1:16" ht="15">
      <c r="A45" s="12"/>
      <c r="B45" s="25">
        <v>341.52</v>
      </c>
      <c r="C45" s="20" t="s">
        <v>53</v>
      </c>
      <c r="D45" s="47">
        <v>0</v>
      </c>
      <c r="E45" s="47">
        <v>335549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aca="true" t="shared" si="10" ref="N45:N56">SUM(D45:M45)</f>
        <v>335549</v>
      </c>
      <c r="O45" s="48">
        <f t="shared" si="8"/>
        <v>1.8121327659206774</v>
      </c>
      <c r="P45" s="9"/>
    </row>
    <row r="46" spans="1:16" ht="15">
      <c r="A46" s="12"/>
      <c r="B46" s="25">
        <v>341.56</v>
      </c>
      <c r="C46" s="20" t="s">
        <v>54</v>
      </c>
      <c r="D46" s="47">
        <v>0</v>
      </c>
      <c r="E46" s="47">
        <v>65282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65282</v>
      </c>
      <c r="O46" s="48">
        <f t="shared" si="8"/>
        <v>0.3525555171519917</v>
      </c>
      <c r="P46" s="9"/>
    </row>
    <row r="47" spans="1:16" ht="15">
      <c r="A47" s="12"/>
      <c r="B47" s="25">
        <v>341.8</v>
      </c>
      <c r="C47" s="20" t="s">
        <v>55</v>
      </c>
      <c r="D47" s="47">
        <v>0</v>
      </c>
      <c r="E47" s="47">
        <v>4919904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4919904</v>
      </c>
      <c r="O47" s="48">
        <f t="shared" si="8"/>
        <v>26.569947291108615</v>
      </c>
      <c r="P47" s="9"/>
    </row>
    <row r="48" spans="1:16" ht="15">
      <c r="A48" s="12"/>
      <c r="B48" s="25">
        <v>341.9</v>
      </c>
      <c r="C48" s="20" t="s">
        <v>56</v>
      </c>
      <c r="D48" s="47">
        <v>0</v>
      </c>
      <c r="E48" s="47">
        <v>740193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740193</v>
      </c>
      <c r="O48" s="48">
        <f t="shared" si="8"/>
        <v>3.9974131599412424</v>
      </c>
      <c r="P48" s="9"/>
    </row>
    <row r="49" spans="1:16" ht="15">
      <c r="A49" s="12"/>
      <c r="B49" s="25">
        <v>342.6</v>
      </c>
      <c r="C49" s="20" t="s">
        <v>58</v>
      </c>
      <c r="D49" s="47">
        <v>2600398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2600398</v>
      </c>
      <c r="O49" s="48">
        <f t="shared" si="8"/>
        <v>14.043452432385726</v>
      </c>
      <c r="P49" s="9"/>
    </row>
    <row r="50" spans="1:16" ht="15">
      <c r="A50" s="12"/>
      <c r="B50" s="25">
        <v>342.9</v>
      </c>
      <c r="C50" s="20" t="s">
        <v>59</v>
      </c>
      <c r="D50" s="47">
        <v>0</v>
      </c>
      <c r="E50" s="47">
        <v>1111748</v>
      </c>
      <c r="F50" s="47">
        <v>0</v>
      </c>
      <c r="G50" s="47">
        <v>0</v>
      </c>
      <c r="H50" s="47">
        <v>0</v>
      </c>
      <c r="I50" s="47">
        <v>428433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1540181</v>
      </c>
      <c r="O50" s="48">
        <f t="shared" si="8"/>
        <v>8.317749287133847</v>
      </c>
      <c r="P50" s="9"/>
    </row>
    <row r="51" spans="1:16" ht="15">
      <c r="A51" s="12"/>
      <c r="B51" s="25">
        <v>343.4</v>
      </c>
      <c r="C51" s="20" t="s">
        <v>60</v>
      </c>
      <c r="D51" s="47">
        <v>24573</v>
      </c>
      <c r="E51" s="47">
        <v>0</v>
      </c>
      <c r="F51" s="47">
        <v>0</v>
      </c>
      <c r="G51" s="47">
        <v>0</v>
      </c>
      <c r="H51" s="47">
        <v>0</v>
      </c>
      <c r="I51" s="47">
        <v>17728628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17753201</v>
      </c>
      <c r="O51" s="48">
        <f t="shared" si="8"/>
        <v>95.87618270975547</v>
      </c>
      <c r="P51" s="9"/>
    </row>
    <row r="52" spans="1:16" ht="15">
      <c r="A52" s="12"/>
      <c r="B52" s="25">
        <v>345.1</v>
      </c>
      <c r="C52" s="20" t="s">
        <v>146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299605</v>
      </c>
      <c r="N52" s="47">
        <f t="shared" si="10"/>
        <v>299605</v>
      </c>
      <c r="O52" s="48">
        <f t="shared" si="8"/>
        <v>1.6180171519917048</v>
      </c>
      <c r="P52" s="9"/>
    </row>
    <row r="53" spans="1:16" ht="15">
      <c r="A53" s="12"/>
      <c r="B53" s="25">
        <v>346.4</v>
      </c>
      <c r="C53" s="20" t="s">
        <v>61</v>
      </c>
      <c r="D53" s="47">
        <v>76148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76148</v>
      </c>
      <c r="O53" s="48">
        <f t="shared" si="8"/>
        <v>0.41123736282727036</v>
      </c>
      <c r="P53" s="9"/>
    </row>
    <row r="54" spans="1:16" ht="15">
      <c r="A54" s="12"/>
      <c r="B54" s="25">
        <v>346.9</v>
      </c>
      <c r="C54" s="20" t="s">
        <v>62</v>
      </c>
      <c r="D54" s="47">
        <v>0</v>
      </c>
      <c r="E54" s="47">
        <v>13461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13461</v>
      </c>
      <c r="O54" s="48">
        <f t="shared" si="8"/>
        <v>0.07269614620236758</v>
      </c>
      <c r="P54" s="9"/>
    </row>
    <row r="55" spans="1:16" ht="15">
      <c r="A55" s="12"/>
      <c r="B55" s="25">
        <v>347.9</v>
      </c>
      <c r="C55" s="20" t="s">
        <v>63</v>
      </c>
      <c r="D55" s="47">
        <v>0</v>
      </c>
      <c r="E55" s="47">
        <v>3208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3208</v>
      </c>
      <c r="O55" s="48">
        <f t="shared" si="8"/>
        <v>0.01732480774215847</v>
      </c>
      <c r="P55" s="9"/>
    </row>
    <row r="56" spans="1:16" ht="15">
      <c r="A56" s="12"/>
      <c r="B56" s="25">
        <v>349</v>
      </c>
      <c r="C56" s="20" t="s">
        <v>1</v>
      </c>
      <c r="D56" s="47">
        <v>0</v>
      </c>
      <c r="E56" s="47">
        <v>5987451</v>
      </c>
      <c r="F56" s="47">
        <v>907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5988358</v>
      </c>
      <c r="O56" s="48">
        <f t="shared" si="8"/>
        <v>32.34013436446902</v>
      </c>
      <c r="P56" s="9"/>
    </row>
    <row r="57" spans="1:16" ht="15.75">
      <c r="A57" s="29" t="s">
        <v>49</v>
      </c>
      <c r="B57" s="30"/>
      <c r="C57" s="31"/>
      <c r="D57" s="32">
        <f aca="true" t="shared" si="11" ref="D57:M57">SUM(D58:D63)</f>
        <v>37869</v>
      </c>
      <c r="E57" s="32">
        <f t="shared" si="11"/>
        <v>1107210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aca="true" t="shared" si="12" ref="N57:N65">SUM(D57:M57)</f>
        <v>1145079</v>
      </c>
      <c r="O57" s="46">
        <f t="shared" si="8"/>
        <v>6.184000475244103</v>
      </c>
      <c r="P57" s="10"/>
    </row>
    <row r="58" spans="1:16" ht="15">
      <c r="A58" s="13"/>
      <c r="B58" s="40">
        <v>351.1</v>
      </c>
      <c r="C58" s="21" t="s">
        <v>84</v>
      </c>
      <c r="D58" s="47">
        <v>0</v>
      </c>
      <c r="E58" s="47">
        <v>58920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2"/>
        <v>58920</v>
      </c>
      <c r="O58" s="48">
        <f t="shared" si="8"/>
        <v>0.3181975287306662</v>
      </c>
      <c r="P58" s="9"/>
    </row>
    <row r="59" spans="1:16" ht="15">
      <c r="A59" s="13"/>
      <c r="B59" s="40">
        <v>351.3</v>
      </c>
      <c r="C59" s="21" t="s">
        <v>130</v>
      </c>
      <c r="D59" s="47">
        <v>0</v>
      </c>
      <c r="E59" s="47">
        <v>15855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2"/>
        <v>15855</v>
      </c>
      <c r="O59" s="48">
        <f t="shared" si="8"/>
        <v>0.08562494599498834</v>
      </c>
      <c r="P59" s="9"/>
    </row>
    <row r="60" spans="1:16" ht="15">
      <c r="A60" s="13"/>
      <c r="B60" s="40">
        <v>351.4</v>
      </c>
      <c r="C60" s="21" t="s">
        <v>86</v>
      </c>
      <c r="D60" s="47">
        <v>832</v>
      </c>
      <c r="E60" s="47">
        <v>240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2"/>
        <v>1072</v>
      </c>
      <c r="O60" s="48">
        <f t="shared" si="8"/>
        <v>0.005789337250496846</v>
      </c>
      <c r="P60" s="9"/>
    </row>
    <row r="61" spans="1:16" ht="15">
      <c r="A61" s="13"/>
      <c r="B61" s="40">
        <v>351.5</v>
      </c>
      <c r="C61" s="21" t="s">
        <v>147</v>
      </c>
      <c r="D61" s="47">
        <v>0</v>
      </c>
      <c r="E61" s="47">
        <v>31874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2"/>
        <v>31874</v>
      </c>
      <c r="O61" s="48">
        <f t="shared" si="8"/>
        <v>0.17213557418128403</v>
      </c>
      <c r="P61" s="9"/>
    </row>
    <row r="62" spans="1:16" ht="15">
      <c r="A62" s="13"/>
      <c r="B62" s="40">
        <v>352</v>
      </c>
      <c r="C62" s="21" t="s">
        <v>88</v>
      </c>
      <c r="D62" s="47">
        <v>0</v>
      </c>
      <c r="E62" s="47">
        <v>83295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2"/>
        <v>83295</v>
      </c>
      <c r="O62" s="48">
        <f t="shared" si="8"/>
        <v>0.44983474466430484</v>
      </c>
      <c r="P62" s="9"/>
    </row>
    <row r="63" spans="1:16" ht="15">
      <c r="A63" s="13"/>
      <c r="B63" s="40">
        <v>359</v>
      </c>
      <c r="C63" s="21" t="s">
        <v>90</v>
      </c>
      <c r="D63" s="47">
        <v>37037</v>
      </c>
      <c r="E63" s="47">
        <v>917026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2"/>
        <v>954063</v>
      </c>
      <c r="O63" s="48">
        <f t="shared" si="8"/>
        <v>5.152418344422363</v>
      </c>
      <c r="P63" s="9"/>
    </row>
    <row r="64" spans="1:16" ht="15.75">
      <c r="A64" s="29" t="s">
        <v>4</v>
      </c>
      <c r="B64" s="30"/>
      <c r="C64" s="31"/>
      <c r="D64" s="32">
        <f aca="true" t="shared" si="13" ref="D64:M64">SUM(D65:D74)</f>
        <v>4550652</v>
      </c>
      <c r="E64" s="32">
        <f t="shared" si="13"/>
        <v>3159647</v>
      </c>
      <c r="F64" s="32">
        <f t="shared" si="13"/>
        <v>19849</v>
      </c>
      <c r="G64" s="32">
        <f t="shared" si="13"/>
        <v>9404278</v>
      </c>
      <c r="H64" s="32">
        <f t="shared" si="13"/>
        <v>0</v>
      </c>
      <c r="I64" s="32">
        <f t="shared" si="13"/>
        <v>1778231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68347</v>
      </c>
      <c r="N64" s="32">
        <f t="shared" si="12"/>
        <v>18981004</v>
      </c>
      <c r="O64" s="46">
        <f t="shared" si="8"/>
        <v>102.5069342434978</v>
      </c>
      <c r="P64" s="10"/>
    </row>
    <row r="65" spans="1:16" ht="15">
      <c r="A65" s="12"/>
      <c r="B65" s="25">
        <v>361.1</v>
      </c>
      <c r="C65" s="20" t="s">
        <v>91</v>
      </c>
      <c r="D65" s="47">
        <v>630969</v>
      </c>
      <c r="E65" s="47">
        <v>941641</v>
      </c>
      <c r="F65" s="47">
        <v>19849</v>
      </c>
      <c r="G65" s="47">
        <v>750675</v>
      </c>
      <c r="H65" s="47">
        <v>0</v>
      </c>
      <c r="I65" s="47">
        <v>512774</v>
      </c>
      <c r="J65" s="47">
        <v>0</v>
      </c>
      <c r="K65" s="47">
        <v>0</v>
      </c>
      <c r="L65" s="47">
        <v>0</v>
      </c>
      <c r="M65" s="47">
        <v>68347</v>
      </c>
      <c r="N65" s="47">
        <f t="shared" si="12"/>
        <v>2924255</v>
      </c>
      <c r="O65" s="48">
        <f t="shared" si="8"/>
        <v>15.792442538667588</v>
      </c>
      <c r="P65" s="9"/>
    </row>
    <row r="66" spans="1:16" ht="15">
      <c r="A66" s="12"/>
      <c r="B66" s="25">
        <v>362</v>
      </c>
      <c r="C66" s="20" t="s">
        <v>92</v>
      </c>
      <c r="D66" s="47">
        <v>101667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aca="true" t="shared" si="14" ref="N66:N74">SUM(D66:M66)</f>
        <v>101667</v>
      </c>
      <c r="O66" s="48">
        <f t="shared" si="8"/>
        <v>0.5490527520953945</v>
      </c>
      <c r="P66" s="9"/>
    </row>
    <row r="67" spans="1:16" ht="15">
      <c r="A67" s="12"/>
      <c r="B67" s="25">
        <v>363.11</v>
      </c>
      <c r="C67" s="20" t="s">
        <v>148</v>
      </c>
      <c r="D67" s="47">
        <v>0</v>
      </c>
      <c r="E67" s="47">
        <v>0</v>
      </c>
      <c r="F67" s="47">
        <v>0</v>
      </c>
      <c r="G67" s="47">
        <v>5610434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4"/>
        <v>5610434</v>
      </c>
      <c r="O67" s="48">
        <f t="shared" si="8"/>
        <v>30.299155361617558</v>
      </c>
      <c r="P67" s="9"/>
    </row>
    <row r="68" spans="1:16" ht="15">
      <c r="A68" s="12"/>
      <c r="B68" s="25">
        <v>363.12</v>
      </c>
      <c r="C68" s="20" t="s">
        <v>149</v>
      </c>
      <c r="D68" s="47">
        <v>0</v>
      </c>
      <c r="E68" s="47">
        <v>18336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4"/>
        <v>18336</v>
      </c>
      <c r="O68" s="48">
        <f t="shared" si="8"/>
        <v>0.0990235893890953</v>
      </c>
      <c r="P68" s="9"/>
    </row>
    <row r="69" spans="1:16" ht="15">
      <c r="A69" s="12"/>
      <c r="B69" s="25">
        <v>363.24</v>
      </c>
      <c r="C69" s="20" t="s">
        <v>150</v>
      </c>
      <c r="D69" s="47">
        <v>0</v>
      </c>
      <c r="E69" s="47">
        <v>0</v>
      </c>
      <c r="F69" s="47">
        <v>0</v>
      </c>
      <c r="G69" s="47">
        <v>2941840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4"/>
        <v>2941840</v>
      </c>
      <c r="O69" s="48">
        <f aca="true" t="shared" si="15" ref="O69:O82">(N69/O$84)</f>
        <v>15.887410351680636</v>
      </c>
      <c r="P69" s="9"/>
    </row>
    <row r="70" spans="1:16" ht="15">
      <c r="A70" s="12"/>
      <c r="B70" s="25">
        <v>364</v>
      </c>
      <c r="C70" s="20" t="s">
        <v>93</v>
      </c>
      <c r="D70" s="47">
        <v>18740</v>
      </c>
      <c r="E70" s="47">
        <v>43949</v>
      </c>
      <c r="F70" s="47">
        <v>0</v>
      </c>
      <c r="G70" s="47">
        <v>28375</v>
      </c>
      <c r="H70" s="47">
        <v>0</v>
      </c>
      <c r="I70" s="47">
        <v>-16839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4"/>
        <v>74225</v>
      </c>
      <c r="O70" s="48">
        <f t="shared" si="15"/>
        <v>0.400852199084075</v>
      </c>
      <c r="P70" s="9"/>
    </row>
    <row r="71" spans="1:16" ht="15">
      <c r="A71" s="12"/>
      <c r="B71" s="25">
        <v>365</v>
      </c>
      <c r="C71" s="20" t="s">
        <v>94</v>
      </c>
      <c r="D71" s="47">
        <v>20681</v>
      </c>
      <c r="E71" s="47">
        <v>37184</v>
      </c>
      <c r="F71" s="47">
        <v>0</v>
      </c>
      <c r="G71" s="47">
        <v>67280</v>
      </c>
      <c r="H71" s="47">
        <v>0</v>
      </c>
      <c r="I71" s="47">
        <v>1281638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4"/>
        <v>1406783</v>
      </c>
      <c r="O71" s="48">
        <f t="shared" si="15"/>
        <v>7.597333232523979</v>
      </c>
      <c r="P71" s="9"/>
    </row>
    <row r="72" spans="1:16" ht="15">
      <c r="A72" s="12"/>
      <c r="B72" s="25">
        <v>366</v>
      </c>
      <c r="C72" s="20" t="s">
        <v>95</v>
      </c>
      <c r="D72" s="47">
        <v>1668</v>
      </c>
      <c r="E72" s="47">
        <v>2520</v>
      </c>
      <c r="F72" s="47">
        <v>0</v>
      </c>
      <c r="G72" s="47">
        <v>0</v>
      </c>
      <c r="H72" s="47">
        <v>0</v>
      </c>
      <c r="I72" s="47">
        <v>658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4"/>
        <v>4846</v>
      </c>
      <c r="O72" s="48">
        <f t="shared" si="15"/>
        <v>0.02617082865289899</v>
      </c>
      <c r="P72" s="9"/>
    </row>
    <row r="73" spans="1:16" ht="15">
      <c r="A73" s="12"/>
      <c r="B73" s="25">
        <v>369.4</v>
      </c>
      <c r="C73" s="20" t="s">
        <v>151</v>
      </c>
      <c r="D73" s="47">
        <v>245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4"/>
        <v>245</v>
      </c>
      <c r="O73" s="48">
        <f t="shared" si="15"/>
        <v>0.0013231227857945218</v>
      </c>
      <c r="P73" s="9"/>
    </row>
    <row r="74" spans="1:16" ht="15">
      <c r="A74" s="12"/>
      <c r="B74" s="25">
        <v>369.9</v>
      </c>
      <c r="C74" s="20" t="s">
        <v>96</v>
      </c>
      <c r="D74" s="47">
        <v>3776682</v>
      </c>
      <c r="E74" s="47">
        <v>2116017</v>
      </c>
      <c r="F74" s="47">
        <v>0</v>
      </c>
      <c r="G74" s="47">
        <v>5674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4"/>
        <v>5898373</v>
      </c>
      <c r="O74" s="48">
        <f t="shared" si="15"/>
        <v>31.85417026700078</v>
      </c>
      <c r="P74" s="9"/>
    </row>
    <row r="75" spans="1:16" ht="15.75">
      <c r="A75" s="29" t="s">
        <v>50</v>
      </c>
      <c r="B75" s="30"/>
      <c r="C75" s="31"/>
      <c r="D75" s="32">
        <f aca="true" t="shared" si="16" ref="D75:M75">SUM(D76:D81)</f>
        <v>3378973</v>
      </c>
      <c r="E75" s="32">
        <f t="shared" si="16"/>
        <v>55121363</v>
      </c>
      <c r="F75" s="32">
        <f t="shared" si="16"/>
        <v>397237</v>
      </c>
      <c r="G75" s="32">
        <f t="shared" si="16"/>
        <v>8062120</v>
      </c>
      <c r="H75" s="32">
        <f t="shared" si="16"/>
        <v>0</v>
      </c>
      <c r="I75" s="32">
        <f t="shared" si="16"/>
        <v>166300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 aca="true" t="shared" si="17" ref="N75:N82">SUM(D75:M75)</f>
        <v>67125993</v>
      </c>
      <c r="O75" s="46">
        <f t="shared" si="15"/>
        <v>362.51400349952473</v>
      </c>
      <c r="P75" s="9"/>
    </row>
    <row r="76" spans="1:16" ht="15">
      <c r="A76" s="12"/>
      <c r="B76" s="25">
        <v>381</v>
      </c>
      <c r="C76" s="20" t="s">
        <v>97</v>
      </c>
      <c r="D76" s="47">
        <v>1150346</v>
      </c>
      <c r="E76" s="47">
        <v>53927254</v>
      </c>
      <c r="F76" s="47">
        <v>396330</v>
      </c>
      <c r="G76" s="47">
        <v>8062120</v>
      </c>
      <c r="H76" s="47">
        <v>0</v>
      </c>
      <c r="I76" s="47">
        <v>166300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7"/>
        <v>63702350</v>
      </c>
      <c r="O76" s="48">
        <f t="shared" si="15"/>
        <v>344.02461548431694</v>
      </c>
      <c r="P76" s="9"/>
    </row>
    <row r="77" spans="1:16" ht="15">
      <c r="A77" s="12"/>
      <c r="B77" s="25">
        <v>386.2</v>
      </c>
      <c r="C77" s="20" t="s">
        <v>152</v>
      </c>
      <c r="D77" s="47">
        <v>168808</v>
      </c>
      <c r="E77" s="47">
        <v>22275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7"/>
        <v>191083</v>
      </c>
      <c r="O77" s="48">
        <f t="shared" si="15"/>
        <v>1.0319439643998962</v>
      </c>
      <c r="P77" s="9"/>
    </row>
    <row r="78" spans="1:16" ht="15">
      <c r="A78" s="12"/>
      <c r="B78" s="25">
        <v>386.4</v>
      </c>
      <c r="C78" s="20" t="s">
        <v>100</v>
      </c>
      <c r="D78" s="47">
        <v>0</v>
      </c>
      <c r="E78" s="47">
        <v>998736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7"/>
        <v>998736</v>
      </c>
      <c r="O78" s="48">
        <f t="shared" si="15"/>
        <v>5.393674933033785</v>
      </c>
      <c r="P78" s="9"/>
    </row>
    <row r="79" spans="1:16" ht="15">
      <c r="A79" s="12"/>
      <c r="B79" s="25">
        <v>386.6</v>
      </c>
      <c r="C79" s="20" t="s">
        <v>101</v>
      </c>
      <c r="D79" s="47">
        <v>144607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7"/>
        <v>144607</v>
      </c>
      <c r="O79" s="48">
        <f t="shared" si="15"/>
        <v>0.7809502721852588</v>
      </c>
      <c r="P79" s="9"/>
    </row>
    <row r="80" spans="1:16" ht="15">
      <c r="A80" s="12"/>
      <c r="B80" s="25">
        <v>386.7</v>
      </c>
      <c r="C80" s="20" t="s">
        <v>102</v>
      </c>
      <c r="D80" s="47">
        <v>1830137</v>
      </c>
      <c r="E80" s="47">
        <v>173098</v>
      </c>
      <c r="F80" s="47">
        <v>907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7"/>
        <v>2004142</v>
      </c>
      <c r="O80" s="48">
        <f t="shared" si="15"/>
        <v>10.823371208848181</v>
      </c>
      <c r="P80" s="9"/>
    </row>
    <row r="81" spans="1:16" ht="15.75" thickBot="1">
      <c r="A81" s="12"/>
      <c r="B81" s="25">
        <v>386.8</v>
      </c>
      <c r="C81" s="20" t="s">
        <v>103</v>
      </c>
      <c r="D81" s="47">
        <v>85075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7"/>
        <v>85075</v>
      </c>
      <c r="O81" s="48">
        <f t="shared" si="15"/>
        <v>0.45944763674068956</v>
      </c>
      <c r="P81" s="9"/>
    </row>
    <row r="82" spans="1:119" ht="16.5" thickBot="1">
      <c r="A82" s="14" t="s">
        <v>65</v>
      </c>
      <c r="B82" s="23"/>
      <c r="C82" s="22"/>
      <c r="D82" s="15">
        <f aca="true" t="shared" si="18" ref="D82:M82">SUM(D5,D14,D18,D43,D57,D64,D75)</f>
        <v>57731828</v>
      </c>
      <c r="E82" s="15">
        <f t="shared" si="18"/>
        <v>131801254</v>
      </c>
      <c r="F82" s="15">
        <f t="shared" si="18"/>
        <v>2147650</v>
      </c>
      <c r="G82" s="15">
        <f t="shared" si="18"/>
        <v>32756754</v>
      </c>
      <c r="H82" s="15">
        <f t="shared" si="18"/>
        <v>0</v>
      </c>
      <c r="I82" s="15">
        <f t="shared" si="18"/>
        <v>21316537</v>
      </c>
      <c r="J82" s="15">
        <f t="shared" si="18"/>
        <v>0</v>
      </c>
      <c r="K82" s="15">
        <f t="shared" si="18"/>
        <v>0</v>
      </c>
      <c r="L82" s="15">
        <f t="shared" si="18"/>
        <v>0</v>
      </c>
      <c r="M82" s="15">
        <f t="shared" si="18"/>
        <v>472631</v>
      </c>
      <c r="N82" s="15">
        <f t="shared" si="17"/>
        <v>246226654</v>
      </c>
      <c r="O82" s="38">
        <f t="shared" si="15"/>
        <v>1329.7473321524237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41"/>
      <c r="B84" s="42"/>
      <c r="C84" s="42"/>
      <c r="D84" s="43"/>
      <c r="E84" s="43"/>
      <c r="F84" s="43"/>
      <c r="G84" s="43"/>
      <c r="H84" s="43"/>
      <c r="I84" s="43"/>
      <c r="J84" s="43"/>
      <c r="K84" s="43"/>
      <c r="L84" s="49" t="s">
        <v>153</v>
      </c>
      <c r="M84" s="49"/>
      <c r="N84" s="49"/>
      <c r="O84" s="44">
        <v>185168</v>
      </c>
    </row>
    <row r="85" spans="1:15" ht="15">
      <c r="A85" s="50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2"/>
    </row>
    <row r="86" spans="1:15" ht="15.75" customHeight="1" thickBot="1">
      <c r="A86" s="53" t="s">
        <v>134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</row>
  </sheetData>
  <sheetProtection/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38118951</v>
      </c>
      <c r="E5" s="27">
        <f t="shared" si="0"/>
        <v>53605469</v>
      </c>
      <c r="F5" s="27">
        <f t="shared" si="0"/>
        <v>986566</v>
      </c>
      <c r="G5" s="27">
        <f t="shared" si="0"/>
        <v>15672443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99907</v>
      </c>
      <c r="N5" s="28">
        <f aca="true" t="shared" si="1" ref="N5:N19">SUM(D5:M5)</f>
        <v>108483336</v>
      </c>
      <c r="O5" s="33">
        <f aca="true" t="shared" si="2" ref="O5:O36">(N5/O$99)</f>
        <v>587.5270033144863</v>
      </c>
      <c r="P5" s="6"/>
    </row>
    <row r="6" spans="1:16" ht="15">
      <c r="A6" s="12"/>
      <c r="B6" s="25">
        <v>311</v>
      </c>
      <c r="C6" s="20" t="s">
        <v>3</v>
      </c>
      <c r="D6" s="47">
        <v>28289885</v>
      </c>
      <c r="E6" s="47">
        <v>49221627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58464</v>
      </c>
      <c r="N6" s="47">
        <f t="shared" si="1"/>
        <v>77569976</v>
      </c>
      <c r="O6" s="48">
        <f t="shared" si="2"/>
        <v>420.1055869673534</v>
      </c>
      <c r="P6" s="9"/>
    </row>
    <row r="7" spans="1:16" ht="15">
      <c r="A7" s="12"/>
      <c r="B7" s="25">
        <v>312.1</v>
      </c>
      <c r="C7" s="20" t="s">
        <v>11</v>
      </c>
      <c r="D7" s="47">
        <v>0</v>
      </c>
      <c r="E7" s="47">
        <v>4348342</v>
      </c>
      <c r="F7" s="47">
        <v>849370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5197712</v>
      </c>
      <c r="O7" s="48">
        <f t="shared" si="2"/>
        <v>28.149910097268258</v>
      </c>
      <c r="P7" s="9"/>
    </row>
    <row r="8" spans="1:16" ht="15">
      <c r="A8" s="12"/>
      <c r="B8" s="25">
        <v>312.6</v>
      </c>
      <c r="C8" s="20" t="s">
        <v>12</v>
      </c>
      <c r="D8" s="47">
        <v>0</v>
      </c>
      <c r="E8" s="47">
        <v>0</v>
      </c>
      <c r="F8" s="47">
        <v>0</v>
      </c>
      <c r="G8" s="47">
        <v>15672443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15672443</v>
      </c>
      <c r="O8" s="48">
        <f t="shared" si="2"/>
        <v>84.87924330062174</v>
      </c>
      <c r="P8" s="9"/>
    </row>
    <row r="9" spans="1:16" ht="15">
      <c r="A9" s="12"/>
      <c r="B9" s="25">
        <v>314.1</v>
      </c>
      <c r="C9" s="20" t="s">
        <v>13</v>
      </c>
      <c r="D9" s="47">
        <v>2992327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2992327</v>
      </c>
      <c r="O9" s="48">
        <f t="shared" si="2"/>
        <v>16.205925998136955</v>
      </c>
      <c r="P9" s="9"/>
    </row>
    <row r="10" spans="1:16" ht="15">
      <c r="A10" s="12"/>
      <c r="B10" s="25">
        <v>315</v>
      </c>
      <c r="C10" s="20" t="s">
        <v>162</v>
      </c>
      <c r="D10" s="47">
        <v>6836739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6836739</v>
      </c>
      <c r="O10" s="48">
        <f t="shared" si="2"/>
        <v>37.02659712744524</v>
      </c>
      <c r="P10" s="9"/>
    </row>
    <row r="11" spans="1:16" ht="15">
      <c r="A11" s="12"/>
      <c r="B11" s="25">
        <v>319</v>
      </c>
      <c r="C11" s="20" t="s">
        <v>15</v>
      </c>
      <c r="D11" s="47">
        <v>0</v>
      </c>
      <c r="E11" s="47">
        <v>35500</v>
      </c>
      <c r="F11" s="47">
        <v>137196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41443</v>
      </c>
      <c r="N11" s="47">
        <f t="shared" si="1"/>
        <v>214139</v>
      </c>
      <c r="O11" s="48">
        <f t="shared" si="2"/>
        <v>1.159739823660666</v>
      </c>
      <c r="P11" s="9"/>
    </row>
    <row r="12" spans="1:16" ht="15.75">
      <c r="A12" s="29" t="s">
        <v>228</v>
      </c>
      <c r="B12" s="30"/>
      <c r="C12" s="31"/>
      <c r="D12" s="32">
        <f aca="true" t="shared" si="3" ref="D12:M12">SUM(D13:D16)</f>
        <v>0</v>
      </c>
      <c r="E12" s="32">
        <f t="shared" si="3"/>
        <v>3606598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1226172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4832770</v>
      </c>
      <c r="O12" s="46">
        <f t="shared" si="2"/>
        <v>26.173447282337904</v>
      </c>
      <c r="P12" s="10"/>
    </row>
    <row r="13" spans="1:16" ht="15">
      <c r="A13" s="12"/>
      <c r="B13" s="25">
        <v>313.1</v>
      </c>
      <c r="C13" s="20" t="s">
        <v>163</v>
      </c>
      <c r="D13" s="47">
        <v>0</v>
      </c>
      <c r="E13" s="47">
        <v>7876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7876</v>
      </c>
      <c r="O13" s="48">
        <f t="shared" si="2"/>
        <v>0.04265505513312103</v>
      </c>
      <c r="P13" s="9"/>
    </row>
    <row r="14" spans="1:16" ht="15">
      <c r="A14" s="12"/>
      <c r="B14" s="25">
        <v>313.7</v>
      </c>
      <c r="C14" s="20" t="s">
        <v>17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1226172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1226172</v>
      </c>
      <c r="O14" s="48">
        <f t="shared" si="2"/>
        <v>6.640735685968675</v>
      </c>
      <c r="P14" s="9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3483575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3483575</v>
      </c>
      <c r="O15" s="48">
        <f t="shared" si="2"/>
        <v>18.866440285089144</v>
      </c>
      <c r="P15" s="9"/>
    </row>
    <row r="16" spans="1:16" ht="15">
      <c r="A16" s="12"/>
      <c r="B16" s="25">
        <v>329</v>
      </c>
      <c r="C16" s="20" t="s">
        <v>219</v>
      </c>
      <c r="D16" s="47">
        <v>0</v>
      </c>
      <c r="E16" s="47">
        <v>115147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115147</v>
      </c>
      <c r="O16" s="48">
        <f t="shared" si="2"/>
        <v>0.6236162561469639</v>
      </c>
      <c r="P16" s="9"/>
    </row>
    <row r="17" spans="1:16" ht="15.75">
      <c r="A17" s="29" t="s">
        <v>21</v>
      </c>
      <c r="B17" s="30"/>
      <c r="C17" s="31"/>
      <c r="D17" s="32">
        <f aca="true" t="shared" si="4" ref="D17:M17">SUM(D18:D42)</f>
        <v>16674211</v>
      </c>
      <c r="E17" s="32">
        <f t="shared" si="4"/>
        <v>4536756</v>
      </c>
      <c r="F17" s="32">
        <f t="shared" si="4"/>
        <v>829563</v>
      </c>
      <c r="G17" s="32">
        <f t="shared" si="4"/>
        <v>1948144</v>
      </c>
      <c r="H17" s="32">
        <f t="shared" si="4"/>
        <v>0</v>
      </c>
      <c r="I17" s="32">
        <f t="shared" si="4"/>
        <v>52000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24040674</v>
      </c>
      <c r="O17" s="46">
        <f t="shared" si="2"/>
        <v>130.2001364788458</v>
      </c>
      <c r="P17" s="10"/>
    </row>
    <row r="18" spans="1:16" ht="15">
      <c r="A18" s="12"/>
      <c r="B18" s="25">
        <v>331.1</v>
      </c>
      <c r="C18" s="20" t="s">
        <v>117</v>
      </c>
      <c r="D18" s="47">
        <v>0</v>
      </c>
      <c r="E18" s="47">
        <v>31005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31005</v>
      </c>
      <c r="O18" s="48">
        <f t="shared" si="2"/>
        <v>0.1679177227529733</v>
      </c>
      <c r="P18" s="9"/>
    </row>
    <row r="19" spans="1:16" ht="15">
      <c r="A19" s="12"/>
      <c r="B19" s="25">
        <v>331.2</v>
      </c>
      <c r="C19" s="20" t="s">
        <v>20</v>
      </c>
      <c r="D19" s="47">
        <v>127546</v>
      </c>
      <c r="E19" s="47">
        <v>382772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510318</v>
      </c>
      <c r="O19" s="48">
        <f t="shared" si="2"/>
        <v>2.7637941119126537</v>
      </c>
      <c r="P19" s="9"/>
    </row>
    <row r="20" spans="1:16" ht="15">
      <c r="A20" s="12"/>
      <c r="B20" s="25">
        <v>331.5</v>
      </c>
      <c r="C20" s="20" t="s">
        <v>22</v>
      </c>
      <c r="D20" s="47">
        <v>346639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aca="true" t="shared" si="5" ref="N20:N25">SUM(D20:M20)</f>
        <v>346639</v>
      </c>
      <c r="O20" s="48">
        <f t="shared" si="2"/>
        <v>1.877336929442603</v>
      </c>
      <c r="P20" s="9"/>
    </row>
    <row r="21" spans="1:16" ht="15">
      <c r="A21" s="12"/>
      <c r="B21" s="25">
        <v>331.62</v>
      </c>
      <c r="C21" s="20" t="s">
        <v>24</v>
      </c>
      <c r="D21" s="47">
        <v>13827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13827</v>
      </c>
      <c r="O21" s="48">
        <f t="shared" si="2"/>
        <v>0.07488464288035354</v>
      </c>
      <c r="P21" s="9"/>
    </row>
    <row r="22" spans="1:16" ht="15">
      <c r="A22" s="12"/>
      <c r="B22" s="25">
        <v>331.69</v>
      </c>
      <c r="C22" s="20" t="s">
        <v>142</v>
      </c>
      <c r="D22" s="47">
        <v>4200</v>
      </c>
      <c r="E22" s="47">
        <v>312959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317159</v>
      </c>
      <c r="O22" s="48">
        <f t="shared" si="2"/>
        <v>1.7176783431901388</v>
      </c>
      <c r="P22" s="9"/>
    </row>
    <row r="23" spans="1:16" ht="15">
      <c r="A23" s="12"/>
      <c r="B23" s="25">
        <v>331.7</v>
      </c>
      <c r="C23" s="20" t="s">
        <v>118</v>
      </c>
      <c r="D23" s="47">
        <v>0</v>
      </c>
      <c r="E23" s="47">
        <v>86305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86305</v>
      </c>
      <c r="O23" s="48">
        <f t="shared" si="2"/>
        <v>0.4674129676566799</v>
      </c>
      <c r="P23" s="9"/>
    </row>
    <row r="24" spans="1:16" ht="15">
      <c r="A24" s="12"/>
      <c r="B24" s="25">
        <v>334.2</v>
      </c>
      <c r="C24" s="20" t="s">
        <v>23</v>
      </c>
      <c r="D24" s="47">
        <v>538340</v>
      </c>
      <c r="E24" s="47">
        <v>155560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693900</v>
      </c>
      <c r="O24" s="48">
        <f t="shared" si="2"/>
        <v>3.7580425034119713</v>
      </c>
      <c r="P24" s="9"/>
    </row>
    <row r="25" spans="1:16" ht="15">
      <c r="A25" s="12"/>
      <c r="B25" s="25">
        <v>334.31</v>
      </c>
      <c r="C25" s="20" t="s">
        <v>220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52000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52000</v>
      </c>
      <c r="O25" s="48">
        <f t="shared" si="2"/>
        <v>0.28162301509932625</v>
      </c>
      <c r="P25" s="9"/>
    </row>
    <row r="26" spans="1:16" ht="15">
      <c r="A26" s="12"/>
      <c r="B26" s="25">
        <v>334.36</v>
      </c>
      <c r="C26" s="20" t="s">
        <v>26</v>
      </c>
      <c r="D26" s="47">
        <v>0</v>
      </c>
      <c r="E26" s="47">
        <v>0</v>
      </c>
      <c r="F26" s="47">
        <v>0</v>
      </c>
      <c r="G26" s="47">
        <v>627984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aca="true" t="shared" si="6" ref="N26:N39">SUM(D26:M26)</f>
        <v>627984</v>
      </c>
      <c r="O26" s="48">
        <f t="shared" si="2"/>
        <v>3.4010528368102944</v>
      </c>
      <c r="P26" s="9"/>
    </row>
    <row r="27" spans="1:16" ht="15">
      <c r="A27" s="12"/>
      <c r="B27" s="25">
        <v>334.49</v>
      </c>
      <c r="C27" s="20" t="s">
        <v>28</v>
      </c>
      <c r="D27" s="47">
        <v>0</v>
      </c>
      <c r="E27" s="47">
        <v>134939</v>
      </c>
      <c r="F27" s="47">
        <v>0</v>
      </c>
      <c r="G27" s="47">
        <v>1320160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1455099</v>
      </c>
      <c r="O27" s="48">
        <f t="shared" si="2"/>
        <v>7.880564762461819</v>
      </c>
      <c r="P27" s="9"/>
    </row>
    <row r="28" spans="1:16" ht="15">
      <c r="A28" s="12"/>
      <c r="B28" s="25">
        <v>334.5</v>
      </c>
      <c r="C28" s="20" t="s">
        <v>144</v>
      </c>
      <c r="D28" s="47">
        <v>0</v>
      </c>
      <c r="E28" s="47">
        <v>837860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837860</v>
      </c>
      <c r="O28" s="48">
        <f t="shared" si="2"/>
        <v>4.537704989060029</v>
      </c>
      <c r="P28" s="9"/>
    </row>
    <row r="29" spans="1:16" ht="15">
      <c r="A29" s="12"/>
      <c r="B29" s="25">
        <v>334.7</v>
      </c>
      <c r="C29" s="20" t="s">
        <v>30</v>
      </c>
      <c r="D29" s="47">
        <v>119610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119610</v>
      </c>
      <c r="O29" s="48">
        <f t="shared" si="2"/>
        <v>0.6477870930005849</v>
      </c>
      <c r="P29" s="9"/>
    </row>
    <row r="30" spans="1:16" ht="15">
      <c r="A30" s="12"/>
      <c r="B30" s="25">
        <v>334.82</v>
      </c>
      <c r="C30" s="20" t="s">
        <v>209</v>
      </c>
      <c r="D30" s="47">
        <v>0</v>
      </c>
      <c r="E30" s="47">
        <v>10780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10780</v>
      </c>
      <c r="O30" s="48">
        <f t="shared" si="2"/>
        <v>0.05838261736097571</v>
      </c>
      <c r="P30" s="9"/>
    </row>
    <row r="31" spans="1:16" ht="15">
      <c r="A31" s="12"/>
      <c r="B31" s="25">
        <v>335.12</v>
      </c>
      <c r="C31" s="20" t="s">
        <v>32</v>
      </c>
      <c r="D31" s="47">
        <v>4192853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4192853</v>
      </c>
      <c r="O31" s="48">
        <f t="shared" si="2"/>
        <v>22.707767379389526</v>
      </c>
      <c r="P31" s="9"/>
    </row>
    <row r="32" spans="1:16" ht="15">
      <c r="A32" s="12"/>
      <c r="B32" s="25">
        <v>335.13</v>
      </c>
      <c r="C32" s="20" t="s">
        <v>33</v>
      </c>
      <c r="D32" s="47">
        <v>41505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41505</v>
      </c>
      <c r="O32" s="48">
        <f t="shared" si="2"/>
        <v>0.2247839084941834</v>
      </c>
      <c r="P32" s="9"/>
    </row>
    <row r="33" spans="1:16" ht="15">
      <c r="A33" s="12"/>
      <c r="B33" s="25">
        <v>335.14</v>
      </c>
      <c r="C33" s="20" t="s">
        <v>34</v>
      </c>
      <c r="D33" s="47">
        <v>0</v>
      </c>
      <c r="E33" s="47">
        <v>25864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25864</v>
      </c>
      <c r="O33" s="48">
        <f t="shared" si="2"/>
        <v>0.14007495504863413</v>
      </c>
      <c r="P33" s="9"/>
    </row>
    <row r="34" spans="1:16" ht="15">
      <c r="A34" s="12"/>
      <c r="B34" s="25">
        <v>335.15</v>
      </c>
      <c r="C34" s="20" t="s">
        <v>35</v>
      </c>
      <c r="D34" s="47">
        <v>50152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50152</v>
      </c>
      <c r="O34" s="48">
        <f t="shared" si="2"/>
        <v>0.27161456640887327</v>
      </c>
      <c r="P34" s="9"/>
    </row>
    <row r="35" spans="1:16" ht="15">
      <c r="A35" s="12"/>
      <c r="B35" s="25">
        <v>335.16</v>
      </c>
      <c r="C35" s="20" t="s">
        <v>36</v>
      </c>
      <c r="D35" s="47">
        <v>223250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223250</v>
      </c>
      <c r="O35" s="48">
        <f t="shared" si="2"/>
        <v>1.2090834254023959</v>
      </c>
      <c r="P35" s="9"/>
    </row>
    <row r="36" spans="1:16" ht="15">
      <c r="A36" s="12"/>
      <c r="B36" s="25">
        <v>335.18</v>
      </c>
      <c r="C36" s="20" t="s">
        <v>37</v>
      </c>
      <c r="D36" s="47">
        <v>9730737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9730737</v>
      </c>
      <c r="O36" s="48">
        <f t="shared" si="2"/>
        <v>52.69999025151102</v>
      </c>
      <c r="P36" s="9"/>
    </row>
    <row r="37" spans="1:16" ht="15">
      <c r="A37" s="12"/>
      <c r="B37" s="25">
        <v>335.29</v>
      </c>
      <c r="C37" s="20" t="s">
        <v>119</v>
      </c>
      <c r="D37" s="47">
        <v>0</v>
      </c>
      <c r="E37" s="47">
        <v>11335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11335</v>
      </c>
      <c r="O37" s="48">
        <f aca="true" t="shared" si="7" ref="O37:O68">(N37/O$99)</f>
        <v>0.061388401464439676</v>
      </c>
      <c r="P37" s="9"/>
    </row>
    <row r="38" spans="1:16" ht="15">
      <c r="A38" s="12"/>
      <c r="B38" s="25">
        <v>335.42</v>
      </c>
      <c r="C38" s="20" t="s">
        <v>145</v>
      </c>
      <c r="D38" s="47">
        <v>0</v>
      </c>
      <c r="E38" s="47">
        <v>1904851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1904851</v>
      </c>
      <c r="O38" s="48">
        <f t="shared" si="7"/>
        <v>10.316343883364745</v>
      </c>
      <c r="P38" s="9"/>
    </row>
    <row r="39" spans="1:16" ht="15">
      <c r="A39" s="12"/>
      <c r="B39" s="25">
        <v>335.49</v>
      </c>
      <c r="C39" s="20" t="s">
        <v>40</v>
      </c>
      <c r="D39" s="47">
        <v>0</v>
      </c>
      <c r="E39" s="47">
        <v>129521</v>
      </c>
      <c r="F39" s="47">
        <v>829563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959084</v>
      </c>
      <c r="O39" s="48">
        <f t="shared" si="7"/>
        <v>5.19423322718312</v>
      </c>
      <c r="P39" s="9"/>
    </row>
    <row r="40" spans="1:16" ht="15">
      <c r="A40" s="12"/>
      <c r="B40" s="25">
        <v>337.2</v>
      </c>
      <c r="C40" s="20" t="s">
        <v>42</v>
      </c>
      <c r="D40" s="47">
        <v>0</v>
      </c>
      <c r="E40" s="47">
        <v>425000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425000</v>
      </c>
      <c r="O40" s="48">
        <f t="shared" si="7"/>
        <v>2.3017265657156476</v>
      </c>
      <c r="P40" s="9"/>
    </row>
    <row r="41" spans="1:16" ht="15">
      <c r="A41" s="12"/>
      <c r="B41" s="25">
        <v>337.7</v>
      </c>
      <c r="C41" s="20" t="s">
        <v>221</v>
      </c>
      <c r="D41" s="47">
        <v>19460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19460</v>
      </c>
      <c r="O41" s="48">
        <f t="shared" si="7"/>
        <v>0.10539199757370941</v>
      </c>
      <c r="P41" s="9"/>
    </row>
    <row r="42" spans="1:16" ht="15">
      <c r="A42" s="12"/>
      <c r="B42" s="25">
        <v>339</v>
      </c>
      <c r="C42" s="20" t="s">
        <v>43</v>
      </c>
      <c r="D42" s="47">
        <v>1266092</v>
      </c>
      <c r="E42" s="47">
        <v>88005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1354097</v>
      </c>
      <c r="O42" s="48">
        <f t="shared" si="7"/>
        <v>7.333555382249084</v>
      </c>
      <c r="P42" s="9"/>
    </row>
    <row r="43" spans="1:16" ht="15.75">
      <c r="A43" s="29" t="s">
        <v>48</v>
      </c>
      <c r="B43" s="30"/>
      <c r="C43" s="31"/>
      <c r="D43" s="32">
        <f aca="true" t="shared" si="8" ref="D43:M43">SUM(D44:D74)</f>
        <v>2046074</v>
      </c>
      <c r="E43" s="32">
        <f t="shared" si="8"/>
        <v>13762336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17100097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1355885</v>
      </c>
      <c r="N43" s="32">
        <f>SUM(D43:M43)</f>
        <v>34264392</v>
      </c>
      <c r="O43" s="46">
        <f t="shared" si="7"/>
        <v>185.5700266458699</v>
      </c>
      <c r="P43" s="10"/>
    </row>
    <row r="44" spans="1:16" ht="15">
      <c r="A44" s="12"/>
      <c r="B44" s="25">
        <v>341.1</v>
      </c>
      <c r="C44" s="20" t="s">
        <v>51</v>
      </c>
      <c r="D44" s="47">
        <v>10560</v>
      </c>
      <c r="E44" s="47">
        <v>1830835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1841395</v>
      </c>
      <c r="O44" s="48">
        <f t="shared" si="7"/>
        <v>9.972677151708153</v>
      </c>
      <c r="P44" s="9"/>
    </row>
    <row r="45" spans="1:16" ht="15">
      <c r="A45" s="12"/>
      <c r="B45" s="25">
        <v>341.15</v>
      </c>
      <c r="C45" s="20" t="s">
        <v>222</v>
      </c>
      <c r="D45" s="47">
        <v>0</v>
      </c>
      <c r="E45" s="47">
        <v>176825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aca="true" t="shared" si="9" ref="N45:N74">SUM(D45:M45)</f>
        <v>176825</v>
      </c>
      <c r="O45" s="48">
        <f t="shared" si="7"/>
        <v>0.9576536470180456</v>
      </c>
      <c r="P45" s="9"/>
    </row>
    <row r="46" spans="1:16" ht="15">
      <c r="A46" s="12"/>
      <c r="B46" s="25">
        <v>341.3</v>
      </c>
      <c r="C46" s="20" t="s">
        <v>223</v>
      </c>
      <c r="D46" s="47">
        <v>0</v>
      </c>
      <c r="E46" s="47">
        <v>1984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1984</v>
      </c>
      <c r="O46" s="48">
        <f t="shared" si="7"/>
        <v>0.010745001191481987</v>
      </c>
      <c r="P46" s="9"/>
    </row>
    <row r="47" spans="1:16" ht="15">
      <c r="A47" s="12"/>
      <c r="B47" s="25">
        <v>341.52</v>
      </c>
      <c r="C47" s="20" t="s">
        <v>53</v>
      </c>
      <c r="D47" s="47">
        <v>0</v>
      </c>
      <c r="E47" s="47">
        <v>340478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340478</v>
      </c>
      <c r="O47" s="48">
        <f t="shared" si="7"/>
        <v>1.8439700179805463</v>
      </c>
      <c r="P47" s="9"/>
    </row>
    <row r="48" spans="1:16" ht="15">
      <c r="A48" s="12"/>
      <c r="B48" s="25">
        <v>341.56</v>
      </c>
      <c r="C48" s="20" t="s">
        <v>54</v>
      </c>
      <c r="D48" s="47">
        <v>0</v>
      </c>
      <c r="E48" s="47">
        <v>61566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61566</v>
      </c>
      <c r="O48" s="48">
        <f t="shared" si="7"/>
        <v>0.3334308182231754</v>
      </c>
      <c r="P48" s="9"/>
    </row>
    <row r="49" spans="1:16" ht="15">
      <c r="A49" s="12"/>
      <c r="B49" s="25">
        <v>341.8</v>
      </c>
      <c r="C49" s="20" t="s">
        <v>55</v>
      </c>
      <c r="D49" s="47">
        <v>0</v>
      </c>
      <c r="E49" s="47">
        <v>4564090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4564090</v>
      </c>
      <c r="O49" s="48">
        <f t="shared" si="7"/>
        <v>24.71832282662854</v>
      </c>
      <c r="P49" s="9"/>
    </row>
    <row r="50" spans="1:16" ht="15">
      <c r="A50" s="12"/>
      <c r="B50" s="25">
        <v>341.9</v>
      </c>
      <c r="C50" s="20" t="s">
        <v>56</v>
      </c>
      <c r="D50" s="47">
        <v>0</v>
      </c>
      <c r="E50" s="47">
        <v>730415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730415</v>
      </c>
      <c r="O50" s="48">
        <f t="shared" si="7"/>
        <v>3.955801434111046</v>
      </c>
      <c r="P50" s="9"/>
    </row>
    <row r="51" spans="1:16" ht="15">
      <c r="A51" s="12"/>
      <c r="B51" s="25">
        <v>342.6</v>
      </c>
      <c r="C51" s="20" t="s">
        <v>58</v>
      </c>
      <c r="D51" s="47">
        <v>1509057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1509057</v>
      </c>
      <c r="O51" s="48">
        <f t="shared" si="7"/>
        <v>8.172791967245077</v>
      </c>
      <c r="P51" s="9"/>
    </row>
    <row r="52" spans="1:16" ht="15">
      <c r="A52" s="12"/>
      <c r="B52" s="25">
        <v>342.9</v>
      </c>
      <c r="C52" s="20" t="s">
        <v>59</v>
      </c>
      <c r="D52" s="47">
        <v>0</v>
      </c>
      <c r="E52" s="47">
        <v>1115365</v>
      </c>
      <c r="F52" s="47">
        <v>0</v>
      </c>
      <c r="G52" s="47">
        <v>0</v>
      </c>
      <c r="H52" s="47">
        <v>0</v>
      </c>
      <c r="I52" s="47">
        <v>416282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1531647</v>
      </c>
      <c r="O52" s="48">
        <f t="shared" si="7"/>
        <v>8.29513550399688</v>
      </c>
      <c r="P52" s="9"/>
    </row>
    <row r="53" spans="1:16" ht="15">
      <c r="A53" s="12"/>
      <c r="B53" s="25">
        <v>343.4</v>
      </c>
      <c r="C53" s="20" t="s">
        <v>60</v>
      </c>
      <c r="D53" s="47">
        <v>479878</v>
      </c>
      <c r="E53" s="47">
        <v>0</v>
      </c>
      <c r="F53" s="47">
        <v>0</v>
      </c>
      <c r="G53" s="47">
        <v>0</v>
      </c>
      <c r="H53" s="47">
        <v>0</v>
      </c>
      <c r="I53" s="47">
        <v>16683815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17163693</v>
      </c>
      <c r="O53" s="48">
        <f t="shared" si="7"/>
        <v>92.95559563267693</v>
      </c>
      <c r="P53" s="9"/>
    </row>
    <row r="54" spans="1:16" ht="15">
      <c r="A54" s="12"/>
      <c r="B54" s="25">
        <v>345.1</v>
      </c>
      <c r="C54" s="20" t="s">
        <v>146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1355885</v>
      </c>
      <c r="N54" s="47">
        <f t="shared" si="9"/>
        <v>1355885</v>
      </c>
      <c r="O54" s="48">
        <f t="shared" si="7"/>
        <v>7.343238881306731</v>
      </c>
      <c r="P54" s="9"/>
    </row>
    <row r="55" spans="1:16" ht="15">
      <c r="A55" s="12"/>
      <c r="B55" s="25">
        <v>346.4</v>
      </c>
      <c r="C55" s="20" t="s">
        <v>61</v>
      </c>
      <c r="D55" s="47">
        <v>46579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46579</v>
      </c>
      <c r="O55" s="48">
        <f t="shared" si="7"/>
        <v>0.2522638157752215</v>
      </c>
      <c r="P55" s="9"/>
    </row>
    <row r="56" spans="1:16" ht="15">
      <c r="A56" s="12"/>
      <c r="B56" s="25">
        <v>346.9</v>
      </c>
      <c r="C56" s="20" t="s">
        <v>62</v>
      </c>
      <c r="D56" s="47">
        <v>0</v>
      </c>
      <c r="E56" s="47">
        <v>13423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13423</v>
      </c>
      <c r="O56" s="48">
        <f t="shared" si="7"/>
        <v>0.07269664868612032</v>
      </c>
      <c r="P56" s="9"/>
    </row>
    <row r="57" spans="1:16" ht="15">
      <c r="A57" s="12"/>
      <c r="B57" s="25">
        <v>347.9</v>
      </c>
      <c r="C57" s="20" t="s">
        <v>63</v>
      </c>
      <c r="D57" s="47">
        <v>0</v>
      </c>
      <c r="E57" s="47">
        <v>3451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3451</v>
      </c>
      <c r="O57" s="48">
        <f t="shared" si="7"/>
        <v>0.018690019713611058</v>
      </c>
      <c r="P57" s="9"/>
    </row>
    <row r="58" spans="1:16" ht="15">
      <c r="A58" s="12"/>
      <c r="B58" s="25">
        <v>348.11</v>
      </c>
      <c r="C58" s="39" t="s">
        <v>66</v>
      </c>
      <c r="D58" s="47">
        <v>0</v>
      </c>
      <c r="E58" s="47">
        <v>243477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243477</v>
      </c>
      <c r="O58" s="48">
        <f t="shared" si="7"/>
        <v>1.3186293624488203</v>
      </c>
      <c r="P58" s="9"/>
    </row>
    <row r="59" spans="1:16" ht="15">
      <c r="A59" s="12"/>
      <c r="B59" s="25">
        <v>348.13</v>
      </c>
      <c r="C59" s="39" t="s">
        <v>68</v>
      </c>
      <c r="D59" s="47">
        <v>0</v>
      </c>
      <c r="E59" s="47">
        <v>163552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163552</v>
      </c>
      <c r="O59" s="48">
        <f t="shared" si="7"/>
        <v>0.8857693724139425</v>
      </c>
      <c r="P59" s="9"/>
    </row>
    <row r="60" spans="1:16" ht="15">
      <c r="A60" s="12"/>
      <c r="B60" s="25">
        <v>348.22</v>
      </c>
      <c r="C60" s="39" t="s">
        <v>69</v>
      </c>
      <c r="D60" s="47">
        <v>0</v>
      </c>
      <c r="E60" s="47">
        <v>1683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1683</v>
      </c>
      <c r="O60" s="48">
        <f t="shared" si="7"/>
        <v>0.009114837200233964</v>
      </c>
      <c r="P60" s="9"/>
    </row>
    <row r="61" spans="1:16" ht="15">
      <c r="A61" s="12"/>
      <c r="B61" s="25">
        <v>348.23</v>
      </c>
      <c r="C61" s="39" t="s">
        <v>70</v>
      </c>
      <c r="D61" s="47">
        <v>0</v>
      </c>
      <c r="E61" s="47">
        <v>174562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174562</v>
      </c>
      <c r="O61" s="48">
        <f t="shared" si="7"/>
        <v>0.9453976300340114</v>
      </c>
      <c r="P61" s="9"/>
    </row>
    <row r="62" spans="1:16" ht="15">
      <c r="A62" s="12"/>
      <c r="B62" s="25">
        <v>348.31</v>
      </c>
      <c r="C62" s="39" t="s">
        <v>71</v>
      </c>
      <c r="D62" s="47">
        <v>0</v>
      </c>
      <c r="E62" s="47">
        <v>687138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687138</v>
      </c>
      <c r="O62" s="48">
        <f t="shared" si="7"/>
        <v>3.721420679794632</v>
      </c>
      <c r="P62" s="9"/>
    </row>
    <row r="63" spans="1:16" ht="15">
      <c r="A63" s="12"/>
      <c r="B63" s="25">
        <v>348.32</v>
      </c>
      <c r="C63" s="39" t="s">
        <v>72</v>
      </c>
      <c r="D63" s="47">
        <v>0</v>
      </c>
      <c r="E63" s="47">
        <v>1146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1146</v>
      </c>
      <c r="O63" s="48">
        <f t="shared" si="7"/>
        <v>0.006206537986612075</v>
      </c>
      <c r="P63" s="9"/>
    </row>
    <row r="64" spans="1:16" ht="15">
      <c r="A64" s="12"/>
      <c r="B64" s="25">
        <v>348.41</v>
      </c>
      <c r="C64" s="39" t="s">
        <v>73</v>
      </c>
      <c r="D64" s="47">
        <v>0</v>
      </c>
      <c r="E64" s="47">
        <v>567940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567940</v>
      </c>
      <c r="O64" s="48">
        <f t="shared" si="7"/>
        <v>3.075864907605988</v>
      </c>
      <c r="P64" s="9"/>
    </row>
    <row r="65" spans="1:16" ht="15">
      <c r="A65" s="12"/>
      <c r="B65" s="25">
        <v>348.42</v>
      </c>
      <c r="C65" s="39" t="s">
        <v>74</v>
      </c>
      <c r="D65" s="47">
        <v>0</v>
      </c>
      <c r="E65" s="47">
        <v>4587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4587</v>
      </c>
      <c r="O65" s="48">
        <f t="shared" si="7"/>
        <v>0.024842399428088646</v>
      </c>
      <c r="P65" s="9"/>
    </row>
    <row r="66" spans="1:16" ht="15">
      <c r="A66" s="12"/>
      <c r="B66" s="25">
        <v>348.48</v>
      </c>
      <c r="C66" s="39" t="s">
        <v>75</v>
      </c>
      <c r="D66" s="47">
        <v>0</v>
      </c>
      <c r="E66" s="47">
        <v>686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686</v>
      </c>
      <c r="O66" s="48">
        <f t="shared" si="7"/>
        <v>0.0037152574684257275</v>
      </c>
      <c r="P66" s="9"/>
    </row>
    <row r="67" spans="1:16" ht="15">
      <c r="A67" s="12"/>
      <c r="B67" s="25">
        <v>348.51</v>
      </c>
      <c r="C67" s="39" t="s">
        <v>76</v>
      </c>
      <c r="D67" s="47">
        <v>0</v>
      </c>
      <c r="E67" s="47">
        <v>362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362</v>
      </c>
      <c r="O67" s="48">
        <f t="shared" si="7"/>
        <v>0.0019605294512683867</v>
      </c>
      <c r="P67" s="9"/>
    </row>
    <row r="68" spans="1:16" ht="15">
      <c r="A68" s="12"/>
      <c r="B68" s="25">
        <v>348.52</v>
      </c>
      <c r="C68" s="39" t="s">
        <v>77</v>
      </c>
      <c r="D68" s="47">
        <v>0</v>
      </c>
      <c r="E68" s="47">
        <v>872979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872979</v>
      </c>
      <c r="O68" s="48">
        <f t="shared" si="7"/>
        <v>4.72790342496913</v>
      </c>
      <c r="P68" s="9"/>
    </row>
    <row r="69" spans="1:16" ht="15">
      <c r="A69" s="12"/>
      <c r="B69" s="25">
        <v>348.53</v>
      </c>
      <c r="C69" s="39" t="s">
        <v>78</v>
      </c>
      <c r="D69" s="47">
        <v>0</v>
      </c>
      <c r="E69" s="47">
        <v>1333508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1333508</v>
      </c>
      <c r="O69" s="48">
        <f aca="true" t="shared" si="10" ref="O69:O97">(N69/O$99)</f>
        <v>7.222048915751392</v>
      </c>
      <c r="P69" s="9"/>
    </row>
    <row r="70" spans="1:16" ht="15">
      <c r="A70" s="12"/>
      <c r="B70" s="25">
        <v>348.63</v>
      </c>
      <c r="C70" s="39" t="s">
        <v>79</v>
      </c>
      <c r="D70" s="47">
        <v>0</v>
      </c>
      <c r="E70" s="47">
        <v>550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550</v>
      </c>
      <c r="O70" s="48">
        <f t="shared" si="10"/>
        <v>0.00297870496739672</v>
      </c>
      <c r="P70" s="9"/>
    </row>
    <row r="71" spans="1:16" ht="15">
      <c r="A71" s="12"/>
      <c r="B71" s="25">
        <v>348.71</v>
      </c>
      <c r="C71" s="39" t="s">
        <v>80</v>
      </c>
      <c r="D71" s="47">
        <v>0</v>
      </c>
      <c r="E71" s="47">
        <v>950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950</v>
      </c>
      <c r="O71" s="48">
        <f t="shared" si="10"/>
        <v>0.005145035852776153</v>
      </c>
      <c r="P71" s="9"/>
    </row>
    <row r="72" spans="1:16" ht="15">
      <c r="A72" s="12"/>
      <c r="B72" s="25">
        <v>348.72</v>
      </c>
      <c r="C72" s="39" t="s">
        <v>81</v>
      </c>
      <c r="D72" s="47">
        <v>0</v>
      </c>
      <c r="E72" s="47">
        <v>98109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98109</v>
      </c>
      <c r="O72" s="48">
        <f t="shared" si="10"/>
        <v>0.5313413920842269</v>
      </c>
      <c r="P72" s="9"/>
    </row>
    <row r="73" spans="1:16" ht="15">
      <c r="A73" s="12"/>
      <c r="B73" s="25">
        <v>348.87</v>
      </c>
      <c r="C73" s="20" t="s">
        <v>224</v>
      </c>
      <c r="D73" s="47">
        <v>0</v>
      </c>
      <c r="E73" s="47">
        <v>35217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35217</v>
      </c>
      <c r="O73" s="48">
        <f t="shared" si="10"/>
        <v>0.1907291869760187</v>
      </c>
      <c r="P73" s="9"/>
    </row>
    <row r="74" spans="1:16" ht="15">
      <c r="A74" s="12"/>
      <c r="B74" s="25">
        <v>349</v>
      </c>
      <c r="C74" s="20" t="s">
        <v>1</v>
      </c>
      <c r="D74" s="47">
        <v>0</v>
      </c>
      <c r="E74" s="47">
        <v>737458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737458</v>
      </c>
      <c r="O74" s="48">
        <f t="shared" si="10"/>
        <v>3.9939451051753645</v>
      </c>
      <c r="P74" s="9"/>
    </row>
    <row r="75" spans="1:16" ht="15.75">
      <c r="A75" s="29" t="s">
        <v>49</v>
      </c>
      <c r="B75" s="30"/>
      <c r="C75" s="31"/>
      <c r="D75" s="32">
        <f aca="true" t="shared" si="11" ref="D75:M75">SUM(D76:D83)</f>
        <v>79357</v>
      </c>
      <c r="E75" s="32">
        <f t="shared" si="11"/>
        <v>1132154</v>
      </c>
      <c r="F75" s="32">
        <f t="shared" si="11"/>
        <v>0</v>
      </c>
      <c r="G75" s="32">
        <f t="shared" si="11"/>
        <v>0</v>
      </c>
      <c r="H75" s="32">
        <f t="shared" si="11"/>
        <v>0</v>
      </c>
      <c r="I75" s="32">
        <f t="shared" si="11"/>
        <v>0</v>
      </c>
      <c r="J75" s="32">
        <f t="shared" si="11"/>
        <v>0</v>
      </c>
      <c r="K75" s="32">
        <f t="shared" si="11"/>
        <v>0</v>
      </c>
      <c r="L75" s="32">
        <f t="shared" si="11"/>
        <v>0</v>
      </c>
      <c r="M75" s="32">
        <f t="shared" si="11"/>
        <v>0</v>
      </c>
      <c r="N75" s="32">
        <f>SUM(D75:M75)</f>
        <v>1211511</v>
      </c>
      <c r="O75" s="46">
        <f t="shared" si="10"/>
        <v>6.561334243192305</v>
      </c>
      <c r="P75" s="10"/>
    </row>
    <row r="76" spans="1:16" ht="15">
      <c r="A76" s="13"/>
      <c r="B76" s="40">
        <v>351.1</v>
      </c>
      <c r="C76" s="21" t="s">
        <v>84</v>
      </c>
      <c r="D76" s="47">
        <v>2519</v>
      </c>
      <c r="E76" s="47">
        <v>75622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78141</v>
      </c>
      <c r="O76" s="48">
        <f t="shared" si="10"/>
        <v>0.42319815428608565</v>
      </c>
      <c r="P76" s="9"/>
    </row>
    <row r="77" spans="1:16" ht="15">
      <c r="A77" s="13"/>
      <c r="B77" s="40">
        <v>351.2</v>
      </c>
      <c r="C77" s="21" t="s">
        <v>85</v>
      </c>
      <c r="D77" s="47">
        <v>0</v>
      </c>
      <c r="E77" s="47">
        <v>76102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aca="true" t="shared" si="12" ref="N77:N83">SUM(D77:M77)</f>
        <v>76102</v>
      </c>
      <c r="O77" s="48">
        <f t="shared" si="10"/>
        <v>0.412155282597864</v>
      </c>
      <c r="P77" s="9"/>
    </row>
    <row r="78" spans="1:16" ht="15">
      <c r="A78" s="13"/>
      <c r="B78" s="40">
        <v>351.4</v>
      </c>
      <c r="C78" s="21" t="s">
        <v>86</v>
      </c>
      <c r="D78" s="47">
        <v>0</v>
      </c>
      <c r="E78" s="47">
        <v>50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50</v>
      </c>
      <c r="O78" s="48">
        <f t="shared" si="10"/>
        <v>0.0002707913606724291</v>
      </c>
      <c r="P78" s="9"/>
    </row>
    <row r="79" spans="1:16" ht="15">
      <c r="A79" s="13"/>
      <c r="B79" s="40">
        <v>351.5</v>
      </c>
      <c r="C79" s="21" t="s">
        <v>147</v>
      </c>
      <c r="D79" s="47">
        <v>0</v>
      </c>
      <c r="E79" s="47">
        <v>799276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799276</v>
      </c>
      <c r="O79" s="48">
        <f t="shared" si="10"/>
        <v>4.328740711856329</v>
      </c>
      <c r="P79" s="9"/>
    </row>
    <row r="80" spans="1:16" ht="15">
      <c r="A80" s="13"/>
      <c r="B80" s="40">
        <v>351.6</v>
      </c>
      <c r="C80" s="21" t="s">
        <v>87</v>
      </c>
      <c r="D80" s="47">
        <v>0</v>
      </c>
      <c r="E80" s="47">
        <v>433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433</v>
      </c>
      <c r="O80" s="48">
        <f t="shared" si="10"/>
        <v>0.002345053183423236</v>
      </c>
      <c r="P80" s="9"/>
    </row>
    <row r="81" spans="1:16" ht="15">
      <c r="A81" s="13"/>
      <c r="B81" s="40">
        <v>352</v>
      </c>
      <c r="C81" s="21" t="s">
        <v>88</v>
      </c>
      <c r="D81" s="47">
        <v>0</v>
      </c>
      <c r="E81" s="47">
        <v>78262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78262</v>
      </c>
      <c r="O81" s="48">
        <f t="shared" si="10"/>
        <v>0.42385346937891294</v>
      </c>
      <c r="P81" s="9"/>
    </row>
    <row r="82" spans="1:16" ht="15">
      <c r="A82" s="13"/>
      <c r="B82" s="40">
        <v>354</v>
      </c>
      <c r="C82" s="21" t="s">
        <v>89</v>
      </c>
      <c r="D82" s="47">
        <v>0</v>
      </c>
      <c r="E82" s="47">
        <v>100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100</v>
      </c>
      <c r="O82" s="48">
        <f t="shared" si="10"/>
        <v>0.0005415827213448582</v>
      </c>
      <c r="P82" s="9"/>
    </row>
    <row r="83" spans="1:16" ht="15">
      <c r="A83" s="13"/>
      <c r="B83" s="40">
        <v>359</v>
      </c>
      <c r="C83" s="21" t="s">
        <v>90</v>
      </c>
      <c r="D83" s="47">
        <v>76838</v>
      </c>
      <c r="E83" s="47">
        <v>102309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179147</v>
      </c>
      <c r="O83" s="48">
        <f t="shared" si="10"/>
        <v>0.9702291978076731</v>
      </c>
      <c r="P83" s="9"/>
    </row>
    <row r="84" spans="1:16" ht="15.75">
      <c r="A84" s="29" t="s">
        <v>4</v>
      </c>
      <c r="B84" s="30"/>
      <c r="C84" s="31"/>
      <c r="D84" s="32">
        <f aca="true" t="shared" si="13" ref="D84:M84">SUM(D85:D92)</f>
        <v>4349283</v>
      </c>
      <c r="E84" s="32">
        <f t="shared" si="13"/>
        <v>6411155</v>
      </c>
      <c r="F84" s="32">
        <f t="shared" si="13"/>
        <v>34854</v>
      </c>
      <c r="G84" s="32">
        <f t="shared" si="13"/>
        <v>2623408</v>
      </c>
      <c r="H84" s="32">
        <f t="shared" si="13"/>
        <v>0</v>
      </c>
      <c r="I84" s="32">
        <f t="shared" si="13"/>
        <v>3625327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169007</v>
      </c>
      <c r="N84" s="32">
        <f>SUM(D84:M84)</f>
        <v>17213034</v>
      </c>
      <c r="O84" s="46">
        <f t="shared" si="10"/>
        <v>93.2228179632157</v>
      </c>
      <c r="P84" s="10"/>
    </row>
    <row r="85" spans="1:16" ht="15">
      <c r="A85" s="12"/>
      <c r="B85" s="25">
        <v>361.1</v>
      </c>
      <c r="C85" s="20" t="s">
        <v>91</v>
      </c>
      <c r="D85" s="47">
        <v>1336416</v>
      </c>
      <c r="E85" s="47">
        <v>2635037</v>
      </c>
      <c r="F85" s="47">
        <v>34854</v>
      </c>
      <c r="G85" s="47">
        <v>1402996</v>
      </c>
      <c r="H85" s="47">
        <v>0</v>
      </c>
      <c r="I85" s="47">
        <v>899804</v>
      </c>
      <c r="J85" s="47">
        <v>0</v>
      </c>
      <c r="K85" s="47">
        <v>0</v>
      </c>
      <c r="L85" s="47">
        <v>0</v>
      </c>
      <c r="M85" s="47">
        <v>169007</v>
      </c>
      <c r="N85" s="47">
        <f>SUM(D85:M85)</f>
        <v>6478114</v>
      </c>
      <c r="O85" s="48">
        <f t="shared" si="10"/>
        <v>35.08434609302225</v>
      </c>
      <c r="P85" s="9"/>
    </row>
    <row r="86" spans="1:16" ht="15">
      <c r="A86" s="12"/>
      <c r="B86" s="25">
        <v>362</v>
      </c>
      <c r="C86" s="20" t="s">
        <v>92</v>
      </c>
      <c r="D86" s="47">
        <v>135671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aca="true" t="shared" si="14" ref="N86:N92">SUM(D86:M86)</f>
        <v>135671</v>
      </c>
      <c r="O86" s="48">
        <f t="shared" si="10"/>
        <v>0.7347706938757825</v>
      </c>
      <c r="P86" s="9"/>
    </row>
    <row r="87" spans="1:16" ht="15">
      <c r="A87" s="12"/>
      <c r="B87" s="25">
        <v>363.11</v>
      </c>
      <c r="C87" s="20" t="s">
        <v>148</v>
      </c>
      <c r="D87" s="47">
        <v>0</v>
      </c>
      <c r="E87" s="47">
        <v>18190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18190</v>
      </c>
      <c r="O87" s="48">
        <f t="shared" si="10"/>
        <v>0.0985138970126297</v>
      </c>
      <c r="P87" s="9"/>
    </row>
    <row r="88" spans="1:16" ht="15">
      <c r="A88" s="12"/>
      <c r="B88" s="25">
        <v>363.24</v>
      </c>
      <c r="C88" s="20" t="s">
        <v>150</v>
      </c>
      <c r="D88" s="47">
        <v>0</v>
      </c>
      <c r="E88" s="47">
        <v>0</v>
      </c>
      <c r="F88" s="47">
        <v>0</v>
      </c>
      <c r="G88" s="47">
        <v>1151337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1151337</v>
      </c>
      <c r="O88" s="48">
        <f t="shared" si="10"/>
        <v>6.23544225645025</v>
      </c>
      <c r="P88" s="9"/>
    </row>
    <row r="89" spans="1:16" ht="15">
      <c r="A89" s="12"/>
      <c r="B89" s="25">
        <v>364</v>
      </c>
      <c r="C89" s="20" t="s">
        <v>204</v>
      </c>
      <c r="D89" s="47">
        <v>21388</v>
      </c>
      <c r="E89" s="47">
        <v>86560</v>
      </c>
      <c r="F89" s="47">
        <v>0</v>
      </c>
      <c r="G89" s="47">
        <v>69075</v>
      </c>
      <c r="H89" s="47">
        <v>0</v>
      </c>
      <c r="I89" s="47">
        <v>47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177070</v>
      </c>
      <c r="O89" s="48">
        <f t="shared" si="10"/>
        <v>0.9589805246853405</v>
      </c>
      <c r="P89" s="9"/>
    </row>
    <row r="90" spans="1:16" ht="15">
      <c r="A90" s="12"/>
      <c r="B90" s="25">
        <v>365</v>
      </c>
      <c r="C90" s="20" t="s">
        <v>205</v>
      </c>
      <c r="D90" s="47">
        <v>20118</v>
      </c>
      <c r="E90" s="47">
        <v>48413</v>
      </c>
      <c r="F90" s="47">
        <v>0</v>
      </c>
      <c r="G90" s="47">
        <v>0</v>
      </c>
      <c r="H90" s="47">
        <v>0</v>
      </c>
      <c r="I90" s="47">
        <v>1007961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1076492</v>
      </c>
      <c r="O90" s="48">
        <f t="shared" si="10"/>
        <v>5.830094668659691</v>
      </c>
      <c r="P90" s="9"/>
    </row>
    <row r="91" spans="1:16" ht="15">
      <c r="A91" s="12"/>
      <c r="B91" s="25">
        <v>366</v>
      </c>
      <c r="C91" s="20" t="s">
        <v>95</v>
      </c>
      <c r="D91" s="47">
        <v>7380</v>
      </c>
      <c r="E91" s="47">
        <v>51317</v>
      </c>
      <c r="F91" s="47">
        <v>0</v>
      </c>
      <c r="G91" s="47">
        <v>0</v>
      </c>
      <c r="H91" s="47">
        <v>0</v>
      </c>
      <c r="I91" s="47">
        <v>685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59382</v>
      </c>
      <c r="O91" s="48">
        <f t="shared" si="10"/>
        <v>0.3216026515890037</v>
      </c>
      <c r="P91" s="9"/>
    </row>
    <row r="92" spans="1:16" ht="15">
      <c r="A92" s="12"/>
      <c r="B92" s="25">
        <v>369.9</v>
      </c>
      <c r="C92" s="20" t="s">
        <v>96</v>
      </c>
      <c r="D92" s="47">
        <v>2828310</v>
      </c>
      <c r="E92" s="47">
        <v>3571638</v>
      </c>
      <c r="F92" s="47">
        <v>0</v>
      </c>
      <c r="G92" s="47">
        <v>0</v>
      </c>
      <c r="H92" s="47">
        <v>0</v>
      </c>
      <c r="I92" s="47">
        <v>1716830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8116778</v>
      </c>
      <c r="O92" s="48">
        <f t="shared" si="10"/>
        <v>43.95906717792076</v>
      </c>
      <c r="P92" s="9"/>
    </row>
    <row r="93" spans="1:16" ht="15.75">
      <c r="A93" s="29" t="s">
        <v>50</v>
      </c>
      <c r="B93" s="30"/>
      <c r="C93" s="31"/>
      <c r="D93" s="32">
        <f aca="true" t="shared" si="15" ref="D93:M93">SUM(D94:D96)</f>
        <v>3715686</v>
      </c>
      <c r="E93" s="32">
        <f t="shared" si="15"/>
        <v>62350998</v>
      </c>
      <c r="F93" s="32">
        <f t="shared" si="15"/>
        <v>397930</v>
      </c>
      <c r="G93" s="32">
        <f t="shared" si="15"/>
        <v>3000000</v>
      </c>
      <c r="H93" s="32">
        <f t="shared" si="15"/>
        <v>0</v>
      </c>
      <c r="I93" s="32">
        <f t="shared" si="15"/>
        <v>21867</v>
      </c>
      <c r="J93" s="32">
        <f t="shared" si="15"/>
        <v>0</v>
      </c>
      <c r="K93" s="32">
        <f t="shared" si="15"/>
        <v>0</v>
      </c>
      <c r="L93" s="32">
        <f t="shared" si="15"/>
        <v>0</v>
      </c>
      <c r="M93" s="32">
        <f t="shared" si="15"/>
        <v>0</v>
      </c>
      <c r="N93" s="32">
        <f>SUM(D93:M93)</f>
        <v>69486481</v>
      </c>
      <c r="O93" s="46">
        <f t="shared" si="10"/>
        <v>376.32677476657784</v>
      </c>
      <c r="P93" s="9"/>
    </row>
    <row r="94" spans="1:16" ht="15">
      <c r="A94" s="12"/>
      <c r="B94" s="25">
        <v>381</v>
      </c>
      <c r="C94" s="20" t="s">
        <v>97</v>
      </c>
      <c r="D94" s="47">
        <v>3715686</v>
      </c>
      <c r="E94" s="47">
        <v>62350998</v>
      </c>
      <c r="F94" s="47">
        <v>397930</v>
      </c>
      <c r="G94" s="47">
        <v>3000000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69464614</v>
      </c>
      <c r="O94" s="48">
        <f t="shared" si="10"/>
        <v>376.20834687290136</v>
      </c>
      <c r="P94" s="9"/>
    </row>
    <row r="95" spans="1:16" ht="15">
      <c r="A95" s="12"/>
      <c r="B95" s="25">
        <v>388.1</v>
      </c>
      <c r="C95" s="20" t="s">
        <v>225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-58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-58</v>
      </c>
      <c r="O95" s="48">
        <f t="shared" si="10"/>
        <v>-0.0003141179783800178</v>
      </c>
      <c r="P95" s="9"/>
    </row>
    <row r="96" spans="1:16" ht="15.75" thickBot="1">
      <c r="A96" s="12"/>
      <c r="B96" s="25">
        <v>389.8</v>
      </c>
      <c r="C96" s="20" t="s">
        <v>226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21925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21925</v>
      </c>
      <c r="O96" s="48">
        <f t="shared" si="10"/>
        <v>0.11874201165486016</v>
      </c>
      <c r="P96" s="9"/>
    </row>
    <row r="97" spans="1:119" ht="16.5" thickBot="1">
      <c r="A97" s="14" t="s">
        <v>65</v>
      </c>
      <c r="B97" s="23"/>
      <c r="C97" s="22"/>
      <c r="D97" s="15">
        <f aca="true" t="shared" si="16" ref="D97:M97">SUM(D5,D12,D17,D43,D75,D84,D93)</f>
        <v>64983562</v>
      </c>
      <c r="E97" s="15">
        <f t="shared" si="16"/>
        <v>145405466</v>
      </c>
      <c r="F97" s="15">
        <f t="shared" si="16"/>
        <v>2248913</v>
      </c>
      <c r="G97" s="15">
        <f t="shared" si="16"/>
        <v>23243995</v>
      </c>
      <c r="H97" s="15">
        <f t="shared" si="16"/>
        <v>0</v>
      </c>
      <c r="I97" s="15">
        <f t="shared" si="16"/>
        <v>22025463</v>
      </c>
      <c r="J97" s="15">
        <f t="shared" si="16"/>
        <v>0</v>
      </c>
      <c r="K97" s="15">
        <f t="shared" si="16"/>
        <v>0</v>
      </c>
      <c r="L97" s="15">
        <f t="shared" si="16"/>
        <v>0</v>
      </c>
      <c r="M97" s="15">
        <f t="shared" si="16"/>
        <v>1624799</v>
      </c>
      <c r="N97" s="15">
        <f>SUM(D97:M97)</f>
        <v>259532198</v>
      </c>
      <c r="O97" s="38">
        <f t="shared" si="10"/>
        <v>1405.5815406945258</v>
      </c>
      <c r="P97" s="6"/>
      <c r="Q97" s="2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</row>
    <row r="98" spans="1:15" ht="15">
      <c r="A98" s="16"/>
      <c r="B98" s="1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9"/>
    </row>
    <row r="99" spans="1:15" ht="15">
      <c r="A99" s="41"/>
      <c r="B99" s="42"/>
      <c r="C99" s="42"/>
      <c r="D99" s="43"/>
      <c r="E99" s="43"/>
      <c r="F99" s="43"/>
      <c r="G99" s="43"/>
      <c r="H99" s="43"/>
      <c r="I99" s="43"/>
      <c r="J99" s="43"/>
      <c r="K99" s="43"/>
      <c r="L99" s="49" t="s">
        <v>227</v>
      </c>
      <c r="M99" s="49"/>
      <c r="N99" s="49"/>
      <c r="O99" s="44">
        <v>184644</v>
      </c>
    </row>
    <row r="100" spans="1:15" ht="15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2"/>
    </row>
    <row r="101" spans="1:15" ht="15.75" customHeight="1" thickBot="1">
      <c r="A101" s="53" t="s">
        <v>134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</row>
  </sheetData>
  <sheetProtection/>
  <mergeCells count="10">
    <mergeCell ref="L99:N99"/>
    <mergeCell ref="A100:O100"/>
    <mergeCell ref="A101:O10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30835599</v>
      </c>
      <c r="E5" s="27">
        <f t="shared" si="0"/>
        <v>46672684</v>
      </c>
      <c r="F5" s="27">
        <f t="shared" si="0"/>
        <v>1025015</v>
      </c>
      <c r="G5" s="27">
        <f t="shared" si="0"/>
        <v>16149966</v>
      </c>
      <c r="H5" s="27">
        <f t="shared" si="0"/>
        <v>0</v>
      </c>
      <c r="I5" s="27">
        <f t="shared" si="0"/>
        <v>1477382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90191</v>
      </c>
      <c r="N5" s="28">
        <f>SUM(D5:M5)</f>
        <v>96250837</v>
      </c>
      <c r="O5" s="33">
        <f aca="true" t="shared" si="1" ref="O5:O36">(N5/O$89)</f>
        <v>544.0943635140559</v>
      </c>
      <c r="P5" s="6"/>
    </row>
    <row r="6" spans="1:16" ht="15">
      <c r="A6" s="12"/>
      <c r="B6" s="25">
        <v>311</v>
      </c>
      <c r="C6" s="20" t="s">
        <v>3</v>
      </c>
      <c r="D6" s="47">
        <v>21642979</v>
      </c>
      <c r="E6" s="47">
        <v>42103413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63746392</v>
      </c>
      <c r="O6" s="48">
        <f t="shared" si="1"/>
        <v>360.35065940836967</v>
      </c>
      <c r="P6" s="9"/>
    </row>
    <row r="7" spans="1:16" ht="15">
      <c r="A7" s="12"/>
      <c r="B7" s="25">
        <v>312.1</v>
      </c>
      <c r="C7" s="20" t="s">
        <v>11</v>
      </c>
      <c r="D7" s="47">
        <v>0</v>
      </c>
      <c r="E7" s="47">
        <v>373657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26">SUM(D7:M7)</f>
        <v>373657</v>
      </c>
      <c r="O7" s="48">
        <f t="shared" si="1"/>
        <v>2.1122379183837285</v>
      </c>
      <c r="P7" s="9"/>
    </row>
    <row r="8" spans="1:16" ht="15">
      <c r="A8" s="12"/>
      <c r="B8" s="25">
        <v>312.3</v>
      </c>
      <c r="C8" s="20" t="s">
        <v>113</v>
      </c>
      <c r="D8" s="47">
        <v>0</v>
      </c>
      <c r="E8" s="47">
        <v>0</v>
      </c>
      <c r="F8" s="47">
        <v>889526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889526</v>
      </c>
      <c r="O8" s="48">
        <f t="shared" si="1"/>
        <v>5.028383106935518</v>
      </c>
      <c r="P8" s="9"/>
    </row>
    <row r="9" spans="1:16" ht="15">
      <c r="A9" s="12"/>
      <c r="B9" s="25">
        <v>312.41</v>
      </c>
      <c r="C9" s="20" t="s">
        <v>114</v>
      </c>
      <c r="D9" s="47">
        <v>0</v>
      </c>
      <c r="E9" s="47">
        <v>4141161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4141161</v>
      </c>
      <c r="O9" s="48">
        <f t="shared" si="1"/>
        <v>23.409483270303728</v>
      </c>
      <c r="P9" s="9"/>
    </row>
    <row r="10" spans="1:16" ht="15">
      <c r="A10" s="12"/>
      <c r="B10" s="25">
        <v>312.6</v>
      </c>
      <c r="C10" s="20" t="s">
        <v>12</v>
      </c>
      <c r="D10" s="47">
        <v>0</v>
      </c>
      <c r="E10" s="47">
        <v>0</v>
      </c>
      <c r="F10" s="47">
        <v>0</v>
      </c>
      <c r="G10" s="47">
        <v>15841683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15841683</v>
      </c>
      <c r="O10" s="48">
        <f t="shared" si="1"/>
        <v>89.5511218138959</v>
      </c>
      <c r="P10" s="9"/>
    </row>
    <row r="11" spans="1:16" ht="15">
      <c r="A11" s="12"/>
      <c r="B11" s="25">
        <v>313.1</v>
      </c>
      <c r="C11" s="20" t="s">
        <v>163</v>
      </c>
      <c r="D11" s="47">
        <v>0</v>
      </c>
      <c r="E11" s="47">
        <v>6247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6247</v>
      </c>
      <c r="O11" s="48">
        <f t="shared" si="1"/>
        <v>0.03531353695004551</v>
      </c>
      <c r="P11" s="9"/>
    </row>
    <row r="12" spans="1:16" ht="15">
      <c r="A12" s="12"/>
      <c r="B12" s="25">
        <v>313.7</v>
      </c>
      <c r="C12" s="20" t="s">
        <v>17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1477382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1477382</v>
      </c>
      <c r="O12" s="48">
        <f t="shared" si="1"/>
        <v>8.351462117229412</v>
      </c>
      <c r="P12" s="9"/>
    </row>
    <row r="13" spans="1:16" ht="15">
      <c r="A13" s="12"/>
      <c r="B13" s="25">
        <v>314.1</v>
      </c>
      <c r="C13" s="20" t="s">
        <v>13</v>
      </c>
      <c r="D13" s="47">
        <v>3015201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3015201</v>
      </c>
      <c r="O13" s="48">
        <f t="shared" si="1"/>
        <v>17.044567300354437</v>
      </c>
      <c r="P13" s="9"/>
    </row>
    <row r="14" spans="1:16" ht="15">
      <c r="A14" s="12"/>
      <c r="B14" s="25">
        <v>315</v>
      </c>
      <c r="C14" s="20" t="s">
        <v>162</v>
      </c>
      <c r="D14" s="47">
        <v>6177419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6177419</v>
      </c>
      <c r="O14" s="48">
        <f t="shared" si="1"/>
        <v>34.92020395588493</v>
      </c>
      <c r="P14" s="9"/>
    </row>
    <row r="15" spans="1:16" ht="15">
      <c r="A15" s="12"/>
      <c r="B15" s="25">
        <v>319</v>
      </c>
      <c r="C15" s="20" t="s">
        <v>15</v>
      </c>
      <c r="D15" s="47">
        <v>0</v>
      </c>
      <c r="E15" s="47">
        <v>48206</v>
      </c>
      <c r="F15" s="47">
        <v>135489</v>
      </c>
      <c r="G15" s="47">
        <v>308283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90191</v>
      </c>
      <c r="N15" s="47">
        <f t="shared" si="2"/>
        <v>582169</v>
      </c>
      <c r="O15" s="48">
        <f t="shared" si="1"/>
        <v>3.290931085748526</v>
      </c>
      <c r="P15" s="9"/>
    </row>
    <row r="16" spans="1:16" ht="15.75">
      <c r="A16" s="29" t="s">
        <v>235</v>
      </c>
      <c r="B16" s="30"/>
      <c r="C16" s="31"/>
      <c r="D16" s="32">
        <f aca="true" t="shared" si="3" ref="D16:M16">SUM(D17:D18)</f>
        <v>0</v>
      </c>
      <c r="E16" s="32">
        <f t="shared" si="3"/>
        <v>4854431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5">
        <f t="shared" si="2"/>
        <v>4854431</v>
      </c>
      <c r="O16" s="46">
        <f t="shared" si="1"/>
        <v>27.44151248438392</v>
      </c>
      <c r="P16" s="10"/>
    </row>
    <row r="17" spans="1:16" ht="15">
      <c r="A17" s="12"/>
      <c r="B17" s="25">
        <v>322</v>
      </c>
      <c r="C17" s="20" t="s">
        <v>0</v>
      </c>
      <c r="D17" s="47">
        <v>0</v>
      </c>
      <c r="E17" s="47">
        <v>4749810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4749810</v>
      </c>
      <c r="O17" s="48">
        <f t="shared" si="1"/>
        <v>26.850102599759186</v>
      </c>
      <c r="P17" s="9"/>
    </row>
    <row r="18" spans="1:16" ht="15">
      <c r="A18" s="12"/>
      <c r="B18" s="25">
        <v>329</v>
      </c>
      <c r="C18" s="20" t="s">
        <v>219</v>
      </c>
      <c r="D18" s="47">
        <v>0</v>
      </c>
      <c r="E18" s="47">
        <v>104621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104621</v>
      </c>
      <c r="O18" s="48">
        <f t="shared" si="1"/>
        <v>0.5914098846247337</v>
      </c>
      <c r="P18" s="9"/>
    </row>
    <row r="19" spans="1:16" ht="15.75">
      <c r="A19" s="29" t="s">
        <v>21</v>
      </c>
      <c r="B19" s="30"/>
      <c r="C19" s="31"/>
      <c r="D19" s="32">
        <f aca="true" t="shared" si="4" ref="D19:M19">SUM(D20:D42)</f>
        <v>16048057</v>
      </c>
      <c r="E19" s="32">
        <f t="shared" si="4"/>
        <v>7171745</v>
      </c>
      <c r="F19" s="32">
        <f t="shared" si="4"/>
        <v>836300</v>
      </c>
      <c r="G19" s="32">
        <f t="shared" si="4"/>
        <v>2580849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2"/>
        <v>26636951</v>
      </c>
      <c r="O19" s="46">
        <f t="shared" si="1"/>
        <v>150.57546876501547</v>
      </c>
      <c r="P19" s="10"/>
    </row>
    <row r="20" spans="1:16" ht="15">
      <c r="A20" s="12"/>
      <c r="B20" s="25">
        <v>331.2</v>
      </c>
      <c r="C20" s="20" t="s">
        <v>20</v>
      </c>
      <c r="D20" s="47">
        <v>21591</v>
      </c>
      <c r="E20" s="47">
        <v>1325949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1347540</v>
      </c>
      <c r="O20" s="48">
        <f t="shared" si="1"/>
        <v>7.617480963928977</v>
      </c>
      <c r="P20" s="9"/>
    </row>
    <row r="21" spans="1:16" ht="15">
      <c r="A21" s="12"/>
      <c r="B21" s="25">
        <v>331.5</v>
      </c>
      <c r="C21" s="20" t="s">
        <v>22</v>
      </c>
      <c r="D21" s="47">
        <v>107615</v>
      </c>
      <c r="E21" s="47">
        <v>140380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247995</v>
      </c>
      <c r="O21" s="48">
        <f t="shared" si="1"/>
        <v>1.4018858005325012</v>
      </c>
      <c r="P21" s="9"/>
    </row>
    <row r="22" spans="1:16" ht="15">
      <c r="A22" s="12"/>
      <c r="B22" s="25">
        <v>331.62</v>
      </c>
      <c r="C22" s="20" t="s">
        <v>24</v>
      </c>
      <c r="D22" s="47">
        <v>12368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12368</v>
      </c>
      <c r="O22" s="48">
        <f t="shared" si="1"/>
        <v>0.06991481110903838</v>
      </c>
      <c r="P22" s="9"/>
    </row>
    <row r="23" spans="1:16" ht="15">
      <c r="A23" s="12"/>
      <c r="B23" s="25">
        <v>331.69</v>
      </c>
      <c r="C23" s="20" t="s">
        <v>142</v>
      </c>
      <c r="D23" s="47">
        <v>3622</v>
      </c>
      <c r="E23" s="47">
        <v>346489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350111</v>
      </c>
      <c r="O23" s="48">
        <f t="shared" si="1"/>
        <v>1.9791352225255934</v>
      </c>
      <c r="P23" s="9"/>
    </row>
    <row r="24" spans="1:16" ht="15">
      <c r="A24" s="12"/>
      <c r="B24" s="25">
        <v>331.7</v>
      </c>
      <c r="C24" s="20" t="s">
        <v>118</v>
      </c>
      <c r="D24" s="47">
        <v>50000</v>
      </c>
      <c r="E24" s="47">
        <v>78225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128225</v>
      </c>
      <c r="O24" s="48">
        <f t="shared" si="1"/>
        <v>0.7248404474819249</v>
      </c>
      <c r="P24" s="9"/>
    </row>
    <row r="25" spans="1:16" ht="15">
      <c r="A25" s="12"/>
      <c r="B25" s="25">
        <v>334.1</v>
      </c>
      <c r="C25" s="20" t="s">
        <v>143</v>
      </c>
      <c r="D25" s="47">
        <v>0</v>
      </c>
      <c r="E25" s="47">
        <v>17690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17690</v>
      </c>
      <c r="O25" s="48">
        <f t="shared" si="1"/>
        <v>0.0999994347120706</v>
      </c>
      <c r="P25" s="9"/>
    </row>
    <row r="26" spans="1:16" ht="15">
      <c r="A26" s="12"/>
      <c r="B26" s="25">
        <v>334.2</v>
      </c>
      <c r="C26" s="20" t="s">
        <v>23</v>
      </c>
      <c r="D26" s="47">
        <v>54496</v>
      </c>
      <c r="E26" s="47">
        <v>865435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919931</v>
      </c>
      <c r="O26" s="48">
        <f t="shared" si="1"/>
        <v>5.200258901871669</v>
      </c>
      <c r="P26" s="9"/>
    </row>
    <row r="27" spans="1:16" ht="15">
      <c r="A27" s="12"/>
      <c r="B27" s="25">
        <v>334.34</v>
      </c>
      <c r="C27" s="20" t="s">
        <v>230</v>
      </c>
      <c r="D27" s="47">
        <v>0</v>
      </c>
      <c r="E27" s="47">
        <v>0</v>
      </c>
      <c r="F27" s="47">
        <v>0</v>
      </c>
      <c r="G27" s="47">
        <v>58353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58353</v>
      </c>
      <c r="O27" s="48">
        <f t="shared" si="1"/>
        <v>0.32986246544677533</v>
      </c>
      <c r="P27" s="9"/>
    </row>
    <row r="28" spans="1:16" ht="15">
      <c r="A28" s="12"/>
      <c r="B28" s="25">
        <v>334.36</v>
      </c>
      <c r="C28" s="20" t="s">
        <v>26</v>
      </c>
      <c r="D28" s="47">
        <v>0</v>
      </c>
      <c r="E28" s="47">
        <v>70000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aca="true" t="shared" si="5" ref="N28:N40">SUM(D28:M28)</f>
        <v>70000</v>
      </c>
      <c r="O28" s="48">
        <f t="shared" si="1"/>
        <v>0.39570155058479034</v>
      </c>
      <c r="P28" s="9"/>
    </row>
    <row r="29" spans="1:16" ht="15">
      <c r="A29" s="12"/>
      <c r="B29" s="25">
        <v>334.49</v>
      </c>
      <c r="C29" s="20" t="s">
        <v>28</v>
      </c>
      <c r="D29" s="47">
        <v>0</v>
      </c>
      <c r="E29" s="47">
        <v>326638</v>
      </c>
      <c r="F29" s="47">
        <v>0</v>
      </c>
      <c r="G29" s="47">
        <v>118899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445537</v>
      </c>
      <c r="O29" s="48">
        <f t="shared" si="1"/>
        <v>2.518566882041368</v>
      </c>
      <c r="P29" s="9"/>
    </row>
    <row r="30" spans="1:16" ht="15">
      <c r="A30" s="12"/>
      <c r="B30" s="25">
        <v>334.5</v>
      </c>
      <c r="C30" s="20" t="s">
        <v>144</v>
      </c>
      <c r="D30" s="47">
        <v>0</v>
      </c>
      <c r="E30" s="47">
        <v>1572653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1572653</v>
      </c>
      <c r="O30" s="48">
        <f t="shared" si="1"/>
        <v>8.890017580454604</v>
      </c>
      <c r="P30" s="9"/>
    </row>
    <row r="31" spans="1:16" ht="15">
      <c r="A31" s="12"/>
      <c r="B31" s="25">
        <v>334.7</v>
      </c>
      <c r="C31" s="20" t="s">
        <v>30</v>
      </c>
      <c r="D31" s="47">
        <v>295490</v>
      </c>
      <c r="E31" s="47">
        <v>0</v>
      </c>
      <c r="F31" s="47">
        <v>0</v>
      </c>
      <c r="G31" s="47">
        <v>2403597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2699087</v>
      </c>
      <c r="O31" s="48">
        <f t="shared" si="1"/>
        <v>15.257613015189287</v>
      </c>
      <c r="P31" s="9"/>
    </row>
    <row r="32" spans="1:16" ht="15">
      <c r="A32" s="12"/>
      <c r="B32" s="25">
        <v>335.12</v>
      </c>
      <c r="C32" s="20" t="s">
        <v>32</v>
      </c>
      <c r="D32" s="47">
        <v>4238166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4238166</v>
      </c>
      <c r="O32" s="48">
        <f t="shared" si="1"/>
        <v>23.95784082622484</v>
      </c>
      <c r="P32" s="9"/>
    </row>
    <row r="33" spans="1:16" ht="15">
      <c r="A33" s="12"/>
      <c r="B33" s="25">
        <v>335.13</v>
      </c>
      <c r="C33" s="20" t="s">
        <v>33</v>
      </c>
      <c r="D33" s="47">
        <v>39273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39273</v>
      </c>
      <c r="O33" s="48">
        <f t="shared" si="1"/>
        <v>0.2220055285159496</v>
      </c>
      <c r="P33" s="9"/>
    </row>
    <row r="34" spans="1:16" ht="15">
      <c r="A34" s="12"/>
      <c r="B34" s="25">
        <v>335.14</v>
      </c>
      <c r="C34" s="20" t="s">
        <v>34</v>
      </c>
      <c r="D34" s="47">
        <v>0</v>
      </c>
      <c r="E34" s="47">
        <v>31051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31051</v>
      </c>
      <c r="O34" s="48">
        <f t="shared" si="1"/>
        <v>0.17552755496011893</v>
      </c>
      <c r="P34" s="9"/>
    </row>
    <row r="35" spans="1:16" ht="15">
      <c r="A35" s="12"/>
      <c r="B35" s="25">
        <v>335.15</v>
      </c>
      <c r="C35" s="20" t="s">
        <v>35</v>
      </c>
      <c r="D35" s="47">
        <v>41416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41416</v>
      </c>
      <c r="O35" s="48">
        <f t="shared" si="1"/>
        <v>0.23411964884313824</v>
      </c>
      <c r="P35" s="9"/>
    </row>
    <row r="36" spans="1:16" ht="15">
      <c r="A36" s="12"/>
      <c r="B36" s="25">
        <v>335.16</v>
      </c>
      <c r="C36" s="20" t="s">
        <v>36</v>
      </c>
      <c r="D36" s="47">
        <v>223250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223250</v>
      </c>
      <c r="O36" s="48">
        <f t="shared" si="1"/>
        <v>1.2620053024007778</v>
      </c>
      <c r="P36" s="9"/>
    </row>
    <row r="37" spans="1:16" ht="15">
      <c r="A37" s="12"/>
      <c r="B37" s="25">
        <v>335.18</v>
      </c>
      <c r="C37" s="20" t="s">
        <v>37</v>
      </c>
      <c r="D37" s="47">
        <v>9881491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9881491</v>
      </c>
      <c r="O37" s="48">
        <f aca="true" t="shared" si="6" ref="O37:O68">(N37/O$89)</f>
        <v>55.85887586842358</v>
      </c>
      <c r="P37" s="9"/>
    </row>
    <row r="38" spans="1:16" ht="15">
      <c r="A38" s="12"/>
      <c r="B38" s="25">
        <v>335.2</v>
      </c>
      <c r="C38" s="20" t="s">
        <v>236</v>
      </c>
      <c r="D38" s="47">
        <v>0</v>
      </c>
      <c r="E38" s="47">
        <v>9990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9990</v>
      </c>
      <c r="O38" s="48">
        <f t="shared" si="6"/>
        <v>0.05647226414774365</v>
      </c>
      <c r="P38" s="9"/>
    </row>
    <row r="39" spans="1:16" ht="15">
      <c r="A39" s="12"/>
      <c r="B39" s="25">
        <v>335.42</v>
      </c>
      <c r="C39" s="20" t="s">
        <v>145</v>
      </c>
      <c r="D39" s="47">
        <v>0</v>
      </c>
      <c r="E39" s="47">
        <v>1877893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1877893</v>
      </c>
      <c r="O39" s="48">
        <f t="shared" si="6"/>
        <v>10.615502456176053</v>
      </c>
      <c r="P39" s="9"/>
    </row>
    <row r="40" spans="1:16" ht="15">
      <c r="A40" s="12"/>
      <c r="B40" s="25">
        <v>335.49</v>
      </c>
      <c r="C40" s="20" t="s">
        <v>40</v>
      </c>
      <c r="D40" s="47">
        <v>0</v>
      </c>
      <c r="E40" s="47">
        <v>184352</v>
      </c>
      <c r="F40" s="47">
        <v>836300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1020652</v>
      </c>
      <c r="O40" s="48">
        <f t="shared" si="6"/>
        <v>5.769622557249535</v>
      </c>
      <c r="P40" s="9"/>
    </row>
    <row r="41" spans="1:16" ht="15">
      <c r="A41" s="12"/>
      <c r="B41" s="25">
        <v>337.2</v>
      </c>
      <c r="C41" s="20" t="s">
        <v>42</v>
      </c>
      <c r="D41" s="47">
        <v>0</v>
      </c>
      <c r="E41" s="47">
        <v>325000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325000</v>
      </c>
      <c r="O41" s="48">
        <f t="shared" si="6"/>
        <v>1.837185770572241</v>
      </c>
      <c r="P41" s="9"/>
    </row>
    <row r="42" spans="1:16" ht="15">
      <c r="A42" s="12"/>
      <c r="B42" s="25">
        <v>339</v>
      </c>
      <c r="C42" s="20" t="s">
        <v>43</v>
      </c>
      <c r="D42" s="47">
        <v>1079279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1079279</v>
      </c>
      <c r="O42" s="48">
        <f t="shared" si="6"/>
        <v>6.101033911622885</v>
      </c>
      <c r="P42" s="9"/>
    </row>
    <row r="43" spans="1:16" ht="15.75">
      <c r="A43" s="29" t="s">
        <v>48</v>
      </c>
      <c r="B43" s="30"/>
      <c r="C43" s="31"/>
      <c r="D43" s="32">
        <f aca="true" t="shared" si="7" ref="D43:M43">SUM(D44:D66)</f>
        <v>8348192</v>
      </c>
      <c r="E43" s="32">
        <f t="shared" si="7"/>
        <v>7271137</v>
      </c>
      <c r="F43" s="32">
        <f t="shared" si="7"/>
        <v>0</v>
      </c>
      <c r="G43" s="32">
        <f t="shared" si="7"/>
        <v>259663</v>
      </c>
      <c r="H43" s="32">
        <f t="shared" si="7"/>
        <v>0</v>
      </c>
      <c r="I43" s="32">
        <f t="shared" si="7"/>
        <v>5547522</v>
      </c>
      <c r="J43" s="32">
        <f t="shared" si="7"/>
        <v>0</v>
      </c>
      <c r="K43" s="32">
        <f t="shared" si="7"/>
        <v>0</v>
      </c>
      <c r="L43" s="32">
        <f t="shared" si="7"/>
        <v>0</v>
      </c>
      <c r="M43" s="32">
        <f t="shared" si="7"/>
        <v>105266</v>
      </c>
      <c r="N43" s="32">
        <f>SUM(D43:M43)</f>
        <v>21531780</v>
      </c>
      <c r="O43" s="46">
        <f t="shared" si="6"/>
        <v>121.71655332643682</v>
      </c>
      <c r="P43" s="10"/>
    </row>
    <row r="44" spans="1:16" ht="15">
      <c r="A44" s="12"/>
      <c r="B44" s="25">
        <v>341.1</v>
      </c>
      <c r="C44" s="20" t="s">
        <v>51</v>
      </c>
      <c r="D44" s="47">
        <v>2104701</v>
      </c>
      <c r="E44" s="47">
        <v>2084618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4189319</v>
      </c>
      <c r="O44" s="48">
        <f t="shared" si="6"/>
        <v>23.681714631347475</v>
      </c>
      <c r="P44" s="9"/>
    </row>
    <row r="45" spans="1:16" ht="15">
      <c r="A45" s="12"/>
      <c r="B45" s="25">
        <v>341.3</v>
      </c>
      <c r="C45" s="20" t="s">
        <v>223</v>
      </c>
      <c r="D45" s="47">
        <v>0</v>
      </c>
      <c r="E45" s="47">
        <v>2556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aca="true" t="shared" si="8" ref="N45:N66">SUM(D45:M45)</f>
        <v>2556</v>
      </c>
      <c r="O45" s="48">
        <f t="shared" si="6"/>
        <v>0.014448759475638917</v>
      </c>
      <c r="P45" s="9"/>
    </row>
    <row r="46" spans="1:16" ht="15">
      <c r="A46" s="12"/>
      <c r="B46" s="25">
        <v>341.52</v>
      </c>
      <c r="C46" s="20" t="s">
        <v>53</v>
      </c>
      <c r="D46" s="47">
        <v>0</v>
      </c>
      <c r="E46" s="47">
        <v>323607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323607</v>
      </c>
      <c r="O46" s="48">
        <f t="shared" si="6"/>
        <v>1.8293113097156037</v>
      </c>
      <c r="P46" s="9"/>
    </row>
    <row r="47" spans="1:16" ht="15">
      <c r="A47" s="12"/>
      <c r="B47" s="25">
        <v>341.9</v>
      </c>
      <c r="C47" s="20" t="s">
        <v>56</v>
      </c>
      <c r="D47" s="47">
        <v>930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105266</v>
      </c>
      <c r="N47" s="47">
        <f t="shared" si="8"/>
        <v>106196</v>
      </c>
      <c r="O47" s="48">
        <f t="shared" si="6"/>
        <v>0.6003131695128914</v>
      </c>
      <c r="P47" s="9"/>
    </row>
    <row r="48" spans="1:16" ht="15">
      <c r="A48" s="12"/>
      <c r="B48" s="25">
        <v>342.2</v>
      </c>
      <c r="C48" s="20" t="s">
        <v>122</v>
      </c>
      <c r="D48" s="47">
        <v>0</v>
      </c>
      <c r="E48" s="47">
        <v>389823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389823</v>
      </c>
      <c r="O48" s="48">
        <f t="shared" si="6"/>
        <v>2.203622365051639</v>
      </c>
      <c r="P48" s="9"/>
    </row>
    <row r="49" spans="1:16" ht="15">
      <c r="A49" s="12"/>
      <c r="B49" s="25">
        <v>342.6</v>
      </c>
      <c r="C49" s="20" t="s">
        <v>58</v>
      </c>
      <c r="D49" s="47">
        <v>2011180</v>
      </c>
      <c r="E49" s="47">
        <v>409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2011589</v>
      </c>
      <c r="O49" s="48">
        <f t="shared" si="6"/>
        <v>11.371269806275826</v>
      </c>
      <c r="P49" s="9"/>
    </row>
    <row r="50" spans="1:16" ht="15">
      <c r="A50" s="12"/>
      <c r="B50" s="25">
        <v>342.9</v>
      </c>
      <c r="C50" s="20" t="s">
        <v>59</v>
      </c>
      <c r="D50" s="47">
        <v>0</v>
      </c>
      <c r="E50" s="47">
        <v>559831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559831</v>
      </c>
      <c r="O50" s="48">
        <f t="shared" si="6"/>
        <v>3.1646570680776254</v>
      </c>
      <c r="P50" s="9"/>
    </row>
    <row r="51" spans="1:16" ht="15">
      <c r="A51" s="12"/>
      <c r="B51" s="25">
        <v>343.4</v>
      </c>
      <c r="C51" s="20" t="s">
        <v>60</v>
      </c>
      <c r="D51" s="47">
        <v>416802</v>
      </c>
      <c r="E51" s="47">
        <v>0</v>
      </c>
      <c r="F51" s="47">
        <v>0</v>
      </c>
      <c r="G51" s="47">
        <v>0</v>
      </c>
      <c r="H51" s="47">
        <v>0</v>
      </c>
      <c r="I51" s="47">
        <v>5547522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5964324</v>
      </c>
      <c r="O51" s="48">
        <f t="shared" si="6"/>
        <v>33.715603642715415</v>
      </c>
      <c r="P51" s="9"/>
    </row>
    <row r="52" spans="1:16" ht="15">
      <c r="A52" s="12"/>
      <c r="B52" s="25">
        <v>345.1</v>
      </c>
      <c r="C52" s="20" t="s">
        <v>146</v>
      </c>
      <c r="D52" s="47">
        <v>13654</v>
      </c>
      <c r="E52" s="47">
        <v>32075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45729</v>
      </c>
      <c r="O52" s="48">
        <f t="shared" si="6"/>
        <v>0.2585005172384554</v>
      </c>
      <c r="P52" s="9"/>
    </row>
    <row r="53" spans="1:16" ht="15">
      <c r="A53" s="12"/>
      <c r="B53" s="25">
        <v>346.4</v>
      </c>
      <c r="C53" s="20" t="s">
        <v>61</v>
      </c>
      <c r="D53" s="47">
        <v>29670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29670</v>
      </c>
      <c r="O53" s="48">
        <f t="shared" si="6"/>
        <v>0.16772092865501043</v>
      </c>
      <c r="P53" s="9"/>
    </row>
    <row r="54" spans="1:16" ht="15">
      <c r="A54" s="12"/>
      <c r="B54" s="25">
        <v>346.9</v>
      </c>
      <c r="C54" s="20" t="s">
        <v>62</v>
      </c>
      <c r="D54" s="47">
        <v>0</v>
      </c>
      <c r="E54" s="47">
        <v>14134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14134</v>
      </c>
      <c r="O54" s="48">
        <f t="shared" si="6"/>
        <v>0.07989779594236324</v>
      </c>
      <c r="P54" s="9"/>
    </row>
    <row r="55" spans="1:16" ht="15">
      <c r="A55" s="12"/>
      <c r="B55" s="25">
        <v>347.9</v>
      </c>
      <c r="C55" s="20" t="s">
        <v>63</v>
      </c>
      <c r="D55" s="47">
        <v>0</v>
      </c>
      <c r="E55" s="47">
        <v>3648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3648</v>
      </c>
      <c r="O55" s="48">
        <f t="shared" si="6"/>
        <v>0.020621703664761647</v>
      </c>
      <c r="P55" s="9"/>
    </row>
    <row r="56" spans="1:16" ht="15">
      <c r="A56" s="12"/>
      <c r="B56" s="25">
        <v>348.13</v>
      </c>
      <c r="C56" s="39" t="s">
        <v>68</v>
      </c>
      <c r="D56" s="47">
        <v>0</v>
      </c>
      <c r="E56" s="47">
        <v>538776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538776</v>
      </c>
      <c r="O56" s="48">
        <f t="shared" si="6"/>
        <v>3.0456356945410143</v>
      </c>
      <c r="P56" s="9"/>
    </row>
    <row r="57" spans="1:16" ht="15">
      <c r="A57" s="12"/>
      <c r="B57" s="25">
        <v>348.23</v>
      </c>
      <c r="C57" s="39" t="s">
        <v>70</v>
      </c>
      <c r="D57" s="47">
        <v>0</v>
      </c>
      <c r="E57" s="47">
        <v>127736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127736</v>
      </c>
      <c r="O57" s="48">
        <f t="shared" si="6"/>
        <v>0.7220761895071255</v>
      </c>
      <c r="P57" s="9"/>
    </row>
    <row r="58" spans="1:16" ht="15">
      <c r="A58" s="12"/>
      <c r="B58" s="25">
        <v>348.31</v>
      </c>
      <c r="C58" s="39" t="s">
        <v>71</v>
      </c>
      <c r="D58" s="47">
        <v>0</v>
      </c>
      <c r="E58" s="47">
        <v>446760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446760</v>
      </c>
      <c r="O58" s="48">
        <f t="shared" si="6"/>
        <v>2.5254803534180135</v>
      </c>
      <c r="P58" s="9"/>
    </row>
    <row r="59" spans="1:16" ht="15">
      <c r="A59" s="12"/>
      <c r="B59" s="25">
        <v>348.41</v>
      </c>
      <c r="C59" s="39" t="s">
        <v>73</v>
      </c>
      <c r="D59" s="47">
        <v>0</v>
      </c>
      <c r="E59" s="47">
        <v>496033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496033</v>
      </c>
      <c r="O59" s="48">
        <f t="shared" si="6"/>
        <v>2.8040146748746473</v>
      </c>
      <c r="P59" s="9"/>
    </row>
    <row r="60" spans="1:16" ht="15">
      <c r="A60" s="12"/>
      <c r="B60" s="25">
        <v>348.52</v>
      </c>
      <c r="C60" s="39" t="s">
        <v>77</v>
      </c>
      <c r="D60" s="47">
        <v>0</v>
      </c>
      <c r="E60" s="47">
        <v>581304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581304</v>
      </c>
      <c r="O60" s="48">
        <f t="shared" si="6"/>
        <v>3.286041345159157</v>
      </c>
      <c r="P60" s="9"/>
    </row>
    <row r="61" spans="1:16" ht="15">
      <c r="A61" s="12"/>
      <c r="B61" s="25">
        <v>348.53</v>
      </c>
      <c r="C61" s="39" t="s">
        <v>78</v>
      </c>
      <c r="D61" s="47">
        <v>0</v>
      </c>
      <c r="E61" s="47">
        <v>1303064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1303064</v>
      </c>
      <c r="O61" s="48">
        <f t="shared" si="6"/>
        <v>7.3660635044459895</v>
      </c>
      <c r="P61" s="9"/>
    </row>
    <row r="62" spans="1:16" ht="15">
      <c r="A62" s="12"/>
      <c r="B62" s="25">
        <v>348.63</v>
      </c>
      <c r="C62" s="39" t="s">
        <v>79</v>
      </c>
      <c r="D62" s="47">
        <v>0</v>
      </c>
      <c r="E62" s="47">
        <v>3148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3148</v>
      </c>
      <c r="O62" s="48">
        <f t="shared" si="6"/>
        <v>0.01779526401772743</v>
      </c>
      <c r="P62" s="9"/>
    </row>
    <row r="63" spans="1:16" ht="15">
      <c r="A63" s="12"/>
      <c r="B63" s="25">
        <v>348.67</v>
      </c>
      <c r="C63" s="39" t="s">
        <v>237</v>
      </c>
      <c r="D63" s="47">
        <v>0</v>
      </c>
      <c r="E63" s="47">
        <v>20978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20978</v>
      </c>
      <c r="O63" s="48">
        <f t="shared" si="6"/>
        <v>0.1185861018309676</v>
      </c>
      <c r="P63" s="9"/>
    </row>
    <row r="64" spans="1:16" ht="15">
      <c r="A64" s="12"/>
      <c r="B64" s="25">
        <v>348.71</v>
      </c>
      <c r="C64" s="39" t="s">
        <v>80</v>
      </c>
      <c r="D64" s="47">
        <v>0</v>
      </c>
      <c r="E64" s="47">
        <v>950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950</v>
      </c>
      <c r="O64" s="48">
        <f t="shared" si="6"/>
        <v>0.005370235329365012</v>
      </c>
      <c r="P64" s="9"/>
    </row>
    <row r="65" spans="1:16" ht="15">
      <c r="A65" s="12"/>
      <c r="B65" s="25">
        <v>348.72</v>
      </c>
      <c r="C65" s="39" t="s">
        <v>81</v>
      </c>
      <c r="D65" s="47">
        <v>0</v>
      </c>
      <c r="E65" s="47">
        <v>95075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95075</v>
      </c>
      <c r="O65" s="48">
        <f t="shared" si="6"/>
        <v>0.5374474988835564</v>
      </c>
      <c r="P65" s="9"/>
    </row>
    <row r="66" spans="1:16" ht="15">
      <c r="A66" s="12"/>
      <c r="B66" s="25">
        <v>349</v>
      </c>
      <c r="C66" s="20" t="s">
        <v>1</v>
      </c>
      <c r="D66" s="47">
        <v>3771255</v>
      </c>
      <c r="E66" s="47">
        <v>246612</v>
      </c>
      <c r="F66" s="47">
        <v>0</v>
      </c>
      <c r="G66" s="47">
        <v>259663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4277530</v>
      </c>
      <c r="O66" s="48">
        <f t="shared" si="6"/>
        <v>24.180360766756547</v>
      </c>
      <c r="P66" s="9"/>
    </row>
    <row r="67" spans="1:16" ht="15.75">
      <c r="A67" s="29" t="s">
        <v>49</v>
      </c>
      <c r="B67" s="30"/>
      <c r="C67" s="31"/>
      <c r="D67" s="32">
        <f aca="true" t="shared" si="9" ref="D67:M67">SUM(D68:D70)</f>
        <v>134290</v>
      </c>
      <c r="E67" s="32">
        <f t="shared" si="9"/>
        <v>1054377</v>
      </c>
      <c r="F67" s="32">
        <f t="shared" si="9"/>
        <v>0</v>
      </c>
      <c r="G67" s="32">
        <f t="shared" si="9"/>
        <v>0</v>
      </c>
      <c r="H67" s="32">
        <f t="shared" si="9"/>
        <v>0</v>
      </c>
      <c r="I67" s="32">
        <f t="shared" si="9"/>
        <v>0</v>
      </c>
      <c r="J67" s="32">
        <f t="shared" si="9"/>
        <v>0</v>
      </c>
      <c r="K67" s="32">
        <f t="shared" si="9"/>
        <v>0</v>
      </c>
      <c r="L67" s="32">
        <f t="shared" si="9"/>
        <v>0</v>
      </c>
      <c r="M67" s="32">
        <f t="shared" si="9"/>
        <v>0</v>
      </c>
      <c r="N67" s="32">
        <f aca="true" t="shared" si="10" ref="N67:N72">SUM(D67:M67)</f>
        <v>1188667</v>
      </c>
      <c r="O67" s="46">
        <f t="shared" si="6"/>
        <v>6.719391071842443</v>
      </c>
      <c r="P67" s="10"/>
    </row>
    <row r="68" spans="1:16" ht="15">
      <c r="A68" s="13"/>
      <c r="B68" s="40">
        <v>351</v>
      </c>
      <c r="C68" s="21" t="s">
        <v>238</v>
      </c>
      <c r="D68" s="47">
        <v>0</v>
      </c>
      <c r="E68" s="47">
        <v>906392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906392</v>
      </c>
      <c r="O68" s="48">
        <f t="shared" si="6"/>
        <v>5.123724569109275</v>
      </c>
      <c r="P68" s="9"/>
    </row>
    <row r="69" spans="1:16" ht="15">
      <c r="A69" s="13"/>
      <c r="B69" s="40">
        <v>352</v>
      </c>
      <c r="C69" s="21" t="s">
        <v>88</v>
      </c>
      <c r="D69" s="47">
        <v>0</v>
      </c>
      <c r="E69" s="47">
        <v>77127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77127</v>
      </c>
      <c r="O69" s="48">
        <f aca="true" t="shared" si="11" ref="O69:O87">(N69/O$89)</f>
        <v>0.43598962131361607</v>
      </c>
      <c r="P69" s="9"/>
    </row>
    <row r="70" spans="1:16" ht="15">
      <c r="A70" s="13"/>
      <c r="B70" s="40">
        <v>359</v>
      </c>
      <c r="C70" s="21" t="s">
        <v>90</v>
      </c>
      <c r="D70" s="47">
        <v>134290</v>
      </c>
      <c r="E70" s="47">
        <v>70858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205148</v>
      </c>
      <c r="O70" s="48">
        <f t="shared" si="11"/>
        <v>1.159676881419551</v>
      </c>
      <c r="P70" s="9"/>
    </row>
    <row r="71" spans="1:16" ht="15.75">
      <c r="A71" s="29" t="s">
        <v>4</v>
      </c>
      <c r="B71" s="30"/>
      <c r="C71" s="31"/>
      <c r="D71" s="32">
        <f aca="true" t="shared" si="12" ref="D71:M71">SUM(D72:D79)</f>
        <v>4097624</v>
      </c>
      <c r="E71" s="32">
        <f t="shared" si="12"/>
        <v>4084799</v>
      </c>
      <c r="F71" s="32">
        <f t="shared" si="12"/>
        <v>37418</v>
      </c>
      <c r="G71" s="32">
        <f t="shared" si="12"/>
        <v>5457941</v>
      </c>
      <c r="H71" s="32">
        <f t="shared" si="12"/>
        <v>0</v>
      </c>
      <c r="I71" s="32">
        <f t="shared" si="12"/>
        <v>6624454</v>
      </c>
      <c r="J71" s="32">
        <f t="shared" si="12"/>
        <v>0</v>
      </c>
      <c r="K71" s="32">
        <f t="shared" si="12"/>
        <v>0</v>
      </c>
      <c r="L71" s="32">
        <f t="shared" si="12"/>
        <v>0</v>
      </c>
      <c r="M71" s="32">
        <f t="shared" si="12"/>
        <v>159788</v>
      </c>
      <c r="N71" s="32">
        <f t="shared" si="10"/>
        <v>20462024</v>
      </c>
      <c r="O71" s="46">
        <f t="shared" si="11"/>
        <v>115.66935178433135</v>
      </c>
      <c r="P71" s="10"/>
    </row>
    <row r="72" spans="1:16" ht="15">
      <c r="A72" s="12"/>
      <c r="B72" s="25">
        <v>361.1</v>
      </c>
      <c r="C72" s="20" t="s">
        <v>91</v>
      </c>
      <c r="D72" s="47">
        <v>1338641</v>
      </c>
      <c r="E72" s="47">
        <v>1605651</v>
      </c>
      <c r="F72" s="47">
        <v>37418</v>
      </c>
      <c r="G72" s="47">
        <v>1090521</v>
      </c>
      <c r="H72" s="47">
        <v>0</v>
      </c>
      <c r="I72" s="47">
        <v>595609</v>
      </c>
      <c r="J72" s="47">
        <v>0</v>
      </c>
      <c r="K72" s="47">
        <v>0</v>
      </c>
      <c r="L72" s="47">
        <v>0</v>
      </c>
      <c r="M72" s="47">
        <v>159788</v>
      </c>
      <c r="N72" s="47">
        <f t="shared" si="10"/>
        <v>4827628</v>
      </c>
      <c r="O72" s="48">
        <f t="shared" si="11"/>
        <v>27.289998360665006</v>
      </c>
      <c r="P72" s="9"/>
    </row>
    <row r="73" spans="1:16" ht="15">
      <c r="A73" s="12"/>
      <c r="B73" s="25">
        <v>362</v>
      </c>
      <c r="C73" s="20" t="s">
        <v>92</v>
      </c>
      <c r="D73" s="47">
        <v>100271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aca="true" t="shared" si="13" ref="N73:N78">SUM(D73:M73)</f>
        <v>100271</v>
      </c>
      <c r="O73" s="48">
        <f t="shared" si="11"/>
        <v>0.5668198596955359</v>
      </c>
      <c r="P73" s="9"/>
    </row>
    <row r="74" spans="1:16" ht="15">
      <c r="A74" s="12"/>
      <c r="B74" s="25">
        <v>363.1</v>
      </c>
      <c r="C74" s="20" t="s">
        <v>239</v>
      </c>
      <c r="D74" s="47">
        <v>0</v>
      </c>
      <c r="E74" s="47">
        <v>228040</v>
      </c>
      <c r="F74" s="47">
        <v>0</v>
      </c>
      <c r="G74" s="47">
        <v>0</v>
      </c>
      <c r="H74" s="47">
        <v>0</v>
      </c>
      <c r="I74" s="47">
        <v>4889166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5117206</v>
      </c>
      <c r="O74" s="48">
        <f t="shared" si="11"/>
        <v>28.926947840882754</v>
      </c>
      <c r="P74" s="9"/>
    </row>
    <row r="75" spans="1:16" ht="15">
      <c r="A75" s="12"/>
      <c r="B75" s="25">
        <v>363.24</v>
      </c>
      <c r="C75" s="20" t="s">
        <v>150</v>
      </c>
      <c r="D75" s="47">
        <v>0</v>
      </c>
      <c r="E75" s="47">
        <v>0</v>
      </c>
      <c r="F75" s="47">
        <v>0</v>
      </c>
      <c r="G75" s="47">
        <v>3388678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3388678</v>
      </c>
      <c r="O75" s="48">
        <f t="shared" si="11"/>
        <v>19.155787700465233</v>
      </c>
      <c r="P75" s="9"/>
    </row>
    <row r="76" spans="1:16" ht="15">
      <c r="A76" s="12"/>
      <c r="B76" s="25">
        <v>364</v>
      </c>
      <c r="C76" s="20" t="s">
        <v>204</v>
      </c>
      <c r="D76" s="47">
        <v>4529</v>
      </c>
      <c r="E76" s="47">
        <v>26605</v>
      </c>
      <c r="F76" s="47">
        <v>0</v>
      </c>
      <c r="G76" s="47">
        <v>164029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195163</v>
      </c>
      <c r="O76" s="48">
        <f t="shared" si="11"/>
        <v>1.1032328816682777</v>
      </c>
      <c r="P76" s="9"/>
    </row>
    <row r="77" spans="1:16" ht="15">
      <c r="A77" s="12"/>
      <c r="B77" s="25">
        <v>365</v>
      </c>
      <c r="C77" s="20" t="s">
        <v>205</v>
      </c>
      <c r="D77" s="47">
        <v>7790</v>
      </c>
      <c r="E77" s="47">
        <v>24803</v>
      </c>
      <c r="F77" s="47">
        <v>0</v>
      </c>
      <c r="G77" s="47">
        <v>813849</v>
      </c>
      <c r="H77" s="47">
        <v>0</v>
      </c>
      <c r="I77" s="47">
        <v>676407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1522849</v>
      </c>
      <c r="O77" s="48">
        <f t="shared" si="11"/>
        <v>8.608481580092821</v>
      </c>
      <c r="P77" s="9"/>
    </row>
    <row r="78" spans="1:16" ht="15">
      <c r="A78" s="12"/>
      <c r="B78" s="25">
        <v>366</v>
      </c>
      <c r="C78" s="20" t="s">
        <v>95</v>
      </c>
      <c r="D78" s="47">
        <v>403306</v>
      </c>
      <c r="E78" s="47">
        <v>26885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430191</v>
      </c>
      <c r="O78" s="48">
        <f t="shared" si="11"/>
        <v>2.4318177963945935</v>
      </c>
      <c r="P78" s="9"/>
    </row>
    <row r="79" spans="1:16" ht="15">
      <c r="A79" s="12"/>
      <c r="B79" s="25">
        <v>369</v>
      </c>
      <c r="C79" s="20" t="s">
        <v>240</v>
      </c>
      <c r="D79" s="47">
        <v>2243087</v>
      </c>
      <c r="E79" s="47">
        <v>2172815</v>
      </c>
      <c r="F79" s="47">
        <v>0</v>
      </c>
      <c r="G79" s="47">
        <v>864</v>
      </c>
      <c r="H79" s="47">
        <v>0</v>
      </c>
      <c r="I79" s="47">
        <v>463272</v>
      </c>
      <c r="J79" s="47">
        <v>0</v>
      </c>
      <c r="K79" s="47">
        <v>0</v>
      </c>
      <c r="L79" s="47">
        <v>0</v>
      </c>
      <c r="M79" s="47">
        <v>0</v>
      </c>
      <c r="N79" s="47">
        <f aca="true" t="shared" si="14" ref="N79:N87">SUM(D79:M79)</f>
        <v>4880038</v>
      </c>
      <c r="O79" s="48">
        <f t="shared" si="11"/>
        <v>27.586265764467132</v>
      </c>
      <c r="P79" s="9"/>
    </row>
    <row r="80" spans="1:16" ht="15.75">
      <c r="A80" s="29" t="s">
        <v>50</v>
      </c>
      <c r="B80" s="30"/>
      <c r="C80" s="31"/>
      <c r="D80" s="32">
        <f aca="true" t="shared" si="15" ref="D80:M80">SUM(D81:D86)</f>
        <v>46165966</v>
      </c>
      <c r="E80" s="32">
        <f t="shared" si="15"/>
        <v>10933182</v>
      </c>
      <c r="F80" s="32">
        <f t="shared" si="15"/>
        <v>946802</v>
      </c>
      <c r="G80" s="32">
        <f t="shared" si="15"/>
        <v>20696</v>
      </c>
      <c r="H80" s="32">
        <f t="shared" si="15"/>
        <v>0</v>
      </c>
      <c r="I80" s="32">
        <f t="shared" si="15"/>
        <v>0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350000</v>
      </c>
      <c r="N80" s="32">
        <f t="shared" si="14"/>
        <v>58416646</v>
      </c>
      <c r="O80" s="46">
        <f t="shared" si="11"/>
        <v>330.2222486023256</v>
      </c>
      <c r="P80" s="9"/>
    </row>
    <row r="81" spans="1:16" ht="15">
      <c r="A81" s="12"/>
      <c r="B81" s="25">
        <v>381</v>
      </c>
      <c r="C81" s="20" t="s">
        <v>97</v>
      </c>
      <c r="D81" s="47">
        <v>43986910</v>
      </c>
      <c r="E81" s="47">
        <v>10307078</v>
      </c>
      <c r="F81" s="47">
        <v>946802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350000</v>
      </c>
      <c r="N81" s="47">
        <f t="shared" si="14"/>
        <v>55590790</v>
      </c>
      <c r="O81" s="48">
        <f t="shared" si="11"/>
        <v>314.2480257319065</v>
      </c>
      <c r="P81" s="9"/>
    </row>
    <row r="82" spans="1:16" ht="15">
      <c r="A82" s="12"/>
      <c r="B82" s="25">
        <v>386.2</v>
      </c>
      <c r="C82" s="20" t="s">
        <v>152</v>
      </c>
      <c r="D82" s="47">
        <v>734352</v>
      </c>
      <c r="E82" s="47">
        <v>61240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795592</v>
      </c>
      <c r="O82" s="48">
        <f t="shared" si="11"/>
        <v>4.4973855433264935</v>
      </c>
      <c r="P82" s="9"/>
    </row>
    <row r="83" spans="1:16" ht="15">
      <c r="A83" s="12"/>
      <c r="B83" s="25">
        <v>386.4</v>
      </c>
      <c r="C83" s="20" t="s">
        <v>100</v>
      </c>
      <c r="D83" s="47">
        <v>0</v>
      </c>
      <c r="E83" s="47">
        <v>564864</v>
      </c>
      <c r="F83" s="47">
        <v>0</v>
      </c>
      <c r="G83" s="47">
        <v>20696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585560</v>
      </c>
      <c r="O83" s="48">
        <f t="shared" si="11"/>
        <v>3.310099999434712</v>
      </c>
      <c r="P83" s="9"/>
    </row>
    <row r="84" spans="1:16" ht="15">
      <c r="A84" s="12"/>
      <c r="B84" s="25">
        <v>386.6</v>
      </c>
      <c r="C84" s="20" t="s">
        <v>101</v>
      </c>
      <c r="D84" s="47">
        <v>125257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125257</v>
      </c>
      <c r="O84" s="48">
        <f t="shared" si="11"/>
        <v>0.7080627017371298</v>
      </c>
      <c r="P84" s="9"/>
    </row>
    <row r="85" spans="1:16" ht="15">
      <c r="A85" s="12"/>
      <c r="B85" s="25">
        <v>386.7</v>
      </c>
      <c r="C85" s="20" t="s">
        <v>102</v>
      </c>
      <c r="D85" s="47">
        <v>1290501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1290501</v>
      </c>
      <c r="O85" s="48">
        <f t="shared" si="11"/>
        <v>7.295046381874608</v>
      </c>
      <c r="P85" s="9"/>
    </row>
    <row r="86" spans="1:16" ht="15.75" thickBot="1">
      <c r="A86" s="12"/>
      <c r="B86" s="25">
        <v>386.8</v>
      </c>
      <c r="C86" s="20" t="s">
        <v>103</v>
      </c>
      <c r="D86" s="47">
        <v>28946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28946</v>
      </c>
      <c r="O86" s="48">
        <f t="shared" si="11"/>
        <v>0.16362824404610488</v>
      </c>
      <c r="P86" s="9"/>
    </row>
    <row r="87" spans="1:119" ht="16.5" thickBot="1">
      <c r="A87" s="14" t="s">
        <v>65</v>
      </c>
      <c r="B87" s="23"/>
      <c r="C87" s="22"/>
      <c r="D87" s="15">
        <f aca="true" t="shared" si="16" ref="D87:M87">SUM(D5,D16,D19,D43,D67,D71,D80)</f>
        <v>105629728</v>
      </c>
      <c r="E87" s="15">
        <f t="shared" si="16"/>
        <v>82042355</v>
      </c>
      <c r="F87" s="15">
        <f t="shared" si="16"/>
        <v>2845535</v>
      </c>
      <c r="G87" s="15">
        <f t="shared" si="16"/>
        <v>24469115</v>
      </c>
      <c r="H87" s="15">
        <f t="shared" si="16"/>
        <v>0</v>
      </c>
      <c r="I87" s="15">
        <f t="shared" si="16"/>
        <v>13649358</v>
      </c>
      <c r="J87" s="15">
        <f t="shared" si="16"/>
        <v>0</v>
      </c>
      <c r="K87" s="15">
        <f t="shared" si="16"/>
        <v>0</v>
      </c>
      <c r="L87" s="15">
        <f t="shared" si="16"/>
        <v>0</v>
      </c>
      <c r="M87" s="15">
        <f t="shared" si="16"/>
        <v>705245</v>
      </c>
      <c r="N87" s="15">
        <f t="shared" si="14"/>
        <v>229341336</v>
      </c>
      <c r="O87" s="38">
        <f t="shared" si="11"/>
        <v>1296.4388895483914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5" ht="15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5" ht="15">
      <c r="A89" s="41"/>
      <c r="B89" s="42"/>
      <c r="C89" s="42"/>
      <c r="D89" s="43"/>
      <c r="E89" s="43"/>
      <c r="F89" s="43"/>
      <c r="G89" s="43"/>
      <c r="H89" s="43"/>
      <c r="I89" s="43"/>
      <c r="J89" s="43"/>
      <c r="K89" s="43"/>
      <c r="L89" s="49" t="s">
        <v>241</v>
      </c>
      <c r="M89" s="49"/>
      <c r="N89" s="49"/>
      <c r="O89" s="44">
        <v>176901</v>
      </c>
    </row>
    <row r="90" spans="1:15" ht="15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2"/>
    </row>
    <row r="91" spans="1:15" ht="15.75" customHeight="1" thickBot="1">
      <c r="A91" s="53" t="s">
        <v>134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</row>
  </sheetData>
  <sheetProtection/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67081069</v>
      </c>
      <c r="E5" s="27">
        <f t="shared" si="0"/>
        <v>48880298</v>
      </c>
      <c r="F5" s="27">
        <f t="shared" si="0"/>
        <v>0</v>
      </c>
      <c r="G5" s="27">
        <f t="shared" si="0"/>
        <v>10778658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126740025</v>
      </c>
      <c r="O5" s="33">
        <f aca="true" t="shared" si="1" ref="O5:O36">(N5/O$120)</f>
        <v>577.206079927132</v>
      </c>
      <c r="P5" s="6"/>
    </row>
    <row r="6" spans="1:16" ht="15">
      <c r="A6" s="12"/>
      <c r="B6" s="25">
        <v>311</v>
      </c>
      <c r="C6" s="20" t="s">
        <v>3</v>
      </c>
      <c r="D6" s="47">
        <v>57582311</v>
      </c>
      <c r="E6" s="47">
        <v>28683504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86265815</v>
      </c>
      <c r="O6" s="48">
        <f t="shared" si="1"/>
        <v>392.8763065011955</v>
      </c>
      <c r="P6" s="9"/>
    </row>
    <row r="7" spans="1:16" ht="15">
      <c r="A7" s="12"/>
      <c r="B7" s="25">
        <v>312.1</v>
      </c>
      <c r="C7" s="20" t="s">
        <v>11</v>
      </c>
      <c r="D7" s="47">
        <v>0</v>
      </c>
      <c r="E7" s="47">
        <v>1082559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4">SUM(D7:M7)</f>
        <v>1082559</v>
      </c>
      <c r="O7" s="48">
        <f t="shared" si="1"/>
        <v>4.9302470681999315</v>
      </c>
      <c r="P7" s="9"/>
    </row>
    <row r="8" spans="1:16" ht="15">
      <c r="A8" s="12"/>
      <c r="B8" s="25">
        <v>312.3</v>
      </c>
      <c r="C8" s="20" t="s">
        <v>113</v>
      </c>
      <c r="D8" s="47">
        <v>0</v>
      </c>
      <c r="E8" s="47">
        <v>812448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812448</v>
      </c>
      <c r="O8" s="48">
        <f t="shared" si="1"/>
        <v>3.7000933621769327</v>
      </c>
      <c r="P8" s="9"/>
    </row>
    <row r="9" spans="1:16" ht="15">
      <c r="A9" s="12"/>
      <c r="B9" s="25">
        <v>312.41</v>
      </c>
      <c r="C9" s="20" t="s">
        <v>114</v>
      </c>
      <c r="D9" s="47">
        <v>0</v>
      </c>
      <c r="E9" s="47">
        <v>3817190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3817190</v>
      </c>
      <c r="O9" s="48">
        <f t="shared" si="1"/>
        <v>17.38444722759877</v>
      </c>
      <c r="P9" s="9"/>
    </row>
    <row r="10" spans="1:16" ht="15">
      <c r="A10" s="12"/>
      <c r="B10" s="25">
        <v>312.42</v>
      </c>
      <c r="C10" s="20" t="s">
        <v>208</v>
      </c>
      <c r="D10" s="47">
        <v>0</v>
      </c>
      <c r="E10" s="47">
        <v>0</v>
      </c>
      <c r="F10" s="47">
        <v>0</v>
      </c>
      <c r="G10" s="47">
        <v>2763402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2763402</v>
      </c>
      <c r="O10" s="48">
        <f t="shared" si="1"/>
        <v>12.585230559034498</v>
      </c>
      <c r="P10" s="9"/>
    </row>
    <row r="11" spans="1:16" ht="15">
      <c r="A11" s="12"/>
      <c r="B11" s="25">
        <v>312.6</v>
      </c>
      <c r="C11" s="20" t="s">
        <v>12</v>
      </c>
      <c r="D11" s="47">
        <v>0</v>
      </c>
      <c r="E11" s="47">
        <v>14479223</v>
      </c>
      <c r="F11" s="47">
        <v>0</v>
      </c>
      <c r="G11" s="47">
        <v>8015256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22494479</v>
      </c>
      <c r="O11" s="48">
        <f t="shared" si="1"/>
        <v>102.4455379710805</v>
      </c>
      <c r="P11" s="9"/>
    </row>
    <row r="12" spans="1:16" ht="15">
      <c r="A12" s="12"/>
      <c r="B12" s="25">
        <v>314.1</v>
      </c>
      <c r="C12" s="20" t="s">
        <v>13</v>
      </c>
      <c r="D12" s="47">
        <v>4280931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4280931</v>
      </c>
      <c r="O12" s="48">
        <f t="shared" si="1"/>
        <v>19.496440851645225</v>
      </c>
      <c r="P12" s="9"/>
    </row>
    <row r="13" spans="1:16" ht="15">
      <c r="A13" s="12"/>
      <c r="B13" s="25">
        <v>315</v>
      </c>
      <c r="C13" s="20" t="s">
        <v>162</v>
      </c>
      <c r="D13" s="47">
        <v>5201706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5201706</v>
      </c>
      <c r="O13" s="48">
        <f t="shared" si="1"/>
        <v>23.68988272799727</v>
      </c>
      <c r="P13" s="9"/>
    </row>
    <row r="14" spans="1:16" ht="15">
      <c r="A14" s="12"/>
      <c r="B14" s="25">
        <v>319</v>
      </c>
      <c r="C14" s="20" t="s">
        <v>15</v>
      </c>
      <c r="D14" s="47">
        <v>16121</v>
      </c>
      <c r="E14" s="47">
        <v>5374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21495</v>
      </c>
      <c r="O14" s="48">
        <f t="shared" si="1"/>
        <v>0.09789365820334738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SUM(D16:D23)</f>
        <v>11178</v>
      </c>
      <c r="E15" s="32">
        <f t="shared" si="3"/>
        <v>2642735</v>
      </c>
      <c r="F15" s="32">
        <f t="shared" si="3"/>
        <v>0</v>
      </c>
      <c r="G15" s="32">
        <f t="shared" si="3"/>
        <v>4967549</v>
      </c>
      <c r="H15" s="32">
        <f t="shared" si="3"/>
        <v>0</v>
      </c>
      <c r="I15" s="32">
        <f t="shared" si="3"/>
        <v>16793222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>SUM(D15:M15)</f>
        <v>24414684</v>
      </c>
      <c r="O15" s="46">
        <f t="shared" si="1"/>
        <v>111.19063645679152</v>
      </c>
      <c r="P15" s="10"/>
    </row>
    <row r="16" spans="1:16" ht="15">
      <c r="A16" s="12"/>
      <c r="B16" s="25">
        <v>322</v>
      </c>
      <c r="C16" s="20" t="s">
        <v>0</v>
      </c>
      <c r="D16" s="47">
        <v>0</v>
      </c>
      <c r="E16" s="47">
        <v>2438089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2438089</v>
      </c>
      <c r="O16" s="48">
        <f t="shared" si="1"/>
        <v>11.103673004668108</v>
      </c>
      <c r="P16" s="9"/>
    </row>
    <row r="17" spans="1:16" ht="15">
      <c r="A17" s="12"/>
      <c r="B17" s="25">
        <v>323.1</v>
      </c>
      <c r="C17" s="20" t="s">
        <v>163</v>
      </c>
      <c r="D17" s="47">
        <v>0</v>
      </c>
      <c r="E17" s="47">
        <v>7089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aca="true" t="shared" si="4" ref="N17:N22">SUM(D17:M17)</f>
        <v>7089</v>
      </c>
      <c r="O17" s="48">
        <f t="shared" si="1"/>
        <v>0.03228509620858477</v>
      </c>
      <c r="P17" s="9"/>
    </row>
    <row r="18" spans="1:16" ht="15">
      <c r="A18" s="12"/>
      <c r="B18" s="25">
        <v>323.7</v>
      </c>
      <c r="C18" s="20" t="s">
        <v>17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1513066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1513066</v>
      </c>
      <c r="O18" s="48">
        <f t="shared" si="1"/>
        <v>6.890884663554594</v>
      </c>
      <c r="P18" s="9"/>
    </row>
    <row r="19" spans="1:16" ht="15">
      <c r="A19" s="12"/>
      <c r="B19" s="25">
        <v>324.21</v>
      </c>
      <c r="C19" s="20" t="s">
        <v>212</v>
      </c>
      <c r="D19" s="47">
        <v>0</v>
      </c>
      <c r="E19" s="47">
        <v>0</v>
      </c>
      <c r="F19" s="47">
        <v>0</v>
      </c>
      <c r="G19" s="47">
        <v>80187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80187</v>
      </c>
      <c r="O19" s="48">
        <f t="shared" si="1"/>
        <v>0.3651918478879654</v>
      </c>
      <c r="P19" s="9"/>
    </row>
    <row r="20" spans="1:16" ht="15">
      <c r="A20" s="12"/>
      <c r="B20" s="25">
        <v>324.22</v>
      </c>
      <c r="C20" s="20" t="s">
        <v>213</v>
      </c>
      <c r="D20" s="47">
        <v>0</v>
      </c>
      <c r="E20" s="47">
        <v>0</v>
      </c>
      <c r="F20" s="47">
        <v>0</v>
      </c>
      <c r="G20" s="47">
        <v>10140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10140</v>
      </c>
      <c r="O20" s="48">
        <f t="shared" si="1"/>
        <v>0.04618012068769213</v>
      </c>
      <c r="P20" s="9"/>
    </row>
    <row r="21" spans="1:16" ht="15">
      <c r="A21" s="12"/>
      <c r="B21" s="25">
        <v>324.31</v>
      </c>
      <c r="C21" s="20" t="s">
        <v>115</v>
      </c>
      <c r="D21" s="47">
        <v>0</v>
      </c>
      <c r="E21" s="47">
        <v>0</v>
      </c>
      <c r="F21" s="47">
        <v>0</v>
      </c>
      <c r="G21" s="47">
        <v>4877222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4877222</v>
      </c>
      <c r="O21" s="48">
        <f t="shared" si="1"/>
        <v>22.212100648980986</v>
      </c>
      <c r="P21" s="9"/>
    </row>
    <row r="22" spans="1:16" ht="15">
      <c r="A22" s="12"/>
      <c r="B22" s="25">
        <v>325.2</v>
      </c>
      <c r="C22" s="20" t="s">
        <v>18</v>
      </c>
      <c r="D22" s="47">
        <v>11178</v>
      </c>
      <c r="E22" s="47">
        <v>116863</v>
      </c>
      <c r="F22" s="47">
        <v>0</v>
      </c>
      <c r="G22" s="47">
        <v>0</v>
      </c>
      <c r="H22" s="47">
        <v>0</v>
      </c>
      <c r="I22" s="47">
        <v>15280156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15408197</v>
      </c>
      <c r="O22" s="48">
        <f t="shared" si="1"/>
        <v>70.17282022088125</v>
      </c>
      <c r="P22" s="9"/>
    </row>
    <row r="23" spans="1:16" ht="15">
      <c r="A23" s="12"/>
      <c r="B23" s="25">
        <v>329</v>
      </c>
      <c r="C23" s="20" t="s">
        <v>19</v>
      </c>
      <c r="D23" s="47">
        <v>0</v>
      </c>
      <c r="E23" s="47">
        <v>80694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80694</v>
      </c>
      <c r="O23" s="48">
        <f t="shared" si="1"/>
        <v>0.36750085392235</v>
      </c>
      <c r="P23" s="9"/>
    </row>
    <row r="24" spans="1:16" ht="15.75">
      <c r="A24" s="29" t="s">
        <v>21</v>
      </c>
      <c r="B24" s="30"/>
      <c r="C24" s="31"/>
      <c r="D24" s="32">
        <f aca="true" t="shared" si="5" ref="D24:M24">SUM(D25:D53)</f>
        <v>21923245</v>
      </c>
      <c r="E24" s="32">
        <f t="shared" si="5"/>
        <v>27297145</v>
      </c>
      <c r="F24" s="32">
        <f t="shared" si="5"/>
        <v>0</v>
      </c>
      <c r="G24" s="32">
        <f t="shared" si="5"/>
        <v>280028</v>
      </c>
      <c r="H24" s="32">
        <f t="shared" si="5"/>
        <v>0</v>
      </c>
      <c r="I24" s="32">
        <f t="shared" si="5"/>
        <v>9922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5">
        <f>SUM(D24:M24)</f>
        <v>49510340</v>
      </c>
      <c r="O24" s="46">
        <f t="shared" si="1"/>
        <v>225.48259136969145</v>
      </c>
      <c r="P24" s="10"/>
    </row>
    <row r="25" spans="1:16" ht="15">
      <c r="A25" s="12"/>
      <c r="B25" s="25">
        <v>331.2</v>
      </c>
      <c r="C25" s="20" t="s">
        <v>20</v>
      </c>
      <c r="D25" s="47">
        <v>1046462</v>
      </c>
      <c r="E25" s="47">
        <v>209263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1255725</v>
      </c>
      <c r="O25" s="48">
        <f t="shared" si="1"/>
        <v>5.718888762381874</v>
      </c>
      <c r="P25" s="9"/>
    </row>
    <row r="26" spans="1:16" ht="15">
      <c r="A26" s="12"/>
      <c r="B26" s="25">
        <v>331.39</v>
      </c>
      <c r="C26" s="20" t="s">
        <v>258</v>
      </c>
      <c r="D26" s="47">
        <v>318860</v>
      </c>
      <c r="E26" s="47">
        <v>54186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aca="true" t="shared" si="6" ref="N26:N35">SUM(D26:M26)</f>
        <v>373046</v>
      </c>
      <c r="O26" s="48">
        <f t="shared" si="1"/>
        <v>1.6989456905385403</v>
      </c>
      <c r="P26" s="9"/>
    </row>
    <row r="27" spans="1:16" ht="15">
      <c r="A27" s="12"/>
      <c r="B27" s="25">
        <v>331.49</v>
      </c>
      <c r="C27" s="20" t="s">
        <v>155</v>
      </c>
      <c r="D27" s="47">
        <v>0</v>
      </c>
      <c r="E27" s="47">
        <v>6542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6542</v>
      </c>
      <c r="O27" s="48">
        <f t="shared" si="1"/>
        <v>0.02979392007286804</v>
      </c>
      <c r="P27" s="9"/>
    </row>
    <row r="28" spans="1:16" ht="15">
      <c r="A28" s="12"/>
      <c r="B28" s="25">
        <v>331.5</v>
      </c>
      <c r="C28" s="20" t="s">
        <v>22</v>
      </c>
      <c r="D28" s="47">
        <v>0</v>
      </c>
      <c r="E28" s="47">
        <v>223474</v>
      </c>
      <c r="F28" s="47">
        <v>0</v>
      </c>
      <c r="G28" s="47">
        <v>0</v>
      </c>
      <c r="H28" s="47">
        <v>0</v>
      </c>
      <c r="I28" s="47">
        <v>9922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233396</v>
      </c>
      <c r="O28" s="48">
        <f t="shared" si="1"/>
        <v>1.0629443242627803</v>
      </c>
      <c r="P28" s="9"/>
    </row>
    <row r="29" spans="1:16" ht="15">
      <c r="A29" s="12"/>
      <c r="B29" s="25">
        <v>331.61</v>
      </c>
      <c r="C29" s="20" t="s">
        <v>259</v>
      </c>
      <c r="D29" s="47">
        <v>11817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11817</v>
      </c>
      <c r="O29" s="48">
        <f t="shared" si="1"/>
        <v>0.053817602186041216</v>
      </c>
      <c r="P29" s="9"/>
    </row>
    <row r="30" spans="1:16" ht="15">
      <c r="A30" s="12"/>
      <c r="B30" s="25">
        <v>331.62</v>
      </c>
      <c r="C30" s="20" t="s">
        <v>24</v>
      </c>
      <c r="D30" s="47">
        <v>133730</v>
      </c>
      <c r="E30" s="47">
        <v>19988549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20122279</v>
      </c>
      <c r="O30" s="48">
        <f t="shared" si="1"/>
        <v>91.64194011157919</v>
      </c>
      <c r="P30" s="9"/>
    </row>
    <row r="31" spans="1:16" ht="15">
      <c r="A31" s="12"/>
      <c r="B31" s="25">
        <v>331.65</v>
      </c>
      <c r="C31" s="20" t="s">
        <v>25</v>
      </c>
      <c r="D31" s="47">
        <v>14183</v>
      </c>
      <c r="E31" s="47">
        <v>857713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871896</v>
      </c>
      <c r="O31" s="48">
        <f t="shared" si="1"/>
        <v>3.9708345667767277</v>
      </c>
      <c r="P31" s="9"/>
    </row>
    <row r="32" spans="1:16" ht="15">
      <c r="A32" s="12"/>
      <c r="B32" s="25">
        <v>331.69</v>
      </c>
      <c r="C32" s="20" t="s">
        <v>142</v>
      </c>
      <c r="D32" s="47">
        <v>0</v>
      </c>
      <c r="E32" s="47">
        <v>232744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232744</v>
      </c>
      <c r="O32" s="48">
        <f t="shared" si="1"/>
        <v>1.0599749516110668</v>
      </c>
      <c r="P32" s="9"/>
    </row>
    <row r="33" spans="1:16" ht="15">
      <c r="A33" s="12"/>
      <c r="B33" s="25">
        <v>331.9</v>
      </c>
      <c r="C33" s="20" t="s">
        <v>260</v>
      </c>
      <c r="D33" s="47">
        <v>0</v>
      </c>
      <c r="E33" s="47">
        <v>78762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78762</v>
      </c>
      <c r="O33" s="48">
        <f t="shared" si="1"/>
        <v>0.35870203802800865</v>
      </c>
      <c r="P33" s="9"/>
    </row>
    <row r="34" spans="1:16" ht="15">
      <c r="A34" s="12"/>
      <c r="B34" s="25">
        <v>334.1</v>
      </c>
      <c r="C34" s="20" t="s">
        <v>143</v>
      </c>
      <c r="D34" s="47">
        <v>232667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232667</v>
      </c>
      <c r="O34" s="48">
        <f t="shared" si="1"/>
        <v>1.0596242741660025</v>
      </c>
      <c r="P34" s="9"/>
    </row>
    <row r="35" spans="1:16" ht="15">
      <c r="A35" s="12"/>
      <c r="B35" s="25">
        <v>334.2</v>
      </c>
      <c r="C35" s="20" t="s">
        <v>23</v>
      </c>
      <c r="D35" s="47">
        <v>279207</v>
      </c>
      <c r="E35" s="47">
        <v>1112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280319</v>
      </c>
      <c r="O35" s="48">
        <f t="shared" si="1"/>
        <v>1.2766435158829557</v>
      </c>
      <c r="P35" s="9"/>
    </row>
    <row r="36" spans="1:16" ht="15">
      <c r="A36" s="12"/>
      <c r="B36" s="25">
        <v>334.49</v>
      </c>
      <c r="C36" s="20" t="s">
        <v>28</v>
      </c>
      <c r="D36" s="47">
        <v>0</v>
      </c>
      <c r="E36" s="47">
        <v>379306</v>
      </c>
      <c r="F36" s="47">
        <v>0</v>
      </c>
      <c r="G36" s="47">
        <v>280028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aca="true" t="shared" si="7" ref="N36:N52">SUM(D36:M36)</f>
        <v>659334</v>
      </c>
      <c r="O36" s="48">
        <f t="shared" si="1"/>
        <v>3.0027735397927815</v>
      </c>
      <c r="P36" s="9"/>
    </row>
    <row r="37" spans="1:16" ht="15">
      <c r="A37" s="12"/>
      <c r="B37" s="25">
        <v>334.69</v>
      </c>
      <c r="C37" s="20" t="s">
        <v>29</v>
      </c>
      <c r="D37" s="47">
        <v>0</v>
      </c>
      <c r="E37" s="47">
        <v>34497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34497</v>
      </c>
      <c r="O37" s="48">
        <f aca="true" t="shared" si="8" ref="O37:O68">(N37/O$120)</f>
        <v>0.1571080496413526</v>
      </c>
      <c r="P37" s="9"/>
    </row>
    <row r="38" spans="1:16" ht="15">
      <c r="A38" s="12"/>
      <c r="B38" s="25">
        <v>334.7</v>
      </c>
      <c r="C38" s="20" t="s">
        <v>30</v>
      </c>
      <c r="D38" s="47">
        <v>200010</v>
      </c>
      <c r="E38" s="47">
        <v>82311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282321</v>
      </c>
      <c r="O38" s="48">
        <f t="shared" si="8"/>
        <v>1.2857611294546283</v>
      </c>
      <c r="P38" s="9"/>
    </row>
    <row r="39" spans="1:16" ht="15">
      <c r="A39" s="12"/>
      <c r="B39" s="25">
        <v>334.81</v>
      </c>
      <c r="C39" s="20" t="s">
        <v>248</v>
      </c>
      <c r="D39" s="47">
        <v>34960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34960</v>
      </c>
      <c r="O39" s="48">
        <f t="shared" si="8"/>
        <v>0.15921666856427188</v>
      </c>
      <c r="P39" s="9"/>
    </row>
    <row r="40" spans="1:16" ht="15">
      <c r="A40" s="12"/>
      <c r="B40" s="25">
        <v>334.82</v>
      </c>
      <c r="C40" s="20" t="s">
        <v>209</v>
      </c>
      <c r="D40" s="47">
        <v>0</v>
      </c>
      <c r="E40" s="47">
        <v>84685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84685</v>
      </c>
      <c r="O40" s="48">
        <f t="shared" si="8"/>
        <v>0.38567687578276216</v>
      </c>
      <c r="P40" s="9"/>
    </row>
    <row r="41" spans="1:16" ht="15">
      <c r="A41" s="12"/>
      <c r="B41" s="25">
        <v>334.9</v>
      </c>
      <c r="C41" s="20" t="s">
        <v>31</v>
      </c>
      <c r="D41" s="47">
        <v>0</v>
      </c>
      <c r="E41" s="47">
        <v>126375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126375</v>
      </c>
      <c r="O41" s="48">
        <f t="shared" si="8"/>
        <v>0.5755436638961631</v>
      </c>
      <c r="P41" s="9"/>
    </row>
    <row r="42" spans="1:16" ht="15">
      <c r="A42" s="12"/>
      <c r="B42" s="25">
        <v>335.12</v>
      </c>
      <c r="C42" s="20" t="s">
        <v>164</v>
      </c>
      <c r="D42" s="47">
        <v>5518868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5518868</v>
      </c>
      <c r="O42" s="48">
        <f t="shared" si="8"/>
        <v>25.134318569964705</v>
      </c>
      <c r="P42" s="9"/>
    </row>
    <row r="43" spans="1:16" ht="15">
      <c r="A43" s="12"/>
      <c r="B43" s="25">
        <v>335.13</v>
      </c>
      <c r="C43" s="20" t="s">
        <v>165</v>
      </c>
      <c r="D43" s="47">
        <v>59786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59786</v>
      </c>
      <c r="O43" s="48">
        <f t="shared" si="8"/>
        <v>0.27228054195605145</v>
      </c>
      <c r="P43" s="9"/>
    </row>
    <row r="44" spans="1:16" ht="15">
      <c r="A44" s="12"/>
      <c r="B44" s="25">
        <v>335.14</v>
      </c>
      <c r="C44" s="20" t="s">
        <v>166</v>
      </c>
      <c r="D44" s="47">
        <v>0</v>
      </c>
      <c r="E44" s="47">
        <v>26353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26353</v>
      </c>
      <c r="O44" s="48">
        <f t="shared" si="8"/>
        <v>0.12001821701013321</v>
      </c>
      <c r="P44" s="9"/>
    </row>
    <row r="45" spans="1:16" ht="15">
      <c r="A45" s="12"/>
      <c r="B45" s="25">
        <v>335.15</v>
      </c>
      <c r="C45" s="20" t="s">
        <v>167</v>
      </c>
      <c r="D45" s="47">
        <v>60832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60832</v>
      </c>
      <c r="O45" s="48">
        <f t="shared" si="8"/>
        <v>0.2770442901058864</v>
      </c>
      <c r="P45" s="9"/>
    </row>
    <row r="46" spans="1:16" ht="15">
      <c r="A46" s="12"/>
      <c r="B46" s="25">
        <v>335.16</v>
      </c>
      <c r="C46" s="20" t="s">
        <v>168</v>
      </c>
      <c r="D46" s="47">
        <v>223250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223250</v>
      </c>
      <c r="O46" s="48">
        <f t="shared" si="8"/>
        <v>1.0167368780598884</v>
      </c>
      <c r="P46" s="9"/>
    </row>
    <row r="47" spans="1:16" ht="15">
      <c r="A47" s="12"/>
      <c r="B47" s="25">
        <v>335.18</v>
      </c>
      <c r="C47" s="20" t="s">
        <v>169</v>
      </c>
      <c r="D47" s="47">
        <v>11675001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11675001</v>
      </c>
      <c r="O47" s="48">
        <f t="shared" si="8"/>
        <v>53.170902880564725</v>
      </c>
      <c r="P47" s="9"/>
    </row>
    <row r="48" spans="1:16" ht="15">
      <c r="A48" s="12"/>
      <c r="B48" s="25">
        <v>335.21</v>
      </c>
      <c r="C48" s="20" t="s">
        <v>38</v>
      </c>
      <c r="D48" s="47">
        <v>16191</v>
      </c>
      <c r="E48" s="47">
        <v>5397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21588</v>
      </c>
      <c r="O48" s="48">
        <f t="shared" si="8"/>
        <v>0.09831720368894455</v>
      </c>
      <c r="P48" s="9"/>
    </row>
    <row r="49" spans="1:16" ht="15">
      <c r="A49" s="12"/>
      <c r="B49" s="25">
        <v>335.22</v>
      </c>
      <c r="C49" s="20" t="s">
        <v>39</v>
      </c>
      <c r="D49" s="47">
        <v>0</v>
      </c>
      <c r="E49" s="47">
        <v>1030261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1030261</v>
      </c>
      <c r="O49" s="48">
        <f t="shared" si="8"/>
        <v>4.692068769213253</v>
      </c>
      <c r="P49" s="9"/>
    </row>
    <row r="50" spans="1:16" ht="15">
      <c r="A50" s="12"/>
      <c r="B50" s="25">
        <v>335.49</v>
      </c>
      <c r="C50" s="20" t="s">
        <v>40</v>
      </c>
      <c r="D50" s="47">
        <v>0</v>
      </c>
      <c r="E50" s="47">
        <v>2851664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2851664</v>
      </c>
      <c r="O50" s="48">
        <f t="shared" si="8"/>
        <v>12.987197996128886</v>
      </c>
      <c r="P50" s="9"/>
    </row>
    <row r="51" spans="1:16" ht="15">
      <c r="A51" s="12"/>
      <c r="B51" s="25">
        <v>335.5</v>
      </c>
      <c r="C51" s="20" t="s">
        <v>41</v>
      </c>
      <c r="D51" s="47">
        <v>0</v>
      </c>
      <c r="E51" s="47">
        <v>1021516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1021516</v>
      </c>
      <c r="O51" s="48">
        <f t="shared" si="8"/>
        <v>4.652241830809518</v>
      </c>
      <c r="P51" s="9"/>
    </row>
    <row r="52" spans="1:16" ht="15">
      <c r="A52" s="12"/>
      <c r="B52" s="25">
        <v>335.7</v>
      </c>
      <c r="C52" s="20" t="s">
        <v>214</v>
      </c>
      <c r="D52" s="47">
        <v>0</v>
      </c>
      <c r="E52" s="47">
        <v>2435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2435</v>
      </c>
      <c r="O52" s="48">
        <f t="shared" si="8"/>
        <v>0.011089604918592736</v>
      </c>
      <c r="P52" s="9"/>
    </row>
    <row r="53" spans="1:16" ht="15">
      <c r="A53" s="12"/>
      <c r="B53" s="25">
        <v>339</v>
      </c>
      <c r="C53" s="20" t="s">
        <v>43</v>
      </c>
      <c r="D53" s="47">
        <v>2097421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2097421</v>
      </c>
      <c r="O53" s="48">
        <f t="shared" si="8"/>
        <v>9.552184902652852</v>
      </c>
      <c r="P53" s="9"/>
    </row>
    <row r="54" spans="1:16" ht="15.75">
      <c r="A54" s="29" t="s">
        <v>48</v>
      </c>
      <c r="B54" s="30"/>
      <c r="C54" s="31"/>
      <c r="D54" s="32">
        <f aca="true" t="shared" si="9" ref="D54:M54">SUM(D55:D94)</f>
        <v>11556706</v>
      </c>
      <c r="E54" s="32">
        <f t="shared" si="9"/>
        <v>6247192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5245385</v>
      </c>
      <c r="J54" s="32">
        <f t="shared" si="9"/>
        <v>0</v>
      </c>
      <c r="K54" s="32">
        <f t="shared" si="9"/>
        <v>0</v>
      </c>
      <c r="L54" s="32">
        <f t="shared" si="9"/>
        <v>0</v>
      </c>
      <c r="M54" s="32">
        <f t="shared" si="9"/>
        <v>505485</v>
      </c>
      <c r="N54" s="32">
        <f>SUM(D54:M54)</f>
        <v>23554768</v>
      </c>
      <c r="O54" s="46">
        <f t="shared" si="8"/>
        <v>107.27436183536378</v>
      </c>
      <c r="P54" s="10"/>
    </row>
    <row r="55" spans="1:16" ht="15">
      <c r="A55" s="12"/>
      <c r="B55" s="25">
        <v>341.1</v>
      </c>
      <c r="C55" s="20" t="s">
        <v>171</v>
      </c>
      <c r="D55" s="47">
        <v>1248933</v>
      </c>
      <c r="E55" s="47">
        <v>158205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1407138</v>
      </c>
      <c r="O55" s="48">
        <f t="shared" si="8"/>
        <v>6.408461801206877</v>
      </c>
      <c r="P55" s="9"/>
    </row>
    <row r="56" spans="1:16" ht="15">
      <c r="A56" s="12"/>
      <c r="B56" s="25">
        <v>341.15</v>
      </c>
      <c r="C56" s="20" t="s">
        <v>172</v>
      </c>
      <c r="D56" s="47">
        <v>0</v>
      </c>
      <c r="E56" s="47">
        <v>456472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aca="true" t="shared" si="10" ref="N56:N94">SUM(D56:M56)</f>
        <v>456472</v>
      </c>
      <c r="O56" s="48">
        <f t="shared" si="8"/>
        <v>2.078888762381874</v>
      </c>
      <c r="P56" s="9"/>
    </row>
    <row r="57" spans="1:16" ht="15">
      <c r="A57" s="12"/>
      <c r="B57" s="25">
        <v>341.16</v>
      </c>
      <c r="C57" s="20" t="s">
        <v>173</v>
      </c>
      <c r="D57" s="47">
        <v>0</v>
      </c>
      <c r="E57" s="47">
        <v>433648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433648</v>
      </c>
      <c r="O57" s="48">
        <f t="shared" si="8"/>
        <v>1.974942502561767</v>
      </c>
      <c r="P57" s="9"/>
    </row>
    <row r="58" spans="1:16" ht="15">
      <c r="A58" s="12"/>
      <c r="B58" s="25">
        <v>341.51</v>
      </c>
      <c r="C58" s="20" t="s">
        <v>215</v>
      </c>
      <c r="D58" s="47">
        <v>45968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45968</v>
      </c>
      <c r="O58" s="48">
        <f t="shared" si="8"/>
        <v>0.209349880450871</v>
      </c>
      <c r="P58" s="9"/>
    </row>
    <row r="59" spans="1:16" ht="15">
      <c r="A59" s="12"/>
      <c r="B59" s="25">
        <v>341.52</v>
      </c>
      <c r="C59" s="20" t="s">
        <v>175</v>
      </c>
      <c r="D59" s="47">
        <v>413228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413228</v>
      </c>
      <c r="O59" s="48">
        <f t="shared" si="8"/>
        <v>1.8819446658317203</v>
      </c>
      <c r="P59" s="9"/>
    </row>
    <row r="60" spans="1:16" ht="15">
      <c r="A60" s="12"/>
      <c r="B60" s="25">
        <v>341.8</v>
      </c>
      <c r="C60" s="20" t="s">
        <v>176</v>
      </c>
      <c r="D60" s="47">
        <v>3133740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3133740</v>
      </c>
      <c r="O60" s="48">
        <f t="shared" si="8"/>
        <v>14.271843333712855</v>
      </c>
      <c r="P60" s="9"/>
    </row>
    <row r="61" spans="1:16" ht="15">
      <c r="A61" s="12"/>
      <c r="B61" s="25">
        <v>341.9</v>
      </c>
      <c r="C61" s="20" t="s">
        <v>177</v>
      </c>
      <c r="D61" s="47">
        <v>49114</v>
      </c>
      <c r="E61" s="47">
        <v>471469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520583</v>
      </c>
      <c r="O61" s="48">
        <f t="shared" si="8"/>
        <v>2.370866446544461</v>
      </c>
      <c r="P61" s="9"/>
    </row>
    <row r="62" spans="1:16" ht="15">
      <c r="A62" s="12"/>
      <c r="B62" s="25">
        <v>342.5</v>
      </c>
      <c r="C62" s="20" t="s">
        <v>57</v>
      </c>
      <c r="D62" s="47">
        <v>0</v>
      </c>
      <c r="E62" s="47">
        <v>10351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10351</v>
      </c>
      <c r="O62" s="48">
        <f t="shared" si="8"/>
        <v>0.04714106797221906</v>
      </c>
      <c r="P62" s="9"/>
    </row>
    <row r="63" spans="1:16" ht="15">
      <c r="A63" s="12"/>
      <c r="B63" s="25">
        <v>342.6</v>
      </c>
      <c r="C63" s="20" t="s">
        <v>58</v>
      </c>
      <c r="D63" s="47">
        <v>4111689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4111689</v>
      </c>
      <c r="O63" s="48">
        <f t="shared" si="8"/>
        <v>18.725670044403962</v>
      </c>
      <c r="P63" s="9"/>
    </row>
    <row r="64" spans="1:16" ht="15">
      <c r="A64" s="12"/>
      <c r="B64" s="25">
        <v>342.9</v>
      </c>
      <c r="C64" s="20" t="s">
        <v>59</v>
      </c>
      <c r="D64" s="47">
        <v>238934</v>
      </c>
      <c r="E64" s="47">
        <v>61991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300925</v>
      </c>
      <c r="O64" s="48">
        <f t="shared" si="8"/>
        <v>1.3704884435841966</v>
      </c>
      <c r="P64" s="9"/>
    </row>
    <row r="65" spans="1:16" ht="15">
      <c r="A65" s="12"/>
      <c r="B65" s="25">
        <v>343.3</v>
      </c>
      <c r="C65" s="20" t="s">
        <v>124</v>
      </c>
      <c r="D65" s="47">
        <v>2225347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2225347</v>
      </c>
      <c r="O65" s="48">
        <f t="shared" si="8"/>
        <v>10.134792212228168</v>
      </c>
      <c r="P65" s="9"/>
    </row>
    <row r="66" spans="1:16" ht="15">
      <c r="A66" s="12"/>
      <c r="B66" s="25">
        <v>343.4</v>
      </c>
      <c r="C66" s="20" t="s">
        <v>60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5245385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5245385</v>
      </c>
      <c r="O66" s="48">
        <f t="shared" si="8"/>
        <v>23.88880792439941</v>
      </c>
      <c r="P66" s="9"/>
    </row>
    <row r="67" spans="1:16" ht="15">
      <c r="A67" s="12"/>
      <c r="B67" s="25">
        <v>345.1</v>
      </c>
      <c r="C67" s="20" t="s">
        <v>146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505485</v>
      </c>
      <c r="N67" s="47">
        <f t="shared" si="10"/>
        <v>505485</v>
      </c>
      <c r="O67" s="48">
        <f t="shared" si="8"/>
        <v>2.3021063417966525</v>
      </c>
      <c r="P67" s="9"/>
    </row>
    <row r="68" spans="1:16" ht="15">
      <c r="A68" s="12"/>
      <c r="B68" s="25">
        <v>346.4</v>
      </c>
      <c r="C68" s="20" t="s">
        <v>61</v>
      </c>
      <c r="D68" s="47">
        <v>48084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48084</v>
      </c>
      <c r="O68" s="48">
        <f t="shared" si="8"/>
        <v>0.2189866788113401</v>
      </c>
      <c r="P68" s="9"/>
    </row>
    <row r="69" spans="1:16" ht="15">
      <c r="A69" s="12"/>
      <c r="B69" s="25">
        <v>347.1</v>
      </c>
      <c r="C69" s="20" t="s">
        <v>231</v>
      </c>
      <c r="D69" s="47">
        <v>0</v>
      </c>
      <c r="E69" s="47">
        <v>13496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13496</v>
      </c>
      <c r="O69" s="48">
        <f aca="true" t="shared" si="11" ref="O69:O100">(N69/O$120)</f>
        <v>0.0614641921894569</v>
      </c>
      <c r="P69" s="9"/>
    </row>
    <row r="70" spans="1:16" ht="15">
      <c r="A70" s="12"/>
      <c r="B70" s="25">
        <v>347.5</v>
      </c>
      <c r="C70" s="20" t="s">
        <v>261</v>
      </c>
      <c r="D70" s="47">
        <v>4277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4277</v>
      </c>
      <c r="O70" s="48">
        <f t="shared" si="11"/>
        <v>0.01947853808493681</v>
      </c>
      <c r="P70" s="9"/>
    </row>
    <row r="71" spans="1:16" ht="15">
      <c r="A71" s="12"/>
      <c r="B71" s="25">
        <v>348.11</v>
      </c>
      <c r="C71" s="20" t="s">
        <v>178</v>
      </c>
      <c r="D71" s="47">
        <v>0</v>
      </c>
      <c r="E71" s="47">
        <v>31089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31089</v>
      </c>
      <c r="O71" s="48">
        <f t="shared" si="11"/>
        <v>0.1415871570078561</v>
      </c>
      <c r="P71" s="9"/>
    </row>
    <row r="72" spans="1:16" ht="15">
      <c r="A72" s="12"/>
      <c r="B72" s="25">
        <v>348.12</v>
      </c>
      <c r="C72" s="20" t="s">
        <v>179</v>
      </c>
      <c r="D72" s="47">
        <v>0</v>
      </c>
      <c r="E72" s="47">
        <v>29440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aca="true" t="shared" si="12" ref="N72:N86">SUM(D72:M72)</f>
        <v>29440</v>
      </c>
      <c r="O72" s="48">
        <f t="shared" si="11"/>
        <v>0.13407719458043948</v>
      </c>
      <c r="P72" s="9"/>
    </row>
    <row r="73" spans="1:16" ht="15">
      <c r="A73" s="12"/>
      <c r="B73" s="25">
        <v>348.13</v>
      </c>
      <c r="C73" s="20" t="s">
        <v>180</v>
      </c>
      <c r="D73" s="47">
        <v>0</v>
      </c>
      <c r="E73" s="47">
        <v>46633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46633</v>
      </c>
      <c r="O73" s="48">
        <f t="shared" si="11"/>
        <v>0.21237845838551747</v>
      </c>
      <c r="P73" s="9"/>
    </row>
    <row r="74" spans="1:16" ht="15">
      <c r="A74" s="12"/>
      <c r="B74" s="25">
        <v>348.22</v>
      </c>
      <c r="C74" s="20" t="s">
        <v>181</v>
      </c>
      <c r="D74" s="47">
        <v>0</v>
      </c>
      <c r="E74" s="47">
        <v>48726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48726</v>
      </c>
      <c r="O74" s="48">
        <f t="shared" si="11"/>
        <v>0.2219105089377206</v>
      </c>
      <c r="P74" s="9"/>
    </row>
    <row r="75" spans="1:16" ht="15">
      <c r="A75" s="12"/>
      <c r="B75" s="25">
        <v>348.23</v>
      </c>
      <c r="C75" s="20" t="s">
        <v>182</v>
      </c>
      <c r="D75" s="47">
        <v>0</v>
      </c>
      <c r="E75" s="47">
        <v>107221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107221</v>
      </c>
      <c r="O75" s="48">
        <f t="shared" si="11"/>
        <v>0.4883115108732779</v>
      </c>
      <c r="P75" s="9"/>
    </row>
    <row r="76" spans="1:16" ht="15">
      <c r="A76" s="12"/>
      <c r="B76" s="25">
        <v>348.31</v>
      </c>
      <c r="C76" s="20" t="s">
        <v>183</v>
      </c>
      <c r="D76" s="47">
        <v>0</v>
      </c>
      <c r="E76" s="47">
        <v>914508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914508</v>
      </c>
      <c r="O76" s="48">
        <f t="shared" si="11"/>
        <v>4.164900375725834</v>
      </c>
      <c r="P76" s="9"/>
    </row>
    <row r="77" spans="1:16" ht="15">
      <c r="A77" s="12"/>
      <c r="B77" s="25">
        <v>348.32</v>
      </c>
      <c r="C77" s="20" t="s">
        <v>184</v>
      </c>
      <c r="D77" s="47">
        <v>0</v>
      </c>
      <c r="E77" s="47">
        <v>944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944</v>
      </c>
      <c r="O77" s="48">
        <f t="shared" si="11"/>
        <v>0.004299214391438005</v>
      </c>
      <c r="P77" s="9"/>
    </row>
    <row r="78" spans="1:16" ht="15">
      <c r="A78" s="12"/>
      <c r="B78" s="25">
        <v>348.41</v>
      </c>
      <c r="C78" s="20" t="s">
        <v>185</v>
      </c>
      <c r="D78" s="47">
        <v>0</v>
      </c>
      <c r="E78" s="47">
        <v>438116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438116</v>
      </c>
      <c r="O78" s="48">
        <f t="shared" si="11"/>
        <v>1.9952909028805648</v>
      </c>
      <c r="P78" s="9"/>
    </row>
    <row r="79" spans="1:16" ht="15">
      <c r="A79" s="12"/>
      <c r="B79" s="25">
        <v>348.42</v>
      </c>
      <c r="C79" s="20" t="s">
        <v>186</v>
      </c>
      <c r="D79" s="47">
        <v>0</v>
      </c>
      <c r="E79" s="47">
        <v>112988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112988</v>
      </c>
      <c r="O79" s="48">
        <f t="shared" si="11"/>
        <v>0.5145758852328361</v>
      </c>
      <c r="P79" s="9"/>
    </row>
    <row r="80" spans="1:16" ht="15">
      <c r="A80" s="12"/>
      <c r="B80" s="25">
        <v>348.48</v>
      </c>
      <c r="C80" s="20" t="s">
        <v>187</v>
      </c>
      <c r="D80" s="47">
        <v>0</v>
      </c>
      <c r="E80" s="47">
        <v>34526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34526</v>
      </c>
      <c r="O80" s="48">
        <f t="shared" si="11"/>
        <v>0.1572401229648184</v>
      </c>
      <c r="P80" s="9"/>
    </row>
    <row r="81" spans="1:16" ht="15">
      <c r="A81" s="12"/>
      <c r="B81" s="25">
        <v>348.52</v>
      </c>
      <c r="C81" s="20" t="s">
        <v>188</v>
      </c>
      <c r="D81" s="47">
        <v>0</v>
      </c>
      <c r="E81" s="47">
        <v>284394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284394</v>
      </c>
      <c r="O81" s="48">
        <f t="shared" si="11"/>
        <v>1.2952020949561653</v>
      </c>
      <c r="P81" s="9"/>
    </row>
    <row r="82" spans="1:16" ht="15">
      <c r="A82" s="12"/>
      <c r="B82" s="25">
        <v>348.53</v>
      </c>
      <c r="C82" s="20" t="s">
        <v>189</v>
      </c>
      <c r="D82" s="47">
        <v>0</v>
      </c>
      <c r="E82" s="47">
        <v>720937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720937</v>
      </c>
      <c r="O82" s="48">
        <f t="shared" si="11"/>
        <v>3.2833291586018443</v>
      </c>
      <c r="P82" s="9"/>
    </row>
    <row r="83" spans="1:16" ht="15">
      <c r="A83" s="12"/>
      <c r="B83" s="25">
        <v>348.61</v>
      </c>
      <c r="C83" s="20" t="s">
        <v>190</v>
      </c>
      <c r="D83" s="47">
        <v>0</v>
      </c>
      <c r="E83" s="47">
        <v>11115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11115</v>
      </c>
      <c r="O83" s="48">
        <f t="shared" si="11"/>
        <v>0.05062051690766253</v>
      </c>
      <c r="P83" s="9"/>
    </row>
    <row r="84" spans="1:16" ht="15">
      <c r="A84" s="12"/>
      <c r="B84" s="25">
        <v>348.62</v>
      </c>
      <c r="C84" s="20" t="s">
        <v>191</v>
      </c>
      <c r="D84" s="47">
        <v>0</v>
      </c>
      <c r="E84" s="47">
        <v>419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419</v>
      </c>
      <c r="O84" s="48">
        <f t="shared" si="11"/>
        <v>0.001908231811453945</v>
      </c>
      <c r="P84" s="9"/>
    </row>
    <row r="85" spans="1:16" ht="15">
      <c r="A85" s="12"/>
      <c r="B85" s="25">
        <v>348.71</v>
      </c>
      <c r="C85" s="20" t="s">
        <v>192</v>
      </c>
      <c r="D85" s="47">
        <v>0</v>
      </c>
      <c r="E85" s="47">
        <v>136780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136780</v>
      </c>
      <c r="O85" s="48">
        <f t="shared" si="11"/>
        <v>0.6229306615051805</v>
      </c>
      <c r="P85" s="9"/>
    </row>
    <row r="86" spans="1:16" ht="15">
      <c r="A86" s="12"/>
      <c r="B86" s="25">
        <v>348.72</v>
      </c>
      <c r="C86" s="20" t="s">
        <v>193</v>
      </c>
      <c r="D86" s="47">
        <v>0</v>
      </c>
      <c r="E86" s="47">
        <v>8924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8924</v>
      </c>
      <c r="O86" s="48">
        <f t="shared" si="11"/>
        <v>0.04064214960719572</v>
      </c>
      <c r="P86" s="9"/>
    </row>
    <row r="87" spans="1:16" ht="15">
      <c r="A87" s="12"/>
      <c r="B87" s="25">
        <v>348.88</v>
      </c>
      <c r="C87" s="20" t="s">
        <v>255</v>
      </c>
      <c r="D87" s="47">
        <v>0</v>
      </c>
      <c r="E87" s="47">
        <v>176629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176629</v>
      </c>
      <c r="O87" s="48">
        <f t="shared" si="11"/>
        <v>0.8044130707047705</v>
      </c>
      <c r="P87" s="9"/>
    </row>
    <row r="88" spans="1:16" ht="15">
      <c r="A88" s="12"/>
      <c r="B88" s="25">
        <v>348.921</v>
      </c>
      <c r="C88" s="20" t="s">
        <v>194</v>
      </c>
      <c r="D88" s="47">
        <v>0</v>
      </c>
      <c r="E88" s="47">
        <v>46611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46611</v>
      </c>
      <c r="O88" s="48">
        <f t="shared" si="11"/>
        <v>0.21227826482978482</v>
      </c>
      <c r="P88" s="9"/>
    </row>
    <row r="89" spans="1:16" ht="15">
      <c r="A89" s="12"/>
      <c r="B89" s="25">
        <v>348.922</v>
      </c>
      <c r="C89" s="20" t="s">
        <v>195</v>
      </c>
      <c r="D89" s="47">
        <v>0</v>
      </c>
      <c r="E89" s="47">
        <v>46611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46611</v>
      </c>
      <c r="O89" s="48">
        <f t="shared" si="11"/>
        <v>0.21227826482978482</v>
      </c>
      <c r="P89" s="9"/>
    </row>
    <row r="90" spans="1:16" ht="15">
      <c r="A90" s="12"/>
      <c r="B90" s="25">
        <v>348.923</v>
      </c>
      <c r="C90" s="20" t="s">
        <v>196</v>
      </c>
      <c r="D90" s="47">
        <v>0</v>
      </c>
      <c r="E90" s="47">
        <v>46611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46611</v>
      </c>
      <c r="O90" s="48">
        <f t="shared" si="11"/>
        <v>0.21227826482978482</v>
      </c>
      <c r="P90" s="9"/>
    </row>
    <row r="91" spans="1:16" ht="15">
      <c r="A91" s="12"/>
      <c r="B91" s="25">
        <v>348.924</v>
      </c>
      <c r="C91" s="20" t="s">
        <v>197</v>
      </c>
      <c r="D91" s="47">
        <v>0</v>
      </c>
      <c r="E91" s="47">
        <v>46611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46611</v>
      </c>
      <c r="O91" s="48">
        <f t="shared" si="11"/>
        <v>0.21227826482978482</v>
      </c>
      <c r="P91" s="9"/>
    </row>
    <row r="92" spans="1:16" ht="15">
      <c r="A92" s="12"/>
      <c r="B92" s="25">
        <v>348.93</v>
      </c>
      <c r="C92" s="20" t="s">
        <v>198</v>
      </c>
      <c r="D92" s="47">
        <v>0</v>
      </c>
      <c r="E92" s="47">
        <v>669065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669065</v>
      </c>
      <c r="O92" s="48">
        <f t="shared" si="11"/>
        <v>3.047090971194353</v>
      </c>
      <c r="P92" s="9"/>
    </row>
    <row r="93" spans="1:16" ht="15">
      <c r="A93" s="12"/>
      <c r="B93" s="25">
        <v>348.932</v>
      </c>
      <c r="C93" s="20" t="s">
        <v>199</v>
      </c>
      <c r="D93" s="47">
        <v>36462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36462</v>
      </c>
      <c r="O93" s="48">
        <f t="shared" si="11"/>
        <v>0.16605715586929296</v>
      </c>
      <c r="P93" s="9"/>
    </row>
    <row r="94" spans="1:16" ht="15">
      <c r="A94" s="12"/>
      <c r="B94" s="25">
        <v>349</v>
      </c>
      <c r="C94" s="20" t="s">
        <v>1</v>
      </c>
      <c r="D94" s="47">
        <v>930</v>
      </c>
      <c r="E94" s="47">
        <v>682662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683592</v>
      </c>
      <c r="O94" s="48">
        <f t="shared" si="11"/>
        <v>3.113250597745645</v>
      </c>
      <c r="P94" s="9"/>
    </row>
    <row r="95" spans="1:16" ht="15.75">
      <c r="A95" s="29" t="s">
        <v>49</v>
      </c>
      <c r="B95" s="30"/>
      <c r="C95" s="31"/>
      <c r="D95" s="32">
        <f aca="true" t="shared" si="13" ref="D95:M95">SUM(D96:D106)</f>
        <v>58098</v>
      </c>
      <c r="E95" s="32">
        <f t="shared" si="13"/>
        <v>1265341</v>
      </c>
      <c r="F95" s="32">
        <f t="shared" si="13"/>
        <v>0</v>
      </c>
      <c r="G95" s="32">
        <f t="shared" si="13"/>
        <v>0</v>
      </c>
      <c r="H95" s="32">
        <f t="shared" si="13"/>
        <v>0</v>
      </c>
      <c r="I95" s="32">
        <f t="shared" si="13"/>
        <v>0</v>
      </c>
      <c r="J95" s="32">
        <f t="shared" si="13"/>
        <v>0</v>
      </c>
      <c r="K95" s="32">
        <f t="shared" si="13"/>
        <v>0</v>
      </c>
      <c r="L95" s="32">
        <f t="shared" si="13"/>
        <v>0</v>
      </c>
      <c r="M95" s="32">
        <f t="shared" si="13"/>
        <v>0</v>
      </c>
      <c r="N95" s="32">
        <f>SUM(D95:M95)</f>
        <v>1323439</v>
      </c>
      <c r="O95" s="46">
        <f t="shared" si="11"/>
        <v>6.027275418421952</v>
      </c>
      <c r="P95" s="10"/>
    </row>
    <row r="96" spans="1:16" ht="15">
      <c r="A96" s="13"/>
      <c r="B96" s="40">
        <v>351.1</v>
      </c>
      <c r="C96" s="21" t="s">
        <v>84</v>
      </c>
      <c r="D96" s="47">
        <v>2803</v>
      </c>
      <c r="E96" s="47">
        <v>90056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92859</v>
      </c>
      <c r="O96" s="48">
        <f t="shared" si="11"/>
        <v>0.42290333598998064</v>
      </c>
      <c r="P96" s="9"/>
    </row>
    <row r="97" spans="1:16" ht="15">
      <c r="A97" s="13"/>
      <c r="B97" s="40">
        <v>351.2</v>
      </c>
      <c r="C97" s="21" t="s">
        <v>85</v>
      </c>
      <c r="D97" s="47">
        <v>0</v>
      </c>
      <c r="E97" s="47">
        <v>110570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aca="true" t="shared" si="14" ref="N97:N106">SUM(D97:M97)</f>
        <v>110570</v>
      </c>
      <c r="O97" s="48">
        <f t="shared" si="11"/>
        <v>0.5035637026073095</v>
      </c>
      <c r="P97" s="9"/>
    </row>
    <row r="98" spans="1:16" ht="15">
      <c r="A98" s="13"/>
      <c r="B98" s="40">
        <v>351.3</v>
      </c>
      <c r="C98" s="21" t="s">
        <v>130</v>
      </c>
      <c r="D98" s="47">
        <v>5200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5200</v>
      </c>
      <c r="O98" s="48">
        <f t="shared" si="11"/>
        <v>0.023682113173175454</v>
      </c>
      <c r="P98" s="9"/>
    </row>
    <row r="99" spans="1:16" ht="15">
      <c r="A99" s="13"/>
      <c r="B99" s="40">
        <v>351.5</v>
      </c>
      <c r="C99" s="21" t="s">
        <v>147</v>
      </c>
      <c r="D99" s="47">
        <v>0</v>
      </c>
      <c r="E99" s="47">
        <v>552731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552731</v>
      </c>
      <c r="O99" s="48">
        <f t="shared" si="11"/>
        <v>2.517276556985085</v>
      </c>
      <c r="P99" s="9"/>
    </row>
    <row r="100" spans="1:16" ht="15">
      <c r="A100" s="13"/>
      <c r="B100" s="40">
        <v>351.7</v>
      </c>
      <c r="C100" s="21" t="s">
        <v>200</v>
      </c>
      <c r="D100" s="47">
        <v>0</v>
      </c>
      <c r="E100" s="47">
        <v>186535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186535</v>
      </c>
      <c r="O100" s="48">
        <f t="shared" si="11"/>
        <v>0.8495274962996698</v>
      </c>
      <c r="P100" s="9"/>
    </row>
    <row r="101" spans="1:16" ht="15">
      <c r="A101" s="13"/>
      <c r="B101" s="40">
        <v>351.8</v>
      </c>
      <c r="C101" s="21" t="s">
        <v>201</v>
      </c>
      <c r="D101" s="47">
        <v>0</v>
      </c>
      <c r="E101" s="47">
        <v>172510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172510</v>
      </c>
      <c r="O101" s="48">
        <f aca="true" t="shared" si="15" ref="O101:O118">(N101/O$120)</f>
        <v>0.7856541045200957</v>
      </c>
      <c r="P101" s="9"/>
    </row>
    <row r="102" spans="1:16" ht="15">
      <c r="A102" s="13"/>
      <c r="B102" s="40">
        <v>351.9</v>
      </c>
      <c r="C102" s="21" t="s">
        <v>243</v>
      </c>
      <c r="D102" s="47">
        <v>0</v>
      </c>
      <c r="E102" s="47">
        <v>461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461</v>
      </c>
      <c r="O102" s="48">
        <f t="shared" si="15"/>
        <v>0.0020995104178526697</v>
      </c>
      <c r="P102" s="9"/>
    </row>
    <row r="103" spans="1:16" ht="15">
      <c r="A103" s="13"/>
      <c r="B103" s="40">
        <v>352</v>
      </c>
      <c r="C103" s="21" t="s">
        <v>88</v>
      </c>
      <c r="D103" s="47">
        <v>0</v>
      </c>
      <c r="E103" s="47">
        <v>41726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41726</v>
      </c>
      <c r="O103" s="48">
        <f t="shared" si="15"/>
        <v>0.19003074120459978</v>
      </c>
      <c r="P103" s="9"/>
    </row>
    <row r="104" spans="1:16" ht="15">
      <c r="A104" s="13"/>
      <c r="B104" s="40">
        <v>355</v>
      </c>
      <c r="C104" s="21" t="s">
        <v>132</v>
      </c>
      <c r="D104" s="47">
        <v>0</v>
      </c>
      <c r="E104" s="47">
        <v>110426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110426</v>
      </c>
      <c r="O104" s="48">
        <f t="shared" si="15"/>
        <v>0.5029078902425139</v>
      </c>
      <c r="P104" s="9"/>
    </row>
    <row r="105" spans="1:16" ht="15">
      <c r="A105" s="13"/>
      <c r="B105" s="40">
        <v>358.1</v>
      </c>
      <c r="C105" s="21" t="s">
        <v>244</v>
      </c>
      <c r="D105" s="47">
        <v>0</v>
      </c>
      <c r="E105" s="47">
        <v>326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326</v>
      </c>
      <c r="O105" s="48">
        <f t="shared" si="15"/>
        <v>0.0014846863258567687</v>
      </c>
      <c r="P105" s="9"/>
    </row>
    <row r="106" spans="1:16" ht="15">
      <c r="A106" s="13"/>
      <c r="B106" s="40">
        <v>359</v>
      </c>
      <c r="C106" s="21" t="s">
        <v>90</v>
      </c>
      <c r="D106" s="47">
        <v>50095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50095</v>
      </c>
      <c r="O106" s="48">
        <f t="shared" si="15"/>
        <v>0.22814528065581235</v>
      </c>
      <c r="P106" s="9"/>
    </row>
    <row r="107" spans="1:16" ht="15.75">
      <c r="A107" s="29" t="s">
        <v>4</v>
      </c>
      <c r="B107" s="30"/>
      <c r="C107" s="31"/>
      <c r="D107" s="32">
        <f aca="true" t="shared" si="16" ref="D107:M107">SUM(D108:D114)</f>
        <v>2259892</v>
      </c>
      <c r="E107" s="32">
        <f t="shared" si="16"/>
        <v>950548</v>
      </c>
      <c r="F107" s="32">
        <f t="shared" si="16"/>
        <v>0</v>
      </c>
      <c r="G107" s="32">
        <f t="shared" si="16"/>
        <v>952068</v>
      </c>
      <c r="H107" s="32">
        <f t="shared" si="16"/>
        <v>0</v>
      </c>
      <c r="I107" s="32">
        <f t="shared" si="16"/>
        <v>550879</v>
      </c>
      <c r="J107" s="32">
        <f t="shared" si="16"/>
        <v>18931600</v>
      </c>
      <c r="K107" s="32">
        <f t="shared" si="16"/>
        <v>0</v>
      </c>
      <c r="L107" s="32">
        <f t="shared" si="16"/>
        <v>0</v>
      </c>
      <c r="M107" s="32">
        <f t="shared" si="16"/>
        <v>80215</v>
      </c>
      <c r="N107" s="32">
        <f>SUM(D107:M107)</f>
        <v>23725202</v>
      </c>
      <c r="O107" s="46">
        <f t="shared" si="15"/>
        <v>108.05056131162473</v>
      </c>
      <c r="P107" s="10"/>
    </row>
    <row r="108" spans="1:16" ht="15">
      <c r="A108" s="12"/>
      <c r="B108" s="25">
        <v>361.1</v>
      </c>
      <c r="C108" s="20" t="s">
        <v>91</v>
      </c>
      <c r="D108" s="47">
        <v>136691</v>
      </c>
      <c r="E108" s="47">
        <v>347688</v>
      </c>
      <c r="F108" s="47">
        <v>0</v>
      </c>
      <c r="G108" s="47">
        <v>818630</v>
      </c>
      <c r="H108" s="47">
        <v>0</v>
      </c>
      <c r="I108" s="47">
        <v>399834</v>
      </c>
      <c r="J108" s="47">
        <v>131354</v>
      </c>
      <c r="K108" s="47">
        <v>0</v>
      </c>
      <c r="L108" s="47">
        <v>0</v>
      </c>
      <c r="M108" s="47">
        <v>70882</v>
      </c>
      <c r="N108" s="47">
        <f>SUM(D108:M108)</f>
        <v>1905079</v>
      </c>
      <c r="O108" s="48">
        <f t="shared" si="15"/>
        <v>8.676210861892292</v>
      </c>
      <c r="P108" s="9"/>
    </row>
    <row r="109" spans="1:16" ht="15">
      <c r="A109" s="12"/>
      <c r="B109" s="25">
        <v>361.3</v>
      </c>
      <c r="C109" s="20" t="s">
        <v>203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9333</v>
      </c>
      <c r="N109" s="47">
        <f aca="true" t="shared" si="17" ref="N109:N114">SUM(D109:M109)</f>
        <v>9333</v>
      </c>
      <c r="O109" s="48">
        <f t="shared" si="15"/>
        <v>0.04250483889331663</v>
      </c>
      <c r="P109" s="9"/>
    </row>
    <row r="110" spans="1:16" ht="15">
      <c r="A110" s="12"/>
      <c r="B110" s="25">
        <v>362</v>
      </c>
      <c r="C110" s="20" t="s">
        <v>92</v>
      </c>
      <c r="D110" s="47">
        <v>165098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165098</v>
      </c>
      <c r="O110" s="48">
        <f t="shared" si="15"/>
        <v>0.751897984743254</v>
      </c>
      <c r="P110" s="9"/>
    </row>
    <row r="111" spans="1:16" ht="15">
      <c r="A111" s="12"/>
      <c r="B111" s="25">
        <v>364</v>
      </c>
      <c r="C111" s="20" t="s">
        <v>204</v>
      </c>
      <c r="D111" s="47">
        <v>74292</v>
      </c>
      <c r="E111" s="47">
        <v>46772</v>
      </c>
      <c r="F111" s="47">
        <v>0</v>
      </c>
      <c r="G111" s="47">
        <v>133367</v>
      </c>
      <c r="H111" s="47">
        <v>0</v>
      </c>
      <c r="I111" s="47">
        <v>5152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259583</v>
      </c>
      <c r="O111" s="48">
        <f t="shared" si="15"/>
        <v>1.1822065353523852</v>
      </c>
      <c r="P111" s="9"/>
    </row>
    <row r="112" spans="1:16" ht="15">
      <c r="A112" s="12"/>
      <c r="B112" s="25">
        <v>365</v>
      </c>
      <c r="C112" s="20" t="s">
        <v>205</v>
      </c>
      <c r="D112" s="47">
        <v>385</v>
      </c>
      <c r="E112" s="47">
        <v>0</v>
      </c>
      <c r="F112" s="47">
        <v>0</v>
      </c>
      <c r="G112" s="47">
        <v>0</v>
      </c>
      <c r="H112" s="47">
        <v>0</v>
      </c>
      <c r="I112" s="47">
        <v>143071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143456</v>
      </c>
      <c r="O112" s="48">
        <f t="shared" si="15"/>
        <v>0.6533348514175111</v>
      </c>
      <c r="P112" s="9"/>
    </row>
    <row r="113" spans="1:16" ht="15">
      <c r="A113" s="12"/>
      <c r="B113" s="25">
        <v>366</v>
      </c>
      <c r="C113" s="20" t="s">
        <v>95</v>
      </c>
      <c r="D113" s="47">
        <v>13645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13645</v>
      </c>
      <c r="O113" s="48">
        <f t="shared" si="15"/>
        <v>0.06214277581691905</v>
      </c>
      <c r="P113" s="9"/>
    </row>
    <row r="114" spans="1:16" ht="15">
      <c r="A114" s="12"/>
      <c r="B114" s="25">
        <v>369.9</v>
      </c>
      <c r="C114" s="20" t="s">
        <v>96</v>
      </c>
      <c r="D114" s="47">
        <v>1869781</v>
      </c>
      <c r="E114" s="47">
        <v>556088</v>
      </c>
      <c r="F114" s="47">
        <v>0</v>
      </c>
      <c r="G114" s="47">
        <v>71</v>
      </c>
      <c r="H114" s="47">
        <v>0</v>
      </c>
      <c r="I114" s="47">
        <v>2822</v>
      </c>
      <c r="J114" s="47">
        <v>18800246</v>
      </c>
      <c r="K114" s="47">
        <v>0</v>
      </c>
      <c r="L114" s="47">
        <v>0</v>
      </c>
      <c r="M114" s="47">
        <v>0</v>
      </c>
      <c r="N114" s="47">
        <f t="shared" si="17"/>
        <v>21229008</v>
      </c>
      <c r="O114" s="48">
        <f t="shared" si="15"/>
        <v>96.68226346350905</v>
      </c>
      <c r="P114" s="9"/>
    </row>
    <row r="115" spans="1:16" ht="15.75">
      <c r="A115" s="29" t="s">
        <v>50</v>
      </c>
      <c r="B115" s="30"/>
      <c r="C115" s="31"/>
      <c r="D115" s="32">
        <f aca="true" t="shared" si="18" ref="D115:M115">SUM(D116:D117)</f>
        <v>32273848</v>
      </c>
      <c r="E115" s="32">
        <f t="shared" si="18"/>
        <v>137702688</v>
      </c>
      <c r="F115" s="32">
        <f t="shared" si="18"/>
        <v>2575868</v>
      </c>
      <c r="G115" s="32">
        <f t="shared" si="18"/>
        <v>146877231</v>
      </c>
      <c r="H115" s="32">
        <f t="shared" si="18"/>
        <v>0</v>
      </c>
      <c r="I115" s="32">
        <f t="shared" si="18"/>
        <v>139321</v>
      </c>
      <c r="J115" s="32">
        <f t="shared" si="18"/>
        <v>0</v>
      </c>
      <c r="K115" s="32">
        <f t="shared" si="18"/>
        <v>0</v>
      </c>
      <c r="L115" s="32">
        <f t="shared" si="18"/>
        <v>0</v>
      </c>
      <c r="M115" s="32">
        <f t="shared" si="18"/>
        <v>0</v>
      </c>
      <c r="N115" s="32">
        <f>SUM(D115:M115)</f>
        <v>319568956</v>
      </c>
      <c r="O115" s="46">
        <f t="shared" si="15"/>
        <v>1455.397727427986</v>
      </c>
      <c r="P115" s="9"/>
    </row>
    <row r="116" spans="1:16" ht="15">
      <c r="A116" s="12"/>
      <c r="B116" s="25">
        <v>381</v>
      </c>
      <c r="C116" s="20" t="s">
        <v>97</v>
      </c>
      <c r="D116" s="47">
        <v>32273848</v>
      </c>
      <c r="E116" s="47">
        <v>7991656</v>
      </c>
      <c r="F116" s="47">
        <v>2575868</v>
      </c>
      <c r="G116" s="47">
        <v>146877231</v>
      </c>
      <c r="H116" s="47">
        <v>0</v>
      </c>
      <c r="I116" s="47">
        <v>139321</v>
      </c>
      <c r="J116" s="47">
        <v>0</v>
      </c>
      <c r="K116" s="47">
        <v>0</v>
      </c>
      <c r="L116" s="47">
        <v>0</v>
      </c>
      <c r="M116" s="47">
        <v>0</v>
      </c>
      <c r="N116" s="47">
        <f>SUM(D116:M116)</f>
        <v>189857924</v>
      </c>
      <c r="O116" s="48">
        <f t="shared" si="15"/>
        <v>864.660931344643</v>
      </c>
      <c r="P116" s="9"/>
    </row>
    <row r="117" spans="1:16" ht="15.75" thickBot="1">
      <c r="A117" s="12"/>
      <c r="B117" s="25">
        <v>384</v>
      </c>
      <c r="C117" s="20" t="s">
        <v>98</v>
      </c>
      <c r="D117" s="47">
        <v>0</v>
      </c>
      <c r="E117" s="47">
        <v>129711032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>SUM(D117:M117)</f>
        <v>129711032</v>
      </c>
      <c r="O117" s="48">
        <f t="shared" si="15"/>
        <v>590.7367960833428</v>
      </c>
      <c r="P117" s="9"/>
    </row>
    <row r="118" spans="1:119" ht="16.5" thickBot="1">
      <c r="A118" s="14" t="s">
        <v>65</v>
      </c>
      <c r="B118" s="23"/>
      <c r="C118" s="22"/>
      <c r="D118" s="15">
        <f aca="true" t="shared" si="19" ref="D118:M118">SUM(D5,D15,D24,D54,D95,D107,D115)</f>
        <v>135164036</v>
      </c>
      <c r="E118" s="15">
        <f t="shared" si="19"/>
        <v>224985947</v>
      </c>
      <c r="F118" s="15">
        <f t="shared" si="19"/>
        <v>2575868</v>
      </c>
      <c r="G118" s="15">
        <f t="shared" si="19"/>
        <v>163855534</v>
      </c>
      <c r="H118" s="15">
        <f t="shared" si="19"/>
        <v>0</v>
      </c>
      <c r="I118" s="15">
        <f t="shared" si="19"/>
        <v>22738729</v>
      </c>
      <c r="J118" s="15">
        <f t="shared" si="19"/>
        <v>18931600</v>
      </c>
      <c r="K118" s="15">
        <f t="shared" si="19"/>
        <v>0</v>
      </c>
      <c r="L118" s="15">
        <f t="shared" si="19"/>
        <v>0</v>
      </c>
      <c r="M118" s="15">
        <f t="shared" si="19"/>
        <v>585700</v>
      </c>
      <c r="N118" s="15">
        <f>SUM(D118:M118)</f>
        <v>568837414</v>
      </c>
      <c r="O118" s="38">
        <f t="shared" si="15"/>
        <v>2590.6292337470113</v>
      </c>
      <c r="P118" s="6"/>
      <c r="Q118" s="2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</row>
    <row r="119" spans="1:15" ht="15">
      <c r="A119" s="16"/>
      <c r="B119" s="18"/>
      <c r="C119" s="1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9"/>
    </row>
    <row r="120" spans="1:15" ht="15">
      <c r="A120" s="41"/>
      <c r="B120" s="42"/>
      <c r="C120" s="42"/>
      <c r="D120" s="43"/>
      <c r="E120" s="43"/>
      <c r="F120" s="43"/>
      <c r="G120" s="43"/>
      <c r="H120" s="43"/>
      <c r="I120" s="43"/>
      <c r="J120" s="43"/>
      <c r="K120" s="43"/>
      <c r="L120" s="49" t="s">
        <v>262</v>
      </c>
      <c r="M120" s="49"/>
      <c r="N120" s="49"/>
      <c r="O120" s="44">
        <v>219575</v>
      </c>
    </row>
    <row r="121" spans="1:15" ht="15">
      <c r="A121" s="50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2"/>
    </row>
    <row r="122" spans="1:15" ht="15.75" customHeight="1" thickBot="1">
      <c r="A122" s="53" t="s">
        <v>134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5"/>
    </row>
  </sheetData>
  <sheetProtection/>
  <mergeCells count="10">
    <mergeCell ref="L120:N120"/>
    <mergeCell ref="A121:O121"/>
    <mergeCell ref="A122:O1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62996721</v>
      </c>
      <c r="E5" s="27">
        <f t="shared" si="0"/>
        <v>33219233</v>
      </c>
      <c r="F5" s="27">
        <f t="shared" si="0"/>
        <v>0</v>
      </c>
      <c r="G5" s="27">
        <f t="shared" si="0"/>
        <v>22870524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119086478</v>
      </c>
      <c r="O5" s="33">
        <f aca="true" t="shared" si="1" ref="O5:O36">(N5/O$119)</f>
        <v>553.2575657619653</v>
      </c>
      <c r="P5" s="6"/>
    </row>
    <row r="6" spans="1:16" ht="15">
      <c r="A6" s="12"/>
      <c r="B6" s="25">
        <v>311</v>
      </c>
      <c r="C6" s="20" t="s">
        <v>3</v>
      </c>
      <c r="D6" s="47">
        <v>53656754</v>
      </c>
      <c r="E6" s="47">
        <v>26811947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80468701</v>
      </c>
      <c r="O6" s="48">
        <f t="shared" si="1"/>
        <v>373.84527935478474</v>
      </c>
      <c r="P6" s="9"/>
    </row>
    <row r="7" spans="1:16" ht="15">
      <c r="A7" s="12"/>
      <c r="B7" s="25">
        <v>312.1</v>
      </c>
      <c r="C7" s="20" t="s">
        <v>11</v>
      </c>
      <c r="D7" s="47">
        <v>0</v>
      </c>
      <c r="E7" s="47">
        <v>1214747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1214747</v>
      </c>
      <c r="O7" s="48">
        <f t="shared" si="1"/>
        <v>5.643528799606032</v>
      </c>
      <c r="P7" s="9"/>
    </row>
    <row r="8" spans="1:16" ht="15">
      <c r="A8" s="12"/>
      <c r="B8" s="25">
        <v>312.3</v>
      </c>
      <c r="C8" s="20" t="s">
        <v>113</v>
      </c>
      <c r="D8" s="47">
        <v>0</v>
      </c>
      <c r="E8" s="47">
        <v>896909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896909</v>
      </c>
      <c r="O8" s="48">
        <f t="shared" si="1"/>
        <v>4.166902056251916</v>
      </c>
      <c r="P8" s="9"/>
    </row>
    <row r="9" spans="1:16" ht="15">
      <c r="A9" s="12"/>
      <c r="B9" s="25">
        <v>312.41</v>
      </c>
      <c r="C9" s="20" t="s">
        <v>114</v>
      </c>
      <c r="D9" s="47">
        <v>0</v>
      </c>
      <c r="E9" s="47">
        <v>4286354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4286354</v>
      </c>
      <c r="O9" s="48">
        <f t="shared" si="1"/>
        <v>19.913745203162893</v>
      </c>
      <c r="P9" s="9"/>
    </row>
    <row r="10" spans="1:16" ht="15">
      <c r="A10" s="12"/>
      <c r="B10" s="25">
        <v>312.6</v>
      </c>
      <c r="C10" s="20" t="s">
        <v>12</v>
      </c>
      <c r="D10" s="47">
        <v>0</v>
      </c>
      <c r="E10" s="47">
        <v>0</v>
      </c>
      <c r="F10" s="47">
        <v>0</v>
      </c>
      <c r="G10" s="47">
        <v>22870524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22870524</v>
      </c>
      <c r="O10" s="48">
        <f t="shared" si="1"/>
        <v>106.2529570816647</v>
      </c>
      <c r="P10" s="9"/>
    </row>
    <row r="11" spans="1:16" ht="15">
      <c r="A11" s="12"/>
      <c r="B11" s="25">
        <v>314.1</v>
      </c>
      <c r="C11" s="20" t="s">
        <v>13</v>
      </c>
      <c r="D11" s="47">
        <v>4100724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4100724</v>
      </c>
      <c r="O11" s="48">
        <f t="shared" si="1"/>
        <v>19.05133661020414</v>
      </c>
      <c r="P11" s="9"/>
    </row>
    <row r="12" spans="1:16" ht="15">
      <c r="A12" s="12"/>
      <c r="B12" s="25">
        <v>315</v>
      </c>
      <c r="C12" s="20" t="s">
        <v>162</v>
      </c>
      <c r="D12" s="47">
        <v>5211416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5211416</v>
      </c>
      <c r="O12" s="48">
        <f t="shared" si="1"/>
        <v>24.21144179218197</v>
      </c>
      <c r="P12" s="9"/>
    </row>
    <row r="13" spans="1:16" ht="15">
      <c r="A13" s="12"/>
      <c r="B13" s="25">
        <v>319</v>
      </c>
      <c r="C13" s="20" t="s">
        <v>15</v>
      </c>
      <c r="D13" s="47">
        <v>27827</v>
      </c>
      <c r="E13" s="47">
        <v>9276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37103</v>
      </c>
      <c r="O13" s="48">
        <f t="shared" si="1"/>
        <v>0.17237486410897299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SUM(D15:D23)</f>
        <v>11204</v>
      </c>
      <c r="E14" s="32">
        <f t="shared" si="3"/>
        <v>3041325</v>
      </c>
      <c r="F14" s="32">
        <f t="shared" si="3"/>
        <v>0</v>
      </c>
      <c r="G14" s="32">
        <f t="shared" si="3"/>
        <v>3242204</v>
      </c>
      <c r="H14" s="32">
        <f t="shared" si="3"/>
        <v>0</v>
      </c>
      <c r="I14" s="32">
        <f t="shared" si="3"/>
        <v>6502567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12797300</v>
      </c>
      <c r="O14" s="46">
        <f t="shared" si="1"/>
        <v>59.45429880230062</v>
      </c>
      <c r="P14" s="10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2812318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2812318</v>
      </c>
      <c r="O15" s="48">
        <f t="shared" si="1"/>
        <v>13.065599360731442</v>
      </c>
      <c r="P15" s="9"/>
    </row>
    <row r="16" spans="1:16" ht="15">
      <c r="A16" s="12"/>
      <c r="B16" s="25">
        <v>323.1</v>
      </c>
      <c r="C16" s="20" t="s">
        <v>163</v>
      </c>
      <c r="D16" s="47">
        <v>0</v>
      </c>
      <c r="E16" s="47">
        <v>7736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aca="true" t="shared" si="4" ref="N16:N22">SUM(D16:M16)</f>
        <v>7736</v>
      </c>
      <c r="O16" s="48">
        <f t="shared" si="1"/>
        <v>0.035940272989974265</v>
      </c>
      <c r="P16" s="9"/>
    </row>
    <row r="17" spans="1:16" ht="15">
      <c r="A17" s="12"/>
      <c r="B17" s="25">
        <v>323.7</v>
      </c>
      <c r="C17" s="20" t="s">
        <v>17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1452042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1452042</v>
      </c>
      <c r="O17" s="48">
        <f t="shared" si="1"/>
        <v>6.745965081813367</v>
      </c>
      <c r="P17" s="9"/>
    </row>
    <row r="18" spans="1:16" ht="15">
      <c r="A18" s="12"/>
      <c r="B18" s="25">
        <v>324.21</v>
      </c>
      <c r="C18" s="20" t="s">
        <v>212</v>
      </c>
      <c r="D18" s="47">
        <v>0</v>
      </c>
      <c r="E18" s="47">
        <v>0</v>
      </c>
      <c r="F18" s="47">
        <v>0</v>
      </c>
      <c r="G18" s="47">
        <v>6458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6458</v>
      </c>
      <c r="O18" s="48">
        <f t="shared" si="1"/>
        <v>0.030002880425187926</v>
      </c>
      <c r="P18" s="9"/>
    </row>
    <row r="19" spans="1:16" ht="15">
      <c r="A19" s="12"/>
      <c r="B19" s="25">
        <v>324.22</v>
      </c>
      <c r="C19" s="20" t="s">
        <v>213</v>
      </c>
      <c r="D19" s="47">
        <v>0</v>
      </c>
      <c r="E19" s="47">
        <v>0</v>
      </c>
      <c r="F19" s="47">
        <v>0</v>
      </c>
      <c r="G19" s="47">
        <v>172751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172751</v>
      </c>
      <c r="O19" s="48">
        <f t="shared" si="1"/>
        <v>0.8025747284502384</v>
      </c>
      <c r="P19" s="9"/>
    </row>
    <row r="20" spans="1:16" ht="15">
      <c r="A20" s="12"/>
      <c r="B20" s="25">
        <v>324.31</v>
      </c>
      <c r="C20" s="20" t="s">
        <v>115</v>
      </c>
      <c r="D20" s="47">
        <v>0</v>
      </c>
      <c r="E20" s="47">
        <v>0</v>
      </c>
      <c r="F20" s="47">
        <v>0</v>
      </c>
      <c r="G20" s="47">
        <v>284363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284363</v>
      </c>
      <c r="O20" s="48">
        <f t="shared" si="1"/>
        <v>1.3211070124415785</v>
      </c>
      <c r="P20" s="9"/>
    </row>
    <row r="21" spans="1:16" ht="15">
      <c r="A21" s="12"/>
      <c r="B21" s="25">
        <v>324.71</v>
      </c>
      <c r="C21" s="20" t="s">
        <v>251</v>
      </c>
      <c r="D21" s="47">
        <v>0</v>
      </c>
      <c r="E21" s="47">
        <v>0</v>
      </c>
      <c r="F21" s="47">
        <v>0</v>
      </c>
      <c r="G21" s="47">
        <v>2778632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2778632</v>
      </c>
      <c r="O21" s="48">
        <f t="shared" si="1"/>
        <v>12.909099356085594</v>
      </c>
      <c r="P21" s="9"/>
    </row>
    <row r="22" spans="1:16" ht="15">
      <c r="A22" s="12"/>
      <c r="B22" s="25">
        <v>325.2</v>
      </c>
      <c r="C22" s="20" t="s">
        <v>18</v>
      </c>
      <c r="D22" s="47">
        <v>11204</v>
      </c>
      <c r="E22" s="47">
        <v>111911</v>
      </c>
      <c r="F22" s="47">
        <v>0</v>
      </c>
      <c r="G22" s="47">
        <v>0</v>
      </c>
      <c r="H22" s="47">
        <v>0</v>
      </c>
      <c r="I22" s="47">
        <v>5050525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5173640</v>
      </c>
      <c r="O22" s="48">
        <f t="shared" si="1"/>
        <v>24.035940272989976</v>
      </c>
      <c r="P22" s="9"/>
    </row>
    <row r="23" spans="1:16" ht="15">
      <c r="A23" s="12"/>
      <c r="B23" s="25">
        <v>329</v>
      </c>
      <c r="C23" s="20" t="s">
        <v>19</v>
      </c>
      <c r="D23" s="47">
        <v>0</v>
      </c>
      <c r="E23" s="47">
        <v>109360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aca="true" t="shared" si="5" ref="N23:N33">SUM(D23:M23)</f>
        <v>109360</v>
      </c>
      <c r="O23" s="48">
        <f t="shared" si="1"/>
        <v>0.508069836373266</v>
      </c>
      <c r="P23" s="9"/>
    </row>
    <row r="24" spans="1:16" ht="15.75">
      <c r="A24" s="29" t="s">
        <v>21</v>
      </c>
      <c r="B24" s="30"/>
      <c r="C24" s="31"/>
      <c r="D24" s="32">
        <f aca="true" t="shared" si="6" ref="D24:M24">SUM(D25:D54)</f>
        <v>29854167</v>
      </c>
      <c r="E24" s="32">
        <f t="shared" si="6"/>
        <v>6176907</v>
      </c>
      <c r="F24" s="32">
        <f t="shared" si="6"/>
        <v>0</v>
      </c>
      <c r="G24" s="32">
        <f t="shared" si="6"/>
        <v>971001</v>
      </c>
      <c r="H24" s="32">
        <f t="shared" si="6"/>
        <v>0</v>
      </c>
      <c r="I24" s="32">
        <f t="shared" si="6"/>
        <v>125007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5">
        <f t="shared" si="5"/>
        <v>37127082</v>
      </c>
      <c r="O24" s="46">
        <f t="shared" si="1"/>
        <v>172.48674539828846</v>
      </c>
      <c r="P24" s="10"/>
    </row>
    <row r="25" spans="1:16" ht="15">
      <c r="A25" s="12"/>
      <c r="B25" s="25">
        <v>331.2</v>
      </c>
      <c r="C25" s="20" t="s">
        <v>20</v>
      </c>
      <c r="D25" s="47">
        <v>7328443</v>
      </c>
      <c r="E25" s="47">
        <v>226215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7554658</v>
      </c>
      <c r="O25" s="48">
        <f t="shared" si="1"/>
        <v>35.09778578928296</v>
      </c>
      <c r="P25" s="9"/>
    </row>
    <row r="26" spans="1:16" ht="15">
      <c r="A26" s="12"/>
      <c r="B26" s="25">
        <v>331.34</v>
      </c>
      <c r="C26" s="20" t="s">
        <v>252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117966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117966</v>
      </c>
      <c r="O26" s="48">
        <f t="shared" si="1"/>
        <v>0.5480519963204891</v>
      </c>
      <c r="P26" s="9"/>
    </row>
    <row r="27" spans="1:16" ht="15">
      <c r="A27" s="12"/>
      <c r="B27" s="25">
        <v>331.5</v>
      </c>
      <c r="C27" s="20" t="s">
        <v>22</v>
      </c>
      <c r="D27" s="47">
        <v>0</v>
      </c>
      <c r="E27" s="47">
        <v>80602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80602</v>
      </c>
      <c r="O27" s="48">
        <f t="shared" si="1"/>
        <v>0.3744645661243414</v>
      </c>
      <c r="P27" s="9"/>
    </row>
    <row r="28" spans="1:16" ht="15">
      <c r="A28" s="12"/>
      <c r="B28" s="25">
        <v>331.62</v>
      </c>
      <c r="C28" s="20" t="s">
        <v>24</v>
      </c>
      <c r="D28" s="47">
        <v>0</v>
      </c>
      <c r="E28" s="47">
        <v>29287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29287</v>
      </c>
      <c r="O28" s="48">
        <f t="shared" si="1"/>
        <v>0.13606292335281492</v>
      </c>
      <c r="P28" s="9"/>
    </row>
    <row r="29" spans="1:16" ht="15">
      <c r="A29" s="12"/>
      <c r="B29" s="25">
        <v>331.65</v>
      </c>
      <c r="C29" s="20" t="s">
        <v>25</v>
      </c>
      <c r="D29" s="47">
        <v>16309</v>
      </c>
      <c r="E29" s="47">
        <v>471589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487898</v>
      </c>
      <c r="O29" s="48">
        <f t="shared" si="1"/>
        <v>2.266699497319346</v>
      </c>
      <c r="P29" s="9"/>
    </row>
    <row r="30" spans="1:16" ht="15">
      <c r="A30" s="12"/>
      <c r="B30" s="25">
        <v>334.1</v>
      </c>
      <c r="C30" s="20" t="s">
        <v>143</v>
      </c>
      <c r="D30" s="47">
        <v>47123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47123</v>
      </c>
      <c r="O30" s="48">
        <f t="shared" si="1"/>
        <v>0.21892625182349498</v>
      </c>
      <c r="P30" s="9"/>
    </row>
    <row r="31" spans="1:16" ht="15">
      <c r="A31" s="12"/>
      <c r="B31" s="25">
        <v>334.2</v>
      </c>
      <c r="C31" s="20" t="s">
        <v>23</v>
      </c>
      <c r="D31" s="47">
        <v>617703</v>
      </c>
      <c r="E31" s="47">
        <v>1000</v>
      </c>
      <c r="F31" s="47">
        <v>0</v>
      </c>
      <c r="G31" s="47">
        <v>700000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1318703</v>
      </c>
      <c r="O31" s="48">
        <f t="shared" si="1"/>
        <v>6.1264924783735815</v>
      </c>
      <c r="P31" s="9"/>
    </row>
    <row r="32" spans="1:16" ht="15">
      <c r="A32" s="12"/>
      <c r="B32" s="25">
        <v>334.34</v>
      </c>
      <c r="C32" s="20" t="s">
        <v>230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4293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4293</v>
      </c>
      <c r="O32" s="48">
        <f t="shared" si="1"/>
        <v>0.019944621502838614</v>
      </c>
      <c r="P32" s="9"/>
    </row>
    <row r="33" spans="1:16" ht="15">
      <c r="A33" s="12"/>
      <c r="B33" s="25">
        <v>334.35</v>
      </c>
      <c r="C33" s="20" t="s">
        <v>253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2748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2748</v>
      </c>
      <c r="O33" s="48">
        <f t="shared" si="1"/>
        <v>0.012766787768413815</v>
      </c>
      <c r="P33" s="9"/>
    </row>
    <row r="34" spans="1:16" ht="15">
      <c r="A34" s="12"/>
      <c r="B34" s="25">
        <v>334.49</v>
      </c>
      <c r="C34" s="20" t="s">
        <v>28</v>
      </c>
      <c r="D34" s="47">
        <v>0</v>
      </c>
      <c r="E34" s="47">
        <v>450530</v>
      </c>
      <c r="F34" s="47">
        <v>0</v>
      </c>
      <c r="G34" s="47">
        <v>271001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aca="true" t="shared" si="7" ref="N34:N52">SUM(D34:M34)</f>
        <v>721531</v>
      </c>
      <c r="O34" s="48">
        <f t="shared" si="1"/>
        <v>3.3521226875296173</v>
      </c>
      <c r="P34" s="9"/>
    </row>
    <row r="35" spans="1:16" ht="15">
      <c r="A35" s="12"/>
      <c r="B35" s="25">
        <v>334.5</v>
      </c>
      <c r="C35" s="20" t="s">
        <v>144</v>
      </c>
      <c r="D35" s="47">
        <v>0</v>
      </c>
      <c r="E35" s="47">
        <v>9904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9904</v>
      </c>
      <c r="O35" s="48">
        <f t="shared" si="1"/>
        <v>0.046012469453555464</v>
      </c>
      <c r="P35" s="9"/>
    </row>
    <row r="36" spans="1:16" ht="15">
      <c r="A36" s="12"/>
      <c r="B36" s="25">
        <v>334.69</v>
      </c>
      <c r="C36" s="20" t="s">
        <v>29</v>
      </c>
      <c r="D36" s="47">
        <v>0</v>
      </c>
      <c r="E36" s="47">
        <v>34481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34481</v>
      </c>
      <c r="O36" s="48">
        <f t="shared" si="1"/>
        <v>0.16019345307229868</v>
      </c>
      <c r="P36" s="9"/>
    </row>
    <row r="37" spans="1:16" ht="15">
      <c r="A37" s="12"/>
      <c r="B37" s="25">
        <v>334.7</v>
      </c>
      <c r="C37" s="20" t="s">
        <v>30</v>
      </c>
      <c r="D37" s="47">
        <v>208610</v>
      </c>
      <c r="E37" s="47">
        <v>4875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213485</v>
      </c>
      <c r="O37" s="48">
        <f aca="true" t="shared" si="8" ref="O37:O68">(N37/O$119)</f>
        <v>0.991818663296879</v>
      </c>
      <c r="P37" s="9"/>
    </row>
    <row r="38" spans="1:16" ht="15">
      <c r="A38" s="12"/>
      <c r="B38" s="25">
        <v>334.81</v>
      </c>
      <c r="C38" s="20" t="s">
        <v>248</v>
      </c>
      <c r="D38" s="47">
        <v>52249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52249</v>
      </c>
      <c r="O38" s="48">
        <f t="shared" si="8"/>
        <v>0.2427408639417225</v>
      </c>
      <c r="P38" s="9"/>
    </row>
    <row r="39" spans="1:16" ht="15">
      <c r="A39" s="12"/>
      <c r="B39" s="25">
        <v>334.82</v>
      </c>
      <c r="C39" s="20" t="s">
        <v>209</v>
      </c>
      <c r="D39" s="47">
        <v>0</v>
      </c>
      <c r="E39" s="47">
        <v>298060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298060</v>
      </c>
      <c r="O39" s="48">
        <f t="shared" si="8"/>
        <v>1.3847411798593237</v>
      </c>
      <c r="P39" s="9"/>
    </row>
    <row r="40" spans="1:16" ht="15">
      <c r="A40" s="12"/>
      <c r="B40" s="25">
        <v>334.89</v>
      </c>
      <c r="C40" s="20" t="s">
        <v>254</v>
      </c>
      <c r="D40" s="47">
        <v>3116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3116</v>
      </c>
      <c r="O40" s="48">
        <f t="shared" si="8"/>
        <v>0.014476459492859334</v>
      </c>
      <c r="P40" s="9"/>
    </row>
    <row r="41" spans="1:16" ht="15">
      <c r="A41" s="12"/>
      <c r="B41" s="25">
        <v>334.9</v>
      </c>
      <c r="C41" s="20" t="s">
        <v>31</v>
      </c>
      <c r="D41" s="47">
        <v>0</v>
      </c>
      <c r="E41" s="47">
        <v>58417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58417</v>
      </c>
      <c r="O41" s="48">
        <f t="shared" si="8"/>
        <v>0.2713964487144941</v>
      </c>
      <c r="P41" s="9"/>
    </row>
    <row r="42" spans="1:16" ht="15">
      <c r="A42" s="12"/>
      <c r="B42" s="25">
        <v>335.12</v>
      </c>
      <c r="C42" s="20" t="s">
        <v>164</v>
      </c>
      <c r="D42" s="47">
        <v>5881857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5881857</v>
      </c>
      <c r="O42" s="48">
        <f t="shared" si="8"/>
        <v>27.326208152532452</v>
      </c>
      <c r="P42" s="9"/>
    </row>
    <row r="43" spans="1:16" ht="15">
      <c r="A43" s="12"/>
      <c r="B43" s="25">
        <v>335.13</v>
      </c>
      <c r="C43" s="20" t="s">
        <v>165</v>
      </c>
      <c r="D43" s="47">
        <v>41613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41613</v>
      </c>
      <c r="O43" s="48">
        <f t="shared" si="8"/>
        <v>0.1933276344275852</v>
      </c>
      <c r="P43" s="9"/>
    </row>
    <row r="44" spans="1:16" ht="15">
      <c r="A44" s="12"/>
      <c r="B44" s="25">
        <v>335.14</v>
      </c>
      <c r="C44" s="20" t="s">
        <v>166</v>
      </c>
      <c r="D44" s="47">
        <v>0</v>
      </c>
      <c r="E44" s="47">
        <v>21715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21715</v>
      </c>
      <c r="O44" s="48">
        <f t="shared" si="8"/>
        <v>0.10088456928351747</v>
      </c>
      <c r="P44" s="9"/>
    </row>
    <row r="45" spans="1:16" ht="15">
      <c r="A45" s="12"/>
      <c r="B45" s="25">
        <v>335.15</v>
      </c>
      <c r="C45" s="20" t="s">
        <v>167</v>
      </c>
      <c r="D45" s="47">
        <v>51195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51195</v>
      </c>
      <c r="O45" s="48">
        <f t="shared" si="8"/>
        <v>0.23784414112225083</v>
      </c>
      <c r="P45" s="9"/>
    </row>
    <row r="46" spans="1:16" ht="15">
      <c r="A46" s="12"/>
      <c r="B46" s="25">
        <v>335.16</v>
      </c>
      <c r="C46" s="20" t="s">
        <v>168</v>
      </c>
      <c r="D46" s="47">
        <v>223250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223250</v>
      </c>
      <c r="O46" s="48">
        <f t="shared" si="8"/>
        <v>1.03718536000669</v>
      </c>
      <c r="P46" s="9"/>
    </row>
    <row r="47" spans="1:16" ht="15">
      <c r="A47" s="12"/>
      <c r="B47" s="25">
        <v>335.18</v>
      </c>
      <c r="C47" s="20" t="s">
        <v>169</v>
      </c>
      <c r="D47" s="47">
        <v>11459076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11459076</v>
      </c>
      <c r="O47" s="48">
        <f t="shared" si="8"/>
        <v>53.237114743131116</v>
      </c>
      <c r="P47" s="9"/>
    </row>
    <row r="48" spans="1:16" ht="15">
      <c r="A48" s="12"/>
      <c r="B48" s="25">
        <v>335.21</v>
      </c>
      <c r="C48" s="20" t="s">
        <v>38</v>
      </c>
      <c r="D48" s="47">
        <v>22238</v>
      </c>
      <c r="E48" s="47">
        <v>7413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29651</v>
      </c>
      <c r="O48" s="48">
        <f t="shared" si="8"/>
        <v>0.13775401168895124</v>
      </c>
      <c r="P48" s="9"/>
    </row>
    <row r="49" spans="1:16" ht="15">
      <c r="A49" s="12"/>
      <c r="B49" s="25">
        <v>335.22</v>
      </c>
      <c r="C49" s="20" t="s">
        <v>39</v>
      </c>
      <c r="D49" s="47">
        <v>0</v>
      </c>
      <c r="E49" s="47">
        <v>945949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945949</v>
      </c>
      <c r="O49" s="48">
        <f t="shared" si="8"/>
        <v>4.3947343969225905</v>
      </c>
      <c r="P49" s="9"/>
    </row>
    <row r="50" spans="1:16" ht="15">
      <c r="A50" s="12"/>
      <c r="B50" s="25">
        <v>335.49</v>
      </c>
      <c r="C50" s="20" t="s">
        <v>40</v>
      </c>
      <c r="D50" s="47">
        <v>0</v>
      </c>
      <c r="E50" s="47">
        <v>3143333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3143333</v>
      </c>
      <c r="O50" s="48">
        <f t="shared" si="8"/>
        <v>14.603444431023108</v>
      </c>
      <c r="P50" s="9"/>
    </row>
    <row r="51" spans="1:16" ht="15">
      <c r="A51" s="12"/>
      <c r="B51" s="25">
        <v>335.5</v>
      </c>
      <c r="C51" s="20" t="s">
        <v>41</v>
      </c>
      <c r="D51" s="47">
        <v>0</v>
      </c>
      <c r="E51" s="47">
        <v>391491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391491</v>
      </c>
      <c r="O51" s="48">
        <f t="shared" si="8"/>
        <v>1.8188073181383162</v>
      </c>
      <c r="P51" s="9"/>
    </row>
    <row r="52" spans="1:16" ht="15">
      <c r="A52" s="12"/>
      <c r="B52" s="25">
        <v>335.7</v>
      </c>
      <c r="C52" s="20" t="s">
        <v>214</v>
      </c>
      <c r="D52" s="47">
        <v>0</v>
      </c>
      <c r="E52" s="47">
        <v>2046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2046</v>
      </c>
      <c r="O52" s="48">
        <f t="shared" si="8"/>
        <v>0.009505403120150897</v>
      </c>
      <c r="P52" s="9"/>
    </row>
    <row r="53" spans="1:16" ht="15">
      <c r="A53" s="12"/>
      <c r="B53" s="25">
        <v>337.2</v>
      </c>
      <c r="C53" s="20" t="s">
        <v>42</v>
      </c>
      <c r="D53" s="47">
        <v>1923669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1923669</v>
      </c>
      <c r="O53" s="48">
        <f t="shared" si="8"/>
        <v>8.937072001338004</v>
      </c>
      <c r="P53" s="9"/>
    </row>
    <row r="54" spans="1:16" ht="15">
      <c r="A54" s="12"/>
      <c r="B54" s="25">
        <v>339</v>
      </c>
      <c r="C54" s="20" t="s">
        <v>43</v>
      </c>
      <c r="D54" s="47">
        <v>1977716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1977716</v>
      </c>
      <c r="O54" s="48">
        <f t="shared" si="8"/>
        <v>9.188166098324707</v>
      </c>
      <c r="P54" s="9"/>
    </row>
    <row r="55" spans="1:16" ht="15.75">
      <c r="A55" s="29" t="s">
        <v>48</v>
      </c>
      <c r="B55" s="30"/>
      <c r="C55" s="31"/>
      <c r="D55" s="32">
        <f aca="true" t="shared" si="9" ref="D55:M55">SUM(D56:D93)</f>
        <v>12728743</v>
      </c>
      <c r="E55" s="32">
        <f t="shared" si="9"/>
        <v>5444405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14166686</v>
      </c>
      <c r="J55" s="32">
        <f t="shared" si="9"/>
        <v>0</v>
      </c>
      <c r="K55" s="32">
        <f t="shared" si="9"/>
        <v>0</v>
      </c>
      <c r="L55" s="32">
        <f t="shared" si="9"/>
        <v>0</v>
      </c>
      <c r="M55" s="32">
        <f t="shared" si="9"/>
        <v>374776</v>
      </c>
      <c r="N55" s="32">
        <f>SUM(D55:M55)</f>
        <v>32714610</v>
      </c>
      <c r="O55" s="46">
        <f t="shared" si="8"/>
        <v>151.98707525343096</v>
      </c>
      <c r="P55" s="10"/>
    </row>
    <row r="56" spans="1:16" ht="15">
      <c r="A56" s="12"/>
      <c r="B56" s="25">
        <v>341.1</v>
      </c>
      <c r="C56" s="20" t="s">
        <v>171</v>
      </c>
      <c r="D56" s="47">
        <v>1161469</v>
      </c>
      <c r="E56" s="47">
        <v>122146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1283615</v>
      </c>
      <c r="O56" s="48">
        <f t="shared" si="8"/>
        <v>5.963478996125364</v>
      </c>
      <c r="P56" s="9"/>
    </row>
    <row r="57" spans="1:16" ht="15">
      <c r="A57" s="12"/>
      <c r="B57" s="25">
        <v>341.15</v>
      </c>
      <c r="C57" s="20" t="s">
        <v>172</v>
      </c>
      <c r="D57" s="47">
        <v>0</v>
      </c>
      <c r="E57" s="47">
        <v>364702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aca="true" t="shared" si="10" ref="N57:N93">SUM(D57:M57)</f>
        <v>364702</v>
      </c>
      <c r="O57" s="48">
        <f t="shared" si="8"/>
        <v>1.6943497207845906</v>
      </c>
      <c r="P57" s="9"/>
    </row>
    <row r="58" spans="1:16" ht="15">
      <c r="A58" s="12"/>
      <c r="B58" s="25">
        <v>341.16</v>
      </c>
      <c r="C58" s="20" t="s">
        <v>173</v>
      </c>
      <c r="D58" s="47">
        <v>0</v>
      </c>
      <c r="E58" s="47">
        <v>346467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346467</v>
      </c>
      <c r="O58" s="48">
        <f t="shared" si="8"/>
        <v>1.609632699330069</v>
      </c>
      <c r="P58" s="9"/>
    </row>
    <row r="59" spans="1:16" ht="15">
      <c r="A59" s="12"/>
      <c r="B59" s="25">
        <v>341.51</v>
      </c>
      <c r="C59" s="20" t="s">
        <v>215</v>
      </c>
      <c r="D59" s="47">
        <v>45038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45038</v>
      </c>
      <c r="O59" s="48">
        <f t="shared" si="8"/>
        <v>0.20923966066732946</v>
      </c>
      <c r="P59" s="9"/>
    </row>
    <row r="60" spans="1:16" ht="15">
      <c r="A60" s="12"/>
      <c r="B60" s="25">
        <v>341.52</v>
      </c>
      <c r="C60" s="20" t="s">
        <v>175</v>
      </c>
      <c r="D60" s="47">
        <v>367931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367931</v>
      </c>
      <c r="O60" s="48">
        <f t="shared" si="8"/>
        <v>1.7093511609971845</v>
      </c>
      <c r="P60" s="9"/>
    </row>
    <row r="61" spans="1:16" ht="15">
      <c r="A61" s="12"/>
      <c r="B61" s="25">
        <v>341.8</v>
      </c>
      <c r="C61" s="20" t="s">
        <v>176</v>
      </c>
      <c r="D61" s="47">
        <v>2933663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2933663</v>
      </c>
      <c r="O61" s="48">
        <f t="shared" si="8"/>
        <v>13.62934967432612</v>
      </c>
      <c r="P61" s="9"/>
    </row>
    <row r="62" spans="1:16" ht="15">
      <c r="A62" s="12"/>
      <c r="B62" s="25">
        <v>341.9</v>
      </c>
      <c r="C62" s="20" t="s">
        <v>177</v>
      </c>
      <c r="D62" s="47">
        <v>45494</v>
      </c>
      <c r="E62" s="47">
        <v>402788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448282</v>
      </c>
      <c r="O62" s="48">
        <f t="shared" si="8"/>
        <v>2.0826496195051245</v>
      </c>
      <c r="P62" s="9"/>
    </row>
    <row r="63" spans="1:16" ht="15">
      <c r="A63" s="12"/>
      <c r="B63" s="25">
        <v>342.5</v>
      </c>
      <c r="C63" s="20" t="s">
        <v>57</v>
      </c>
      <c r="D63" s="47">
        <v>0</v>
      </c>
      <c r="E63" s="47">
        <v>9500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9500</v>
      </c>
      <c r="O63" s="48">
        <f t="shared" si="8"/>
        <v>0.044135547234327235</v>
      </c>
      <c r="P63" s="9"/>
    </row>
    <row r="64" spans="1:16" ht="15">
      <c r="A64" s="12"/>
      <c r="B64" s="25">
        <v>342.6</v>
      </c>
      <c r="C64" s="20" t="s">
        <v>58</v>
      </c>
      <c r="D64" s="47">
        <v>4601341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4601341</v>
      </c>
      <c r="O64" s="48">
        <f t="shared" si="8"/>
        <v>21.377126636499632</v>
      </c>
      <c r="P64" s="9"/>
    </row>
    <row r="65" spans="1:16" ht="15">
      <c r="A65" s="12"/>
      <c r="B65" s="25">
        <v>342.9</v>
      </c>
      <c r="C65" s="20" t="s">
        <v>59</v>
      </c>
      <c r="D65" s="47">
        <v>328074</v>
      </c>
      <c r="E65" s="47">
        <v>60150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388224</v>
      </c>
      <c r="O65" s="48">
        <f t="shared" si="8"/>
        <v>1.803629335736785</v>
      </c>
      <c r="P65" s="9"/>
    </row>
    <row r="66" spans="1:16" ht="15">
      <c r="A66" s="12"/>
      <c r="B66" s="25">
        <v>343.4</v>
      </c>
      <c r="C66" s="20" t="s">
        <v>60</v>
      </c>
      <c r="D66" s="47">
        <v>3170007</v>
      </c>
      <c r="E66" s="47">
        <v>0</v>
      </c>
      <c r="F66" s="47">
        <v>0</v>
      </c>
      <c r="G66" s="47">
        <v>0</v>
      </c>
      <c r="H66" s="47">
        <v>0</v>
      </c>
      <c r="I66" s="47">
        <v>14166686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17336693</v>
      </c>
      <c r="O66" s="48">
        <f t="shared" si="8"/>
        <v>80.54362450405583</v>
      </c>
      <c r="P66" s="9"/>
    </row>
    <row r="67" spans="1:16" ht="15">
      <c r="A67" s="12"/>
      <c r="B67" s="25">
        <v>345.1</v>
      </c>
      <c r="C67" s="20" t="s">
        <v>146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374776</v>
      </c>
      <c r="N67" s="47">
        <f t="shared" si="10"/>
        <v>374776</v>
      </c>
      <c r="O67" s="48">
        <f t="shared" si="8"/>
        <v>1.7411519842412868</v>
      </c>
      <c r="P67" s="9"/>
    </row>
    <row r="68" spans="1:16" ht="15">
      <c r="A68" s="12"/>
      <c r="B68" s="25">
        <v>346.4</v>
      </c>
      <c r="C68" s="20" t="s">
        <v>61</v>
      </c>
      <c r="D68" s="47">
        <v>37201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37201</v>
      </c>
      <c r="O68" s="48">
        <f t="shared" si="8"/>
        <v>0.17283015712254815</v>
      </c>
      <c r="P68" s="9"/>
    </row>
    <row r="69" spans="1:16" ht="15">
      <c r="A69" s="12"/>
      <c r="B69" s="25">
        <v>347.1</v>
      </c>
      <c r="C69" s="20" t="s">
        <v>231</v>
      </c>
      <c r="D69" s="47">
        <v>0</v>
      </c>
      <c r="E69" s="47">
        <v>20194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20194</v>
      </c>
      <c r="O69" s="48">
        <f aca="true" t="shared" si="11" ref="O69:O100">(N69/O$119)</f>
        <v>0.0938182358789478</v>
      </c>
      <c r="P69" s="9"/>
    </row>
    <row r="70" spans="1:16" ht="15">
      <c r="A70" s="12"/>
      <c r="B70" s="25">
        <v>348.11</v>
      </c>
      <c r="C70" s="20" t="s">
        <v>178</v>
      </c>
      <c r="D70" s="47">
        <v>0</v>
      </c>
      <c r="E70" s="47">
        <v>141020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141020</v>
      </c>
      <c r="O70" s="48">
        <f t="shared" si="11"/>
        <v>0.6551573548405081</v>
      </c>
      <c r="P70" s="9"/>
    </row>
    <row r="71" spans="1:16" ht="15">
      <c r="A71" s="12"/>
      <c r="B71" s="25">
        <v>348.12</v>
      </c>
      <c r="C71" s="20" t="s">
        <v>179</v>
      </c>
      <c r="D71" s="47">
        <v>0</v>
      </c>
      <c r="E71" s="47">
        <v>11849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aca="true" t="shared" si="12" ref="N71:N85">SUM(D71:M71)</f>
        <v>11849</v>
      </c>
      <c r="O71" s="48">
        <f t="shared" si="11"/>
        <v>0.05504864201889931</v>
      </c>
      <c r="P71" s="9"/>
    </row>
    <row r="72" spans="1:16" ht="15">
      <c r="A72" s="12"/>
      <c r="B72" s="25">
        <v>348.13</v>
      </c>
      <c r="C72" s="20" t="s">
        <v>180</v>
      </c>
      <c r="D72" s="47">
        <v>0</v>
      </c>
      <c r="E72" s="47">
        <v>53284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53284</v>
      </c>
      <c r="O72" s="48">
        <f t="shared" si="11"/>
        <v>0.24754931566672553</v>
      </c>
      <c r="P72" s="9"/>
    </row>
    <row r="73" spans="1:16" ht="15">
      <c r="A73" s="12"/>
      <c r="B73" s="25">
        <v>348.22</v>
      </c>
      <c r="C73" s="20" t="s">
        <v>181</v>
      </c>
      <c r="D73" s="47">
        <v>0</v>
      </c>
      <c r="E73" s="47">
        <v>40289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40289</v>
      </c>
      <c r="O73" s="48">
        <f t="shared" si="11"/>
        <v>0.18717653289724315</v>
      </c>
      <c r="P73" s="9"/>
    </row>
    <row r="74" spans="1:16" ht="15">
      <c r="A74" s="12"/>
      <c r="B74" s="25">
        <v>348.23</v>
      </c>
      <c r="C74" s="20" t="s">
        <v>182</v>
      </c>
      <c r="D74" s="47">
        <v>0</v>
      </c>
      <c r="E74" s="47">
        <v>133057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133057</v>
      </c>
      <c r="O74" s="48">
        <f t="shared" si="11"/>
        <v>0.6181624745639872</v>
      </c>
      <c r="P74" s="9"/>
    </row>
    <row r="75" spans="1:16" ht="15">
      <c r="A75" s="12"/>
      <c r="B75" s="25">
        <v>348.31</v>
      </c>
      <c r="C75" s="20" t="s">
        <v>183</v>
      </c>
      <c r="D75" s="47">
        <v>0</v>
      </c>
      <c r="E75" s="47">
        <v>906447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906447</v>
      </c>
      <c r="O75" s="48">
        <f t="shared" si="11"/>
        <v>4.211214145675181</v>
      </c>
      <c r="P75" s="9"/>
    </row>
    <row r="76" spans="1:16" ht="15">
      <c r="A76" s="12"/>
      <c r="B76" s="25">
        <v>348.32</v>
      </c>
      <c r="C76" s="20" t="s">
        <v>184</v>
      </c>
      <c r="D76" s="47">
        <v>0</v>
      </c>
      <c r="E76" s="47">
        <v>228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228</v>
      </c>
      <c r="O76" s="48">
        <f t="shared" si="11"/>
        <v>0.0010592531336238535</v>
      </c>
      <c r="P76" s="9"/>
    </row>
    <row r="77" spans="1:16" ht="15">
      <c r="A77" s="12"/>
      <c r="B77" s="25">
        <v>348.41</v>
      </c>
      <c r="C77" s="20" t="s">
        <v>185</v>
      </c>
      <c r="D77" s="47">
        <v>0</v>
      </c>
      <c r="E77" s="47">
        <v>570021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570021</v>
      </c>
      <c r="O77" s="48">
        <f t="shared" si="11"/>
        <v>2.6482303968482572</v>
      </c>
      <c r="P77" s="9"/>
    </row>
    <row r="78" spans="1:16" ht="15">
      <c r="A78" s="12"/>
      <c r="B78" s="25">
        <v>348.42</v>
      </c>
      <c r="C78" s="20" t="s">
        <v>186</v>
      </c>
      <c r="D78" s="47">
        <v>0</v>
      </c>
      <c r="E78" s="47">
        <v>202105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202105</v>
      </c>
      <c r="O78" s="48">
        <f t="shared" si="11"/>
        <v>0.9389489235572321</v>
      </c>
      <c r="P78" s="9"/>
    </row>
    <row r="79" spans="1:16" ht="15">
      <c r="A79" s="12"/>
      <c r="B79" s="25">
        <v>348.48</v>
      </c>
      <c r="C79" s="20" t="s">
        <v>187</v>
      </c>
      <c r="D79" s="47">
        <v>0</v>
      </c>
      <c r="E79" s="47">
        <v>34150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34150</v>
      </c>
      <c r="O79" s="48">
        <f t="shared" si="11"/>
        <v>0.15865567768971317</v>
      </c>
      <c r="P79" s="9"/>
    </row>
    <row r="80" spans="1:16" ht="15">
      <c r="A80" s="12"/>
      <c r="B80" s="25">
        <v>348.52</v>
      </c>
      <c r="C80" s="20" t="s">
        <v>188</v>
      </c>
      <c r="D80" s="47">
        <v>0</v>
      </c>
      <c r="E80" s="47">
        <v>243859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243859</v>
      </c>
      <c r="O80" s="48">
        <f t="shared" si="11"/>
        <v>1.1329316224227164</v>
      </c>
      <c r="P80" s="9"/>
    </row>
    <row r="81" spans="1:16" ht="15">
      <c r="A81" s="12"/>
      <c r="B81" s="25">
        <v>348.53</v>
      </c>
      <c r="C81" s="20" t="s">
        <v>189</v>
      </c>
      <c r="D81" s="47">
        <v>0</v>
      </c>
      <c r="E81" s="47">
        <v>609708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609708</v>
      </c>
      <c r="O81" s="48">
        <f t="shared" si="11"/>
        <v>2.8326101298049675</v>
      </c>
      <c r="P81" s="9"/>
    </row>
    <row r="82" spans="1:16" ht="15">
      <c r="A82" s="12"/>
      <c r="B82" s="25">
        <v>348.61</v>
      </c>
      <c r="C82" s="20" t="s">
        <v>190</v>
      </c>
      <c r="D82" s="47">
        <v>0</v>
      </c>
      <c r="E82" s="47">
        <v>9360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9360</v>
      </c>
      <c r="O82" s="48">
        <f t="shared" si="11"/>
        <v>0.04348512864350557</v>
      </c>
      <c r="P82" s="9"/>
    </row>
    <row r="83" spans="1:16" ht="15">
      <c r="A83" s="12"/>
      <c r="B83" s="25">
        <v>348.62</v>
      </c>
      <c r="C83" s="20" t="s">
        <v>191</v>
      </c>
      <c r="D83" s="47">
        <v>0</v>
      </c>
      <c r="E83" s="47">
        <v>437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437</v>
      </c>
      <c r="O83" s="48">
        <f t="shared" si="11"/>
        <v>0.002030235172779053</v>
      </c>
      <c r="P83" s="9"/>
    </row>
    <row r="84" spans="1:16" ht="15">
      <c r="A84" s="12"/>
      <c r="B84" s="25">
        <v>348.71</v>
      </c>
      <c r="C84" s="20" t="s">
        <v>192</v>
      </c>
      <c r="D84" s="47">
        <v>0</v>
      </c>
      <c r="E84" s="47">
        <v>118915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118915</v>
      </c>
      <c r="O84" s="48">
        <f t="shared" si="11"/>
        <v>0.5524609051968445</v>
      </c>
      <c r="P84" s="9"/>
    </row>
    <row r="85" spans="1:16" ht="15">
      <c r="A85" s="12"/>
      <c r="B85" s="25">
        <v>348.72</v>
      </c>
      <c r="C85" s="20" t="s">
        <v>193</v>
      </c>
      <c r="D85" s="47">
        <v>0</v>
      </c>
      <c r="E85" s="47">
        <v>5325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5325</v>
      </c>
      <c r="O85" s="48">
        <f t="shared" si="11"/>
        <v>0.02473913568660974</v>
      </c>
      <c r="P85" s="9"/>
    </row>
    <row r="86" spans="1:16" ht="15">
      <c r="A86" s="12"/>
      <c r="B86" s="25">
        <v>348.88</v>
      </c>
      <c r="C86" s="20" t="s">
        <v>255</v>
      </c>
      <c r="D86" s="47">
        <v>0</v>
      </c>
      <c r="E86" s="47">
        <v>215866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215866</v>
      </c>
      <c r="O86" s="48">
        <f t="shared" si="11"/>
        <v>1.0028804251879244</v>
      </c>
      <c r="P86" s="9"/>
    </row>
    <row r="87" spans="1:16" ht="15">
      <c r="A87" s="12"/>
      <c r="B87" s="25">
        <v>348.921</v>
      </c>
      <c r="C87" s="20" t="s">
        <v>194</v>
      </c>
      <c r="D87" s="47">
        <v>0</v>
      </c>
      <c r="E87" s="47">
        <v>49774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49774</v>
      </c>
      <c r="O87" s="48">
        <f t="shared" si="11"/>
        <v>0.23124239242541092</v>
      </c>
      <c r="P87" s="9"/>
    </row>
    <row r="88" spans="1:16" ht="15">
      <c r="A88" s="12"/>
      <c r="B88" s="25">
        <v>348.922</v>
      </c>
      <c r="C88" s="20" t="s">
        <v>195</v>
      </c>
      <c r="D88" s="47">
        <v>0</v>
      </c>
      <c r="E88" s="47">
        <v>49774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49774</v>
      </c>
      <c r="O88" s="48">
        <f t="shared" si="11"/>
        <v>0.23124239242541092</v>
      </c>
      <c r="P88" s="9"/>
    </row>
    <row r="89" spans="1:16" ht="15">
      <c r="A89" s="12"/>
      <c r="B89" s="25">
        <v>348.923</v>
      </c>
      <c r="C89" s="20" t="s">
        <v>196</v>
      </c>
      <c r="D89" s="47">
        <v>0</v>
      </c>
      <c r="E89" s="47">
        <v>49774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49774</v>
      </c>
      <c r="O89" s="48">
        <f t="shared" si="11"/>
        <v>0.23124239242541092</v>
      </c>
      <c r="P89" s="9"/>
    </row>
    <row r="90" spans="1:16" ht="15">
      <c r="A90" s="12"/>
      <c r="B90" s="25">
        <v>348.924</v>
      </c>
      <c r="C90" s="20" t="s">
        <v>197</v>
      </c>
      <c r="D90" s="47">
        <v>0</v>
      </c>
      <c r="E90" s="47">
        <v>49430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49430</v>
      </c>
      <c r="O90" s="48">
        <f t="shared" si="11"/>
        <v>0.22964422103082055</v>
      </c>
      <c r="P90" s="9"/>
    </row>
    <row r="91" spans="1:16" ht="15">
      <c r="A91" s="12"/>
      <c r="B91" s="25">
        <v>348.93</v>
      </c>
      <c r="C91" s="20" t="s">
        <v>198</v>
      </c>
      <c r="D91" s="47">
        <v>0</v>
      </c>
      <c r="E91" s="47">
        <v>585552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585552</v>
      </c>
      <c r="O91" s="48">
        <f t="shared" si="11"/>
        <v>2.7203850478057663</v>
      </c>
      <c r="P91" s="9"/>
    </row>
    <row r="92" spans="1:16" ht="15">
      <c r="A92" s="12"/>
      <c r="B92" s="25">
        <v>348.932</v>
      </c>
      <c r="C92" s="20" t="s">
        <v>199</v>
      </c>
      <c r="D92" s="47">
        <v>37877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37877</v>
      </c>
      <c r="O92" s="48">
        <f t="shared" si="11"/>
        <v>0.17597074974680132</v>
      </c>
      <c r="P92" s="9"/>
    </row>
    <row r="93" spans="1:16" ht="15">
      <c r="A93" s="12"/>
      <c r="B93" s="25">
        <v>349</v>
      </c>
      <c r="C93" s="20" t="s">
        <v>1</v>
      </c>
      <c r="D93" s="47">
        <v>648</v>
      </c>
      <c r="E93" s="47">
        <v>38234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38882</v>
      </c>
      <c r="O93" s="48">
        <f t="shared" si="11"/>
        <v>0.18063982605948542</v>
      </c>
      <c r="P93" s="9"/>
    </row>
    <row r="94" spans="1:16" ht="15.75">
      <c r="A94" s="29" t="s">
        <v>49</v>
      </c>
      <c r="B94" s="30"/>
      <c r="C94" s="31"/>
      <c r="D94" s="32">
        <f aca="true" t="shared" si="13" ref="D94:M94">SUM(D95:D106)</f>
        <v>54940</v>
      </c>
      <c r="E94" s="32">
        <f t="shared" si="13"/>
        <v>1263887</v>
      </c>
      <c r="F94" s="32">
        <f t="shared" si="13"/>
        <v>0</v>
      </c>
      <c r="G94" s="32">
        <f t="shared" si="13"/>
        <v>0</v>
      </c>
      <c r="H94" s="32">
        <f t="shared" si="13"/>
        <v>0</v>
      </c>
      <c r="I94" s="32">
        <f t="shared" si="13"/>
        <v>0</v>
      </c>
      <c r="J94" s="32">
        <f t="shared" si="13"/>
        <v>0</v>
      </c>
      <c r="K94" s="32">
        <f t="shared" si="13"/>
        <v>0</v>
      </c>
      <c r="L94" s="32">
        <f t="shared" si="13"/>
        <v>0</v>
      </c>
      <c r="M94" s="32">
        <f t="shared" si="13"/>
        <v>0</v>
      </c>
      <c r="N94" s="32">
        <f>SUM(D94:M94)</f>
        <v>1318827</v>
      </c>
      <c r="O94" s="46">
        <f t="shared" si="11"/>
        <v>6.127068563411167</v>
      </c>
      <c r="P94" s="10"/>
    </row>
    <row r="95" spans="1:16" ht="15">
      <c r="A95" s="13"/>
      <c r="B95" s="40">
        <v>351.1</v>
      </c>
      <c r="C95" s="21" t="s">
        <v>84</v>
      </c>
      <c r="D95" s="47">
        <v>1150</v>
      </c>
      <c r="E95" s="47">
        <v>73667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74817</v>
      </c>
      <c r="O95" s="48">
        <f t="shared" si="11"/>
        <v>0.3475883407821748</v>
      </c>
      <c r="P95" s="9"/>
    </row>
    <row r="96" spans="1:16" ht="15">
      <c r="A96" s="13"/>
      <c r="B96" s="40">
        <v>351.2</v>
      </c>
      <c r="C96" s="21" t="s">
        <v>85</v>
      </c>
      <c r="D96" s="47">
        <v>0</v>
      </c>
      <c r="E96" s="47">
        <v>208660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aca="true" t="shared" si="14" ref="N96:N106">SUM(D96:M96)</f>
        <v>208660</v>
      </c>
      <c r="O96" s="48">
        <f t="shared" si="11"/>
        <v>0.969402451148918</v>
      </c>
      <c r="P96" s="9"/>
    </row>
    <row r="97" spans="1:16" ht="15">
      <c r="A97" s="13"/>
      <c r="B97" s="40">
        <v>351.3</v>
      </c>
      <c r="C97" s="21" t="s">
        <v>130</v>
      </c>
      <c r="D97" s="47">
        <v>5550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5550</v>
      </c>
      <c r="O97" s="48">
        <f t="shared" si="11"/>
        <v>0.0257844512790017</v>
      </c>
      <c r="P97" s="9"/>
    </row>
    <row r="98" spans="1:16" ht="15">
      <c r="A98" s="13"/>
      <c r="B98" s="40">
        <v>351.5</v>
      </c>
      <c r="C98" s="21" t="s">
        <v>147</v>
      </c>
      <c r="D98" s="47">
        <v>0</v>
      </c>
      <c r="E98" s="47">
        <v>465556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465556</v>
      </c>
      <c r="O98" s="48">
        <f t="shared" si="11"/>
        <v>2.1629019819183632</v>
      </c>
      <c r="P98" s="9"/>
    </row>
    <row r="99" spans="1:16" ht="15">
      <c r="A99" s="13"/>
      <c r="B99" s="40">
        <v>351.6</v>
      </c>
      <c r="C99" s="21" t="s">
        <v>87</v>
      </c>
      <c r="D99" s="47">
        <v>0</v>
      </c>
      <c r="E99" s="47">
        <v>12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12</v>
      </c>
      <c r="O99" s="48">
        <f t="shared" si="11"/>
        <v>5.575016492757125E-05</v>
      </c>
      <c r="P99" s="9"/>
    </row>
    <row r="100" spans="1:16" ht="15">
      <c r="A100" s="13"/>
      <c r="B100" s="40">
        <v>351.7</v>
      </c>
      <c r="C100" s="21" t="s">
        <v>200</v>
      </c>
      <c r="D100" s="47">
        <v>0</v>
      </c>
      <c r="E100" s="47">
        <v>152920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152920</v>
      </c>
      <c r="O100" s="48">
        <f t="shared" si="11"/>
        <v>0.7104429350603495</v>
      </c>
      <c r="P100" s="9"/>
    </row>
    <row r="101" spans="1:16" ht="15">
      <c r="A101" s="13"/>
      <c r="B101" s="40">
        <v>351.8</v>
      </c>
      <c r="C101" s="21" t="s">
        <v>201</v>
      </c>
      <c r="D101" s="47">
        <v>0</v>
      </c>
      <c r="E101" s="47">
        <v>178606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178606</v>
      </c>
      <c r="O101" s="48">
        <f aca="true" t="shared" si="15" ref="O101:O117">(N101/O$119)</f>
        <v>0.8297761630878158</v>
      </c>
      <c r="P101" s="9"/>
    </row>
    <row r="102" spans="1:16" ht="15">
      <c r="A102" s="13"/>
      <c r="B102" s="40">
        <v>352</v>
      </c>
      <c r="C102" s="21" t="s">
        <v>88</v>
      </c>
      <c r="D102" s="47">
        <v>0</v>
      </c>
      <c r="E102" s="47">
        <v>73167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73167</v>
      </c>
      <c r="O102" s="48">
        <f t="shared" si="15"/>
        <v>0.33992269310463374</v>
      </c>
      <c r="P102" s="9"/>
    </row>
    <row r="103" spans="1:16" ht="15">
      <c r="A103" s="13"/>
      <c r="B103" s="40">
        <v>355</v>
      </c>
      <c r="C103" s="21" t="s">
        <v>132</v>
      </c>
      <c r="D103" s="47">
        <v>0</v>
      </c>
      <c r="E103" s="47">
        <v>5239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5239</v>
      </c>
      <c r="O103" s="48">
        <f t="shared" si="15"/>
        <v>0.024339592837962144</v>
      </c>
      <c r="P103" s="9"/>
    </row>
    <row r="104" spans="1:16" ht="15">
      <c r="A104" s="13"/>
      <c r="B104" s="40">
        <v>358.1</v>
      </c>
      <c r="C104" s="21" t="s">
        <v>244</v>
      </c>
      <c r="D104" s="47">
        <v>0</v>
      </c>
      <c r="E104" s="47">
        <v>72846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72846</v>
      </c>
      <c r="O104" s="48">
        <f t="shared" si="15"/>
        <v>0.3384313761928212</v>
      </c>
      <c r="P104" s="9"/>
    </row>
    <row r="105" spans="1:16" ht="15">
      <c r="A105" s="13"/>
      <c r="B105" s="40">
        <v>358.2</v>
      </c>
      <c r="C105" s="21" t="s">
        <v>202</v>
      </c>
      <c r="D105" s="47">
        <v>0</v>
      </c>
      <c r="E105" s="47">
        <v>33214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33214</v>
      </c>
      <c r="O105" s="48">
        <f t="shared" si="15"/>
        <v>0.1543071648253626</v>
      </c>
      <c r="P105" s="9"/>
    </row>
    <row r="106" spans="1:16" ht="15">
      <c r="A106" s="13"/>
      <c r="B106" s="40">
        <v>359</v>
      </c>
      <c r="C106" s="21" t="s">
        <v>90</v>
      </c>
      <c r="D106" s="47">
        <v>48240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48240</v>
      </c>
      <c r="O106" s="48">
        <f t="shared" si="15"/>
        <v>0.2241156630088364</v>
      </c>
      <c r="P106" s="9"/>
    </row>
    <row r="107" spans="1:16" ht="15.75">
      <c r="A107" s="29" t="s">
        <v>4</v>
      </c>
      <c r="B107" s="30"/>
      <c r="C107" s="31"/>
      <c r="D107" s="32">
        <f aca="true" t="shared" si="16" ref="D107:M107">SUM(D108:D114)</f>
        <v>3294255</v>
      </c>
      <c r="E107" s="32">
        <f t="shared" si="16"/>
        <v>1335633</v>
      </c>
      <c r="F107" s="32">
        <f t="shared" si="16"/>
        <v>5354</v>
      </c>
      <c r="G107" s="32">
        <f t="shared" si="16"/>
        <v>783348</v>
      </c>
      <c r="H107" s="32">
        <f t="shared" si="16"/>
        <v>0</v>
      </c>
      <c r="I107" s="32">
        <f t="shared" si="16"/>
        <v>1009407</v>
      </c>
      <c r="J107" s="32">
        <f t="shared" si="16"/>
        <v>18877215</v>
      </c>
      <c r="K107" s="32">
        <f t="shared" si="16"/>
        <v>0</v>
      </c>
      <c r="L107" s="32">
        <f t="shared" si="16"/>
        <v>0</v>
      </c>
      <c r="M107" s="32">
        <f t="shared" si="16"/>
        <v>104331</v>
      </c>
      <c r="N107" s="32">
        <f>SUM(D107:M107)</f>
        <v>25409543</v>
      </c>
      <c r="O107" s="46">
        <f t="shared" si="15"/>
        <v>118.04885108201779</v>
      </c>
      <c r="P107" s="10"/>
    </row>
    <row r="108" spans="1:16" ht="15">
      <c r="A108" s="12"/>
      <c r="B108" s="25">
        <v>361.1</v>
      </c>
      <c r="C108" s="20" t="s">
        <v>91</v>
      </c>
      <c r="D108" s="47">
        <v>972614</v>
      </c>
      <c r="E108" s="47">
        <v>647872</v>
      </c>
      <c r="F108" s="47">
        <v>5354</v>
      </c>
      <c r="G108" s="47">
        <v>685511</v>
      </c>
      <c r="H108" s="47">
        <v>0</v>
      </c>
      <c r="I108" s="47">
        <v>819439</v>
      </c>
      <c r="J108" s="47">
        <v>271710</v>
      </c>
      <c r="K108" s="47">
        <v>0</v>
      </c>
      <c r="L108" s="47">
        <v>0</v>
      </c>
      <c r="M108" s="47">
        <v>101725</v>
      </c>
      <c r="N108" s="47">
        <f>SUM(D108:M108)</f>
        <v>3504225</v>
      </c>
      <c r="O108" s="48">
        <f t="shared" si="15"/>
        <v>16.280093474443195</v>
      </c>
      <c r="P108" s="9"/>
    </row>
    <row r="109" spans="1:16" ht="15">
      <c r="A109" s="12"/>
      <c r="B109" s="25">
        <v>361.3</v>
      </c>
      <c r="C109" s="20" t="s">
        <v>203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2606</v>
      </c>
      <c r="N109" s="47">
        <f aca="true" t="shared" si="17" ref="N109:N114">SUM(D109:M109)</f>
        <v>2606</v>
      </c>
      <c r="O109" s="48">
        <f t="shared" si="15"/>
        <v>0.012107077483437555</v>
      </c>
      <c r="P109" s="9"/>
    </row>
    <row r="110" spans="1:16" ht="15">
      <c r="A110" s="12"/>
      <c r="B110" s="25">
        <v>362</v>
      </c>
      <c r="C110" s="20" t="s">
        <v>92</v>
      </c>
      <c r="D110" s="47">
        <v>220147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220147</v>
      </c>
      <c r="O110" s="48">
        <f t="shared" si="15"/>
        <v>1.0227692965258355</v>
      </c>
      <c r="P110" s="9"/>
    </row>
    <row r="111" spans="1:16" ht="15">
      <c r="A111" s="12"/>
      <c r="B111" s="25">
        <v>364</v>
      </c>
      <c r="C111" s="20" t="s">
        <v>204</v>
      </c>
      <c r="D111" s="47">
        <v>108621</v>
      </c>
      <c r="E111" s="47">
        <v>9914</v>
      </c>
      <c r="F111" s="47">
        <v>0</v>
      </c>
      <c r="G111" s="47">
        <v>97741</v>
      </c>
      <c r="H111" s="47">
        <v>0</v>
      </c>
      <c r="I111" s="47">
        <v>15343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231619</v>
      </c>
      <c r="O111" s="48">
        <f t="shared" si="15"/>
        <v>1.0760664541965936</v>
      </c>
      <c r="P111" s="9"/>
    </row>
    <row r="112" spans="1:16" ht="15">
      <c r="A112" s="12"/>
      <c r="B112" s="25">
        <v>365</v>
      </c>
      <c r="C112" s="20" t="s">
        <v>205</v>
      </c>
      <c r="D112" s="47">
        <v>6752</v>
      </c>
      <c r="E112" s="47">
        <v>0</v>
      </c>
      <c r="F112" s="47">
        <v>0</v>
      </c>
      <c r="G112" s="47">
        <v>0</v>
      </c>
      <c r="H112" s="47">
        <v>0</v>
      </c>
      <c r="I112" s="47">
        <v>171664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178416</v>
      </c>
      <c r="O112" s="48">
        <f t="shared" si="15"/>
        <v>0.8288934521431293</v>
      </c>
      <c r="P112" s="9"/>
    </row>
    <row r="113" spans="1:16" ht="15">
      <c r="A113" s="12"/>
      <c r="B113" s="25">
        <v>366</v>
      </c>
      <c r="C113" s="20" t="s">
        <v>95</v>
      </c>
      <c r="D113" s="47">
        <v>20331</v>
      </c>
      <c r="E113" s="47">
        <v>6000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26331</v>
      </c>
      <c r="O113" s="48">
        <f t="shared" si="15"/>
        <v>0.1223297993923232</v>
      </c>
      <c r="P113" s="9"/>
    </row>
    <row r="114" spans="1:16" ht="15">
      <c r="A114" s="12"/>
      <c r="B114" s="25">
        <v>369.9</v>
      </c>
      <c r="C114" s="20" t="s">
        <v>96</v>
      </c>
      <c r="D114" s="47">
        <v>1965790</v>
      </c>
      <c r="E114" s="47">
        <v>671847</v>
      </c>
      <c r="F114" s="47">
        <v>0</v>
      </c>
      <c r="G114" s="47">
        <v>96</v>
      </c>
      <c r="H114" s="47">
        <v>0</v>
      </c>
      <c r="I114" s="47">
        <v>2961</v>
      </c>
      <c r="J114" s="47">
        <v>18605505</v>
      </c>
      <c r="K114" s="47">
        <v>0</v>
      </c>
      <c r="L114" s="47">
        <v>0</v>
      </c>
      <c r="M114" s="47">
        <v>0</v>
      </c>
      <c r="N114" s="47">
        <f t="shared" si="17"/>
        <v>21246199</v>
      </c>
      <c r="O114" s="48">
        <f t="shared" si="15"/>
        <v>98.70659152783327</v>
      </c>
      <c r="P114" s="9"/>
    </row>
    <row r="115" spans="1:16" ht="15.75">
      <c r="A115" s="29" t="s">
        <v>50</v>
      </c>
      <c r="B115" s="30"/>
      <c r="C115" s="31"/>
      <c r="D115" s="32">
        <f aca="true" t="shared" si="18" ref="D115:M115">SUM(D116:D116)</f>
        <v>18403348</v>
      </c>
      <c r="E115" s="32">
        <f t="shared" si="18"/>
        <v>2702433</v>
      </c>
      <c r="F115" s="32">
        <f t="shared" si="18"/>
        <v>0</v>
      </c>
      <c r="G115" s="32">
        <f t="shared" si="18"/>
        <v>1775012</v>
      </c>
      <c r="H115" s="32">
        <f t="shared" si="18"/>
        <v>0</v>
      </c>
      <c r="I115" s="32">
        <f t="shared" si="18"/>
        <v>128226</v>
      </c>
      <c r="J115" s="32">
        <f t="shared" si="18"/>
        <v>0</v>
      </c>
      <c r="K115" s="32">
        <f t="shared" si="18"/>
        <v>0</v>
      </c>
      <c r="L115" s="32">
        <f t="shared" si="18"/>
        <v>0</v>
      </c>
      <c r="M115" s="32">
        <f t="shared" si="18"/>
        <v>0</v>
      </c>
      <c r="N115" s="32">
        <f>SUM(D115:M115)</f>
        <v>23009019</v>
      </c>
      <c r="O115" s="46">
        <f t="shared" si="15"/>
        <v>106.89638367263503</v>
      </c>
      <c r="P115" s="9"/>
    </row>
    <row r="116" spans="1:16" ht="15.75" thickBot="1">
      <c r="A116" s="12"/>
      <c r="B116" s="25">
        <v>381</v>
      </c>
      <c r="C116" s="20" t="s">
        <v>97</v>
      </c>
      <c r="D116" s="47">
        <v>18403348</v>
      </c>
      <c r="E116" s="47">
        <v>2702433</v>
      </c>
      <c r="F116" s="47">
        <v>0</v>
      </c>
      <c r="G116" s="47">
        <v>1775012</v>
      </c>
      <c r="H116" s="47">
        <v>0</v>
      </c>
      <c r="I116" s="47">
        <v>128226</v>
      </c>
      <c r="J116" s="47">
        <v>0</v>
      </c>
      <c r="K116" s="47">
        <v>0</v>
      </c>
      <c r="L116" s="47">
        <v>0</v>
      </c>
      <c r="M116" s="47">
        <v>0</v>
      </c>
      <c r="N116" s="47">
        <f>SUM(D116:M116)</f>
        <v>23009019</v>
      </c>
      <c r="O116" s="48">
        <f t="shared" si="15"/>
        <v>106.89638367263503</v>
      </c>
      <c r="P116" s="9"/>
    </row>
    <row r="117" spans="1:119" ht="16.5" thickBot="1">
      <c r="A117" s="14" t="s">
        <v>65</v>
      </c>
      <c r="B117" s="23"/>
      <c r="C117" s="22"/>
      <c r="D117" s="15">
        <f aca="true" t="shared" si="19" ref="D117:M117">SUM(D5,D14,D24,D55,D94,D107,D115)</f>
        <v>127343378</v>
      </c>
      <c r="E117" s="15">
        <f t="shared" si="19"/>
        <v>53183823</v>
      </c>
      <c r="F117" s="15">
        <f t="shared" si="19"/>
        <v>5354</v>
      </c>
      <c r="G117" s="15">
        <f t="shared" si="19"/>
        <v>29642089</v>
      </c>
      <c r="H117" s="15">
        <f t="shared" si="19"/>
        <v>0</v>
      </c>
      <c r="I117" s="15">
        <f t="shared" si="19"/>
        <v>21931893</v>
      </c>
      <c r="J117" s="15">
        <f t="shared" si="19"/>
        <v>18877215</v>
      </c>
      <c r="K117" s="15">
        <f t="shared" si="19"/>
        <v>0</v>
      </c>
      <c r="L117" s="15">
        <f t="shared" si="19"/>
        <v>0</v>
      </c>
      <c r="M117" s="15">
        <f t="shared" si="19"/>
        <v>479107</v>
      </c>
      <c r="N117" s="15">
        <f>SUM(D117:M117)</f>
        <v>251462859</v>
      </c>
      <c r="O117" s="38">
        <f t="shared" si="15"/>
        <v>1168.2579885340494</v>
      </c>
      <c r="P117" s="6"/>
      <c r="Q117" s="2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</row>
    <row r="118" spans="1:15" ht="15">
      <c r="A118" s="16"/>
      <c r="B118" s="18"/>
      <c r="C118" s="18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9"/>
    </row>
    <row r="119" spans="1:15" ht="15">
      <c r="A119" s="41"/>
      <c r="B119" s="42"/>
      <c r="C119" s="42"/>
      <c r="D119" s="43"/>
      <c r="E119" s="43"/>
      <c r="F119" s="43"/>
      <c r="G119" s="43"/>
      <c r="H119" s="43"/>
      <c r="I119" s="43"/>
      <c r="J119" s="43"/>
      <c r="K119" s="43"/>
      <c r="L119" s="49" t="s">
        <v>256</v>
      </c>
      <c r="M119" s="49"/>
      <c r="N119" s="49"/>
      <c r="O119" s="44">
        <v>215246</v>
      </c>
    </row>
    <row r="120" spans="1:15" ht="15">
      <c r="A120" s="50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2"/>
    </row>
    <row r="121" spans="1:15" ht="15.75" customHeight="1" thickBot="1">
      <c r="A121" s="53" t="s">
        <v>134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5"/>
    </row>
  </sheetData>
  <sheetProtection/>
  <mergeCells count="10">
    <mergeCell ref="L119:N119"/>
    <mergeCell ref="A120:O120"/>
    <mergeCell ref="A121:O1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59594540</v>
      </c>
      <c r="E5" s="27">
        <f t="shared" si="0"/>
        <v>31126299</v>
      </c>
      <c r="F5" s="27">
        <f t="shared" si="0"/>
        <v>0</v>
      </c>
      <c r="G5" s="27">
        <f t="shared" si="0"/>
        <v>22372948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113093787</v>
      </c>
      <c r="O5" s="33">
        <f aca="true" t="shared" si="1" ref="O5:O36">(N5/O$110)</f>
        <v>533.3757180452192</v>
      </c>
      <c r="P5" s="6"/>
    </row>
    <row r="6" spans="1:16" ht="15">
      <c r="A6" s="12"/>
      <c r="B6" s="25">
        <v>311</v>
      </c>
      <c r="C6" s="20" t="s">
        <v>3</v>
      </c>
      <c r="D6" s="47">
        <v>50178069</v>
      </c>
      <c r="E6" s="47">
        <v>25050324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75228393</v>
      </c>
      <c r="O6" s="48">
        <f t="shared" si="1"/>
        <v>354.7940094513144</v>
      </c>
      <c r="P6" s="9"/>
    </row>
    <row r="7" spans="1:16" ht="15">
      <c r="A7" s="12"/>
      <c r="B7" s="25">
        <v>312.1</v>
      </c>
      <c r="C7" s="20" t="s">
        <v>11</v>
      </c>
      <c r="D7" s="47">
        <v>0</v>
      </c>
      <c r="E7" s="47">
        <v>1045580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1045580</v>
      </c>
      <c r="O7" s="48">
        <f t="shared" si="1"/>
        <v>4.931190280804022</v>
      </c>
      <c r="P7" s="9"/>
    </row>
    <row r="8" spans="1:16" ht="15">
      <c r="A8" s="12"/>
      <c r="B8" s="25">
        <v>312.3</v>
      </c>
      <c r="C8" s="20" t="s">
        <v>113</v>
      </c>
      <c r="D8" s="47">
        <v>0</v>
      </c>
      <c r="E8" s="47">
        <v>871290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871290</v>
      </c>
      <c r="O8" s="48">
        <f t="shared" si="1"/>
        <v>4.109199468009847</v>
      </c>
      <c r="P8" s="9"/>
    </row>
    <row r="9" spans="1:16" ht="15">
      <c r="A9" s="12"/>
      <c r="B9" s="25">
        <v>312.41</v>
      </c>
      <c r="C9" s="20" t="s">
        <v>114</v>
      </c>
      <c r="D9" s="47">
        <v>0</v>
      </c>
      <c r="E9" s="47">
        <v>4159105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4159105</v>
      </c>
      <c r="O9" s="48">
        <f t="shared" si="1"/>
        <v>19.6152739654961</v>
      </c>
      <c r="P9" s="9"/>
    </row>
    <row r="10" spans="1:16" ht="15">
      <c r="A10" s="12"/>
      <c r="B10" s="25">
        <v>312.6</v>
      </c>
      <c r="C10" s="20" t="s">
        <v>12</v>
      </c>
      <c r="D10" s="47">
        <v>0</v>
      </c>
      <c r="E10" s="47">
        <v>0</v>
      </c>
      <c r="F10" s="47">
        <v>0</v>
      </c>
      <c r="G10" s="47">
        <v>22372948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22372948</v>
      </c>
      <c r="O10" s="48">
        <f t="shared" si="1"/>
        <v>105.51585123140629</v>
      </c>
      <c r="P10" s="9"/>
    </row>
    <row r="11" spans="1:16" ht="15">
      <c r="A11" s="12"/>
      <c r="B11" s="25">
        <v>314.1</v>
      </c>
      <c r="C11" s="20" t="s">
        <v>13</v>
      </c>
      <c r="D11" s="47">
        <v>3948862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3948862</v>
      </c>
      <c r="O11" s="48">
        <f t="shared" si="1"/>
        <v>18.623720724034825</v>
      </c>
      <c r="P11" s="9"/>
    </row>
    <row r="12" spans="1:16" ht="15">
      <c r="A12" s="12"/>
      <c r="B12" s="25">
        <v>315</v>
      </c>
      <c r="C12" s="20" t="s">
        <v>162</v>
      </c>
      <c r="D12" s="47">
        <v>5467609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5467609</v>
      </c>
      <c r="O12" s="48">
        <f t="shared" si="1"/>
        <v>25.786472924153674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SUM(D14:D20)</f>
        <v>11197</v>
      </c>
      <c r="E13" s="32">
        <f t="shared" si="3"/>
        <v>2815367</v>
      </c>
      <c r="F13" s="32">
        <f t="shared" si="3"/>
        <v>0</v>
      </c>
      <c r="G13" s="32">
        <f t="shared" si="3"/>
        <v>352218</v>
      </c>
      <c r="H13" s="32">
        <f t="shared" si="3"/>
        <v>0</v>
      </c>
      <c r="I13" s="32">
        <f t="shared" si="3"/>
        <v>1616573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aca="true" t="shared" si="4" ref="N13:N26">SUM(D13:M13)</f>
        <v>4795355</v>
      </c>
      <c r="O13" s="46">
        <f t="shared" si="1"/>
        <v>22.615971966760046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2584676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2584676</v>
      </c>
      <c r="O14" s="48">
        <f t="shared" si="1"/>
        <v>12.189912938490997</v>
      </c>
      <c r="P14" s="9"/>
    </row>
    <row r="15" spans="1:16" ht="15">
      <c r="A15" s="12"/>
      <c r="B15" s="25">
        <v>323.1</v>
      </c>
      <c r="C15" s="20" t="s">
        <v>163</v>
      </c>
      <c r="D15" s="47">
        <v>0</v>
      </c>
      <c r="E15" s="47">
        <v>7284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7284</v>
      </c>
      <c r="O15" s="48">
        <f t="shared" si="1"/>
        <v>0.03435298112566852</v>
      </c>
      <c r="P15" s="9"/>
    </row>
    <row r="16" spans="1:16" ht="15">
      <c r="A16" s="12"/>
      <c r="B16" s="25">
        <v>323.7</v>
      </c>
      <c r="C16" s="20" t="s">
        <v>17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1616573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1616573</v>
      </c>
      <c r="O16" s="48">
        <f t="shared" si="1"/>
        <v>7.624121603139119</v>
      </c>
      <c r="P16" s="9"/>
    </row>
    <row r="17" spans="1:16" ht="15">
      <c r="A17" s="12"/>
      <c r="B17" s="25">
        <v>324.21</v>
      </c>
      <c r="C17" s="20" t="s">
        <v>212</v>
      </c>
      <c r="D17" s="47">
        <v>0</v>
      </c>
      <c r="E17" s="47">
        <v>0</v>
      </c>
      <c r="F17" s="47">
        <v>0</v>
      </c>
      <c r="G17" s="47">
        <v>72611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72611</v>
      </c>
      <c r="O17" s="48">
        <f t="shared" si="1"/>
        <v>0.34244979578746804</v>
      </c>
      <c r="P17" s="9"/>
    </row>
    <row r="18" spans="1:16" ht="15">
      <c r="A18" s="12"/>
      <c r="B18" s="25">
        <v>324.22</v>
      </c>
      <c r="C18" s="20" t="s">
        <v>213</v>
      </c>
      <c r="D18" s="47">
        <v>0</v>
      </c>
      <c r="E18" s="47">
        <v>0</v>
      </c>
      <c r="F18" s="47">
        <v>0</v>
      </c>
      <c r="G18" s="47">
        <v>279607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279607</v>
      </c>
      <c r="O18" s="48">
        <f t="shared" si="1"/>
        <v>1.3186894554646895</v>
      </c>
      <c r="P18" s="9"/>
    </row>
    <row r="19" spans="1:16" ht="15">
      <c r="A19" s="12"/>
      <c r="B19" s="25">
        <v>325.2</v>
      </c>
      <c r="C19" s="20" t="s">
        <v>18</v>
      </c>
      <c r="D19" s="47">
        <v>11197</v>
      </c>
      <c r="E19" s="47">
        <v>111395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122592</v>
      </c>
      <c r="O19" s="48">
        <f t="shared" si="1"/>
        <v>0.5781714253374459</v>
      </c>
      <c r="P19" s="9"/>
    </row>
    <row r="20" spans="1:16" ht="15">
      <c r="A20" s="12"/>
      <c r="B20" s="25">
        <v>329</v>
      </c>
      <c r="C20" s="20" t="s">
        <v>19</v>
      </c>
      <c r="D20" s="47">
        <v>0</v>
      </c>
      <c r="E20" s="47">
        <v>112012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112012</v>
      </c>
      <c r="O20" s="48">
        <f t="shared" si="1"/>
        <v>0.5282737674146599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SUM(D22:D46)</f>
        <v>23249658</v>
      </c>
      <c r="E21" s="32">
        <f t="shared" si="5"/>
        <v>6104547</v>
      </c>
      <c r="F21" s="32">
        <f t="shared" si="5"/>
        <v>0</v>
      </c>
      <c r="G21" s="32">
        <f t="shared" si="5"/>
        <v>1510488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 t="shared" si="4"/>
        <v>30864693</v>
      </c>
      <c r="O21" s="46">
        <f t="shared" si="1"/>
        <v>145.56482922550157</v>
      </c>
      <c r="P21" s="10"/>
    </row>
    <row r="22" spans="1:16" ht="15">
      <c r="A22" s="12"/>
      <c r="B22" s="25">
        <v>331.2</v>
      </c>
      <c r="C22" s="20" t="s">
        <v>20</v>
      </c>
      <c r="D22" s="47">
        <v>2494831</v>
      </c>
      <c r="E22" s="47">
        <v>269762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2764593</v>
      </c>
      <c r="O22" s="48">
        <f t="shared" si="1"/>
        <v>13.038441947989474</v>
      </c>
      <c r="P22" s="9"/>
    </row>
    <row r="23" spans="1:16" ht="15">
      <c r="A23" s="12"/>
      <c r="B23" s="25">
        <v>331.5</v>
      </c>
      <c r="C23" s="20" t="s">
        <v>22</v>
      </c>
      <c r="D23" s="47">
        <v>0</v>
      </c>
      <c r="E23" s="47">
        <v>32400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32400</v>
      </c>
      <c r="O23" s="48">
        <f t="shared" si="1"/>
        <v>0.15280568210758652</v>
      </c>
      <c r="P23" s="9"/>
    </row>
    <row r="24" spans="1:16" ht="15">
      <c r="A24" s="12"/>
      <c r="B24" s="25">
        <v>331.65</v>
      </c>
      <c r="C24" s="20" t="s">
        <v>25</v>
      </c>
      <c r="D24" s="47">
        <v>18824</v>
      </c>
      <c r="E24" s="47">
        <v>444599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463423</v>
      </c>
      <c r="O24" s="48">
        <f t="shared" si="1"/>
        <v>2.1856070252883972</v>
      </c>
      <c r="P24" s="9"/>
    </row>
    <row r="25" spans="1:16" ht="15">
      <c r="A25" s="12"/>
      <c r="B25" s="25">
        <v>334.1</v>
      </c>
      <c r="C25" s="20" t="s">
        <v>143</v>
      </c>
      <c r="D25" s="47">
        <v>2977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2977</v>
      </c>
      <c r="O25" s="48">
        <f t="shared" si="1"/>
        <v>0.014040201099823613</v>
      </c>
      <c r="P25" s="9"/>
    </row>
    <row r="26" spans="1:16" ht="15">
      <c r="A26" s="12"/>
      <c r="B26" s="25">
        <v>334.2</v>
      </c>
      <c r="C26" s="20" t="s">
        <v>23</v>
      </c>
      <c r="D26" s="47">
        <v>220002</v>
      </c>
      <c r="E26" s="47">
        <v>6236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226238</v>
      </c>
      <c r="O26" s="48">
        <f t="shared" si="1"/>
        <v>1.066989256440005</v>
      </c>
      <c r="P26" s="9"/>
    </row>
    <row r="27" spans="1:16" ht="15">
      <c r="A27" s="12"/>
      <c r="B27" s="25">
        <v>334.42</v>
      </c>
      <c r="C27" s="20" t="s">
        <v>247</v>
      </c>
      <c r="D27" s="47">
        <v>0</v>
      </c>
      <c r="E27" s="47">
        <v>0</v>
      </c>
      <c r="F27" s="47">
        <v>0</v>
      </c>
      <c r="G27" s="47">
        <v>1510488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aca="true" t="shared" si="6" ref="N27:N44">SUM(D27:M27)</f>
        <v>1510488</v>
      </c>
      <c r="O27" s="48">
        <f t="shared" si="1"/>
        <v>7.123800899855683</v>
      </c>
      <c r="P27" s="9"/>
    </row>
    <row r="28" spans="1:16" ht="15">
      <c r="A28" s="12"/>
      <c r="B28" s="25">
        <v>334.49</v>
      </c>
      <c r="C28" s="20" t="s">
        <v>28</v>
      </c>
      <c r="D28" s="47">
        <v>0</v>
      </c>
      <c r="E28" s="47">
        <v>323675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323675</v>
      </c>
      <c r="O28" s="48">
        <f t="shared" si="1"/>
        <v>1.5265240480300328</v>
      </c>
      <c r="P28" s="9"/>
    </row>
    <row r="29" spans="1:16" ht="15">
      <c r="A29" s="12"/>
      <c r="B29" s="25">
        <v>334.5</v>
      </c>
      <c r="C29" s="20" t="s">
        <v>144</v>
      </c>
      <c r="D29" s="47">
        <v>0</v>
      </c>
      <c r="E29" s="47">
        <v>5400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5400</v>
      </c>
      <c r="O29" s="48">
        <f t="shared" si="1"/>
        <v>0.025467613684597754</v>
      </c>
      <c r="P29" s="9"/>
    </row>
    <row r="30" spans="1:16" ht="15">
      <c r="A30" s="12"/>
      <c r="B30" s="25">
        <v>334.69</v>
      </c>
      <c r="C30" s="20" t="s">
        <v>29</v>
      </c>
      <c r="D30" s="47">
        <v>0</v>
      </c>
      <c r="E30" s="47">
        <v>33306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33306</v>
      </c>
      <c r="O30" s="48">
        <f t="shared" si="1"/>
        <v>0.15707858173689127</v>
      </c>
      <c r="P30" s="9"/>
    </row>
    <row r="31" spans="1:16" ht="15">
      <c r="A31" s="12"/>
      <c r="B31" s="25">
        <v>334.7</v>
      </c>
      <c r="C31" s="20" t="s">
        <v>30</v>
      </c>
      <c r="D31" s="47">
        <v>785172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785172</v>
      </c>
      <c r="O31" s="48">
        <f t="shared" si="1"/>
        <v>3.7030476244375903</v>
      </c>
      <c r="P31" s="9"/>
    </row>
    <row r="32" spans="1:16" ht="15">
      <c r="A32" s="12"/>
      <c r="B32" s="25">
        <v>334.81</v>
      </c>
      <c r="C32" s="20" t="s">
        <v>248</v>
      </c>
      <c r="D32" s="47">
        <v>24826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24826</v>
      </c>
      <c r="O32" s="48">
        <f t="shared" si="1"/>
        <v>0.11708499580255996</v>
      </c>
      <c r="P32" s="9"/>
    </row>
    <row r="33" spans="1:16" ht="15">
      <c r="A33" s="12"/>
      <c r="B33" s="25">
        <v>334.82</v>
      </c>
      <c r="C33" s="20" t="s">
        <v>209</v>
      </c>
      <c r="D33" s="47">
        <v>0</v>
      </c>
      <c r="E33" s="47">
        <v>128274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128274</v>
      </c>
      <c r="O33" s="48">
        <f t="shared" si="1"/>
        <v>0.6049690144033504</v>
      </c>
      <c r="P33" s="9"/>
    </row>
    <row r="34" spans="1:16" ht="15">
      <c r="A34" s="12"/>
      <c r="B34" s="25">
        <v>335.12</v>
      </c>
      <c r="C34" s="20" t="s">
        <v>164</v>
      </c>
      <c r="D34" s="47">
        <v>5585524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5585524</v>
      </c>
      <c r="O34" s="48">
        <f t="shared" si="1"/>
        <v>26.342586566305403</v>
      </c>
      <c r="P34" s="9"/>
    </row>
    <row r="35" spans="1:16" ht="15">
      <c r="A35" s="12"/>
      <c r="B35" s="25">
        <v>335.13</v>
      </c>
      <c r="C35" s="20" t="s">
        <v>165</v>
      </c>
      <c r="D35" s="47">
        <v>33026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33026</v>
      </c>
      <c r="O35" s="48">
        <f t="shared" si="1"/>
        <v>0.15575803880509728</v>
      </c>
      <c r="P35" s="9"/>
    </row>
    <row r="36" spans="1:16" ht="15">
      <c r="A36" s="12"/>
      <c r="B36" s="25">
        <v>335.14</v>
      </c>
      <c r="C36" s="20" t="s">
        <v>166</v>
      </c>
      <c r="D36" s="47">
        <v>0</v>
      </c>
      <c r="E36" s="47">
        <v>20001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20001</v>
      </c>
      <c r="O36" s="48">
        <f t="shared" si="1"/>
        <v>0.09432921135289624</v>
      </c>
      <c r="P36" s="9"/>
    </row>
    <row r="37" spans="1:16" ht="15">
      <c r="A37" s="12"/>
      <c r="B37" s="25">
        <v>335.15</v>
      </c>
      <c r="C37" s="20" t="s">
        <v>167</v>
      </c>
      <c r="D37" s="47">
        <v>48930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48930</v>
      </c>
      <c r="O37" s="48">
        <f aca="true" t="shared" si="7" ref="O37:O68">(N37/O$110)</f>
        <v>0.23076487733099407</v>
      </c>
      <c r="P37" s="9"/>
    </row>
    <row r="38" spans="1:16" ht="15">
      <c r="A38" s="12"/>
      <c r="B38" s="25">
        <v>335.16</v>
      </c>
      <c r="C38" s="20" t="s">
        <v>168</v>
      </c>
      <c r="D38" s="47">
        <v>223250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223250</v>
      </c>
      <c r="O38" s="48">
        <f t="shared" si="7"/>
        <v>1.0528971768678608</v>
      </c>
      <c r="P38" s="9"/>
    </row>
    <row r="39" spans="1:16" ht="15">
      <c r="A39" s="12"/>
      <c r="B39" s="25">
        <v>335.18</v>
      </c>
      <c r="C39" s="20" t="s">
        <v>169</v>
      </c>
      <c r="D39" s="47">
        <v>11158388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11158388</v>
      </c>
      <c r="O39" s="48">
        <f t="shared" si="7"/>
        <v>52.625465727194694</v>
      </c>
      <c r="P39" s="9"/>
    </row>
    <row r="40" spans="1:16" ht="15">
      <c r="A40" s="12"/>
      <c r="B40" s="25">
        <v>335.21</v>
      </c>
      <c r="C40" s="20" t="s">
        <v>38</v>
      </c>
      <c r="D40" s="47">
        <v>25401</v>
      </c>
      <c r="E40" s="47">
        <v>8467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33868</v>
      </c>
      <c r="O40" s="48">
        <f t="shared" si="7"/>
        <v>0.159729100049992</v>
      </c>
      <c r="P40" s="9"/>
    </row>
    <row r="41" spans="1:16" ht="15">
      <c r="A41" s="12"/>
      <c r="B41" s="25">
        <v>335.22</v>
      </c>
      <c r="C41" s="20" t="s">
        <v>39</v>
      </c>
      <c r="D41" s="47">
        <v>0</v>
      </c>
      <c r="E41" s="47">
        <v>851556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851556</v>
      </c>
      <c r="O41" s="48">
        <f t="shared" si="7"/>
        <v>4.016129488666912</v>
      </c>
      <c r="P41" s="9"/>
    </row>
    <row r="42" spans="1:16" ht="15">
      <c r="A42" s="12"/>
      <c r="B42" s="25">
        <v>335.49</v>
      </c>
      <c r="C42" s="20" t="s">
        <v>40</v>
      </c>
      <c r="D42" s="47">
        <v>0</v>
      </c>
      <c r="E42" s="47">
        <v>3069860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3069860</v>
      </c>
      <c r="O42" s="48">
        <f t="shared" si="7"/>
        <v>14.478149730703567</v>
      </c>
      <c r="P42" s="9"/>
    </row>
    <row r="43" spans="1:16" ht="15">
      <c r="A43" s="12"/>
      <c r="B43" s="25">
        <v>335.5</v>
      </c>
      <c r="C43" s="20" t="s">
        <v>41</v>
      </c>
      <c r="D43" s="47">
        <v>0</v>
      </c>
      <c r="E43" s="47">
        <v>908583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908583</v>
      </c>
      <c r="O43" s="48">
        <f t="shared" si="7"/>
        <v>4.285081637850533</v>
      </c>
      <c r="P43" s="9"/>
    </row>
    <row r="44" spans="1:16" ht="15">
      <c r="A44" s="12"/>
      <c r="B44" s="25">
        <v>335.7</v>
      </c>
      <c r="C44" s="20" t="s">
        <v>214</v>
      </c>
      <c r="D44" s="47">
        <v>0</v>
      </c>
      <c r="E44" s="47">
        <v>2428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2428</v>
      </c>
      <c r="O44" s="48">
        <f t="shared" si="7"/>
        <v>0.011450993708556175</v>
      </c>
      <c r="P44" s="9"/>
    </row>
    <row r="45" spans="1:16" ht="15">
      <c r="A45" s="12"/>
      <c r="B45" s="25">
        <v>337.2</v>
      </c>
      <c r="C45" s="20" t="s">
        <v>42</v>
      </c>
      <c r="D45" s="47">
        <v>783086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783086</v>
      </c>
      <c r="O45" s="48">
        <f t="shared" si="7"/>
        <v>3.693209579595725</v>
      </c>
      <c r="P45" s="9"/>
    </row>
    <row r="46" spans="1:16" ht="15">
      <c r="A46" s="12"/>
      <c r="B46" s="25">
        <v>339</v>
      </c>
      <c r="C46" s="20" t="s">
        <v>43</v>
      </c>
      <c r="D46" s="47">
        <v>1845421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1845421</v>
      </c>
      <c r="O46" s="48">
        <f t="shared" si="7"/>
        <v>8.703420206193346</v>
      </c>
      <c r="P46" s="9"/>
    </row>
    <row r="47" spans="1:16" ht="15.75">
      <c r="A47" s="29" t="s">
        <v>48</v>
      </c>
      <c r="B47" s="30"/>
      <c r="C47" s="31"/>
      <c r="D47" s="32">
        <f aca="true" t="shared" si="8" ref="D47:M47">SUM(D48:D84)</f>
        <v>11360986</v>
      </c>
      <c r="E47" s="32">
        <f t="shared" si="8"/>
        <v>4985461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19535538</v>
      </c>
      <c r="J47" s="32">
        <f t="shared" si="8"/>
        <v>0</v>
      </c>
      <c r="K47" s="32">
        <f t="shared" si="8"/>
        <v>0</v>
      </c>
      <c r="L47" s="32">
        <f t="shared" si="8"/>
        <v>0</v>
      </c>
      <c r="M47" s="32">
        <f t="shared" si="8"/>
        <v>382584</v>
      </c>
      <c r="N47" s="32">
        <f>SUM(D47:M47)</f>
        <v>36264569</v>
      </c>
      <c r="O47" s="46">
        <f t="shared" si="7"/>
        <v>171.03185809822952</v>
      </c>
      <c r="P47" s="10"/>
    </row>
    <row r="48" spans="1:16" ht="15">
      <c r="A48" s="12"/>
      <c r="B48" s="25">
        <v>341.1</v>
      </c>
      <c r="C48" s="20" t="s">
        <v>171</v>
      </c>
      <c r="D48" s="47">
        <v>1125076</v>
      </c>
      <c r="E48" s="47">
        <v>114769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1239845</v>
      </c>
      <c r="O48" s="48">
        <f t="shared" si="7"/>
        <v>5.847387683107426</v>
      </c>
      <c r="P48" s="9"/>
    </row>
    <row r="49" spans="1:16" ht="15">
      <c r="A49" s="12"/>
      <c r="B49" s="25">
        <v>341.15</v>
      </c>
      <c r="C49" s="20" t="s">
        <v>172</v>
      </c>
      <c r="D49" s="47">
        <v>0</v>
      </c>
      <c r="E49" s="47">
        <v>365410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aca="true" t="shared" si="9" ref="N49:N84">SUM(D49:M49)</f>
        <v>365410</v>
      </c>
      <c r="O49" s="48">
        <f t="shared" si="7"/>
        <v>1.7233556882386787</v>
      </c>
      <c r="P49" s="9"/>
    </row>
    <row r="50" spans="1:16" ht="15">
      <c r="A50" s="12"/>
      <c r="B50" s="25">
        <v>341.16</v>
      </c>
      <c r="C50" s="20" t="s">
        <v>173</v>
      </c>
      <c r="D50" s="47">
        <v>0</v>
      </c>
      <c r="E50" s="47">
        <v>347140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347140</v>
      </c>
      <c r="O50" s="48">
        <f t="shared" si="7"/>
        <v>1.637190261939123</v>
      </c>
      <c r="P50" s="9"/>
    </row>
    <row r="51" spans="1:16" ht="15">
      <c r="A51" s="12"/>
      <c r="B51" s="25">
        <v>341.51</v>
      </c>
      <c r="C51" s="20" t="s">
        <v>215</v>
      </c>
      <c r="D51" s="47">
        <v>46395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46395</v>
      </c>
      <c r="O51" s="48">
        <f t="shared" si="7"/>
        <v>0.21880924757350237</v>
      </c>
      <c r="P51" s="9"/>
    </row>
    <row r="52" spans="1:16" ht="15">
      <c r="A52" s="12"/>
      <c r="B52" s="25">
        <v>341.52</v>
      </c>
      <c r="C52" s="20" t="s">
        <v>175</v>
      </c>
      <c r="D52" s="47">
        <v>357861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357861</v>
      </c>
      <c r="O52" s="48">
        <f t="shared" si="7"/>
        <v>1.6877529075525624</v>
      </c>
      <c r="P52" s="9"/>
    </row>
    <row r="53" spans="1:16" ht="15">
      <c r="A53" s="12"/>
      <c r="B53" s="25">
        <v>341.8</v>
      </c>
      <c r="C53" s="20" t="s">
        <v>176</v>
      </c>
      <c r="D53" s="47">
        <v>2910879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2910879</v>
      </c>
      <c r="O53" s="48">
        <f t="shared" si="7"/>
        <v>13.728359602705227</v>
      </c>
      <c r="P53" s="9"/>
    </row>
    <row r="54" spans="1:16" ht="15">
      <c r="A54" s="12"/>
      <c r="B54" s="25">
        <v>341.9</v>
      </c>
      <c r="C54" s="20" t="s">
        <v>177</v>
      </c>
      <c r="D54" s="47">
        <v>45900</v>
      </c>
      <c r="E54" s="47">
        <v>474739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520639</v>
      </c>
      <c r="O54" s="48">
        <f t="shared" si="7"/>
        <v>2.4554505409509795</v>
      </c>
      <c r="P54" s="9"/>
    </row>
    <row r="55" spans="1:16" ht="15">
      <c r="A55" s="12"/>
      <c r="B55" s="25">
        <v>342.5</v>
      </c>
      <c r="C55" s="20" t="s">
        <v>57</v>
      </c>
      <c r="D55" s="47">
        <v>0</v>
      </c>
      <c r="E55" s="47">
        <v>9600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9600</v>
      </c>
      <c r="O55" s="48">
        <f t="shared" si="7"/>
        <v>0.04527575766150712</v>
      </c>
      <c r="P55" s="9"/>
    </row>
    <row r="56" spans="1:16" ht="15">
      <c r="A56" s="12"/>
      <c r="B56" s="25">
        <v>342.6</v>
      </c>
      <c r="C56" s="20" t="s">
        <v>58</v>
      </c>
      <c r="D56" s="47">
        <v>3657863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3657863</v>
      </c>
      <c r="O56" s="48">
        <f t="shared" si="7"/>
        <v>17.251304036145147</v>
      </c>
      <c r="P56" s="9"/>
    </row>
    <row r="57" spans="1:16" ht="15">
      <c r="A57" s="12"/>
      <c r="B57" s="25">
        <v>342.9</v>
      </c>
      <c r="C57" s="20" t="s">
        <v>59</v>
      </c>
      <c r="D57" s="47">
        <v>194700</v>
      </c>
      <c r="E57" s="47">
        <v>63675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258375</v>
      </c>
      <c r="O57" s="48">
        <f t="shared" si="7"/>
        <v>1.2185545714366564</v>
      </c>
      <c r="P57" s="9"/>
    </row>
    <row r="58" spans="1:16" ht="15">
      <c r="A58" s="12"/>
      <c r="B58" s="25">
        <v>343.4</v>
      </c>
      <c r="C58" s="20" t="s">
        <v>60</v>
      </c>
      <c r="D58" s="47">
        <v>2964065</v>
      </c>
      <c r="E58" s="47">
        <v>0</v>
      </c>
      <c r="F58" s="47">
        <v>0</v>
      </c>
      <c r="G58" s="47">
        <v>0</v>
      </c>
      <c r="H58" s="47">
        <v>0</v>
      </c>
      <c r="I58" s="47">
        <v>19535538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22499603</v>
      </c>
      <c r="O58" s="48">
        <f t="shared" si="7"/>
        <v>106.11318467792901</v>
      </c>
      <c r="P58" s="9"/>
    </row>
    <row r="59" spans="1:16" ht="15">
      <c r="A59" s="12"/>
      <c r="B59" s="25">
        <v>345.1</v>
      </c>
      <c r="C59" s="20" t="s">
        <v>146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382584</v>
      </c>
      <c r="N59" s="47">
        <f t="shared" si="9"/>
        <v>382584</v>
      </c>
      <c r="O59" s="48">
        <f t="shared" si="7"/>
        <v>1.8043521322052123</v>
      </c>
      <c r="P59" s="9"/>
    </row>
    <row r="60" spans="1:16" ht="15">
      <c r="A60" s="12"/>
      <c r="B60" s="25">
        <v>346.4</v>
      </c>
      <c r="C60" s="20" t="s">
        <v>61</v>
      </c>
      <c r="D60" s="47">
        <v>23305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23305</v>
      </c>
      <c r="O60" s="48">
        <f t="shared" si="7"/>
        <v>0.10991161794806494</v>
      </c>
      <c r="P60" s="9"/>
    </row>
    <row r="61" spans="1:16" ht="15">
      <c r="A61" s="12"/>
      <c r="B61" s="25">
        <v>347.1</v>
      </c>
      <c r="C61" s="20" t="s">
        <v>231</v>
      </c>
      <c r="D61" s="47">
        <v>0</v>
      </c>
      <c r="E61" s="47">
        <v>19869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19869</v>
      </c>
      <c r="O61" s="48">
        <f t="shared" si="7"/>
        <v>0.09370666968505051</v>
      </c>
      <c r="P61" s="9"/>
    </row>
    <row r="62" spans="1:16" ht="15">
      <c r="A62" s="12"/>
      <c r="B62" s="25">
        <v>348.11</v>
      </c>
      <c r="C62" s="20" t="s">
        <v>178</v>
      </c>
      <c r="D62" s="47">
        <v>0</v>
      </c>
      <c r="E62" s="47">
        <v>142368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142368</v>
      </c>
      <c r="O62" s="48">
        <f t="shared" si="7"/>
        <v>0.6714394861201506</v>
      </c>
      <c r="P62" s="9"/>
    </row>
    <row r="63" spans="1:16" ht="15">
      <c r="A63" s="12"/>
      <c r="B63" s="25">
        <v>348.12</v>
      </c>
      <c r="C63" s="20" t="s">
        <v>179</v>
      </c>
      <c r="D63" s="47">
        <v>0</v>
      </c>
      <c r="E63" s="47">
        <v>13441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aca="true" t="shared" si="10" ref="N63:N77">SUM(D63:M63)</f>
        <v>13441</v>
      </c>
      <c r="O63" s="48">
        <f t="shared" si="7"/>
        <v>0.06339077695086637</v>
      </c>
      <c r="P63" s="9"/>
    </row>
    <row r="64" spans="1:16" ht="15">
      <c r="A64" s="12"/>
      <c r="B64" s="25">
        <v>348.13</v>
      </c>
      <c r="C64" s="20" t="s">
        <v>180</v>
      </c>
      <c r="D64" s="47">
        <v>0</v>
      </c>
      <c r="E64" s="47">
        <v>54754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54754</v>
      </c>
      <c r="O64" s="48">
        <f t="shared" si="7"/>
        <v>0.2582321703123084</v>
      </c>
      <c r="P64" s="9"/>
    </row>
    <row r="65" spans="1:16" ht="15">
      <c r="A65" s="12"/>
      <c r="B65" s="25">
        <v>348.22</v>
      </c>
      <c r="C65" s="20" t="s">
        <v>181</v>
      </c>
      <c r="D65" s="47">
        <v>0</v>
      </c>
      <c r="E65" s="47">
        <v>35677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35677</v>
      </c>
      <c r="O65" s="48">
        <f t="shared" si="7"/>
        <v>0.16826075063433224</v>
      </c>
      <c r="P65" s="9"/>
    </row>
    <row r="66" spans="1:16" ht="15">
      <c r="A66" s="12"/>
      <c r="B66" s="25">
        <v>348.23</v>
      </c>
      <c r="C66" s="20" t="s">
        <v>182</v>
      </c>
      <c r="D66" s="47">
        <v>0</v>
      </c>
      <c r="E66" s="47">
        <v>127801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127801</v>
      </c>
      <c r="O66" s="48">
        <f t="shared" si="7"/>
        <v>0.6027382400935699</v>
      </c>
      <c r="P66" s="9"/>
    </row>
    <row r="67" spans="1:16" ht="15">
      <c r="A67" s="12"/>
      <c r="B67" s="25">
        <v>348.31</v>
      </c>
      <c r="C67" s="20" t="s">
        <v>183</v>
      </c>
      <c r="D67" s="47">
        <v>0</v>
      </c>
      <c r="E67" s="47">
        <v>758272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758272</v>
      </c>
      <c r="O67" s="48">
        <f t="shared" si="7"/>
        <v>3.576181178490242</v>
      </c>
      <c r="P67" s="9"/>
    </row>
    <row r="68" spans="1:16" ht="15">
      <c r="A68" s="12"/>
      <c r="B68" s="25">
        <v>348.32</v>
      </c>
      <c r="C68" s="20" t="s">
        <v>184</v>
      </c>
      <c r="D68" s="47">
        <v>0</v>
      </c>
      <c r="E68" s="47">
        <v>675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675</v>
      </c>
      <c r="O68" s="48">
        <f t="shared" si="7"/>
        <v>0.003183451710574719</v>
      </c>
      <c r="P68" s="9"/>
    </row>
    <row r="69" spans="1:16" ht="15">
      <c r="A69" s="12"/>
      <c r="B69" s="25">
        <v>348.41</v>
      </c>
      <c r="C69" s="20" t="s">
        <v>185</v>
      </c>
      <c r="D69" s="47">
        <v>0</v>
      </c>
      <c r="E69" s="47">
        <v>552757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552757</v>
      </c>
      <c r="O69" s="48">
        <f aca="true" t="shared" si="11" ref="O69:O100">(N69/O$110)</f>
        <v>2.6069262476772592</v>
      </c>
      <c r="P69" s="9"/>
    </row>
    <row r="70" spans="1:16" ht="15">
      <c r="A70" s="12"/>
      <c r="B70" s="25">
        <v>348.42</v>
      </c>
      <c r="C70" s="20" t="s">
        <v>186</v>
      </c>
      <c r="D70" s="47">
        <v>0</v>
      </c>
      <c r="E70" s="47">
        <v>197618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197618</v>
      </c>
      <c r="O70" s="48">
        <f t="shared" si="11"/>
        <v>0.9320109039116368</v>
      </c>
      <c r="P70" s="9"/>
    </row>
    <row r="71" spans="1:16" ht="15">
      <c r="A71" s="12"/>
      <c r="B71" s="25">
        <v>348.48</v>
      </c>
      <c r="C71" s="20" t="s">
        <v>187</v>
      </c>
      <c r="D71" s="47">
        <v>0</v>
      </c>
      <c r="E71" s="47">
        <v>42433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42433</v>
      </c>
      <c r="O71" s="48">
        <f t="shared" si="11"/>
        <v>0.20012356508861787</v>
      </c>
      <c r="P71" s="9"/>
    </row>
    <row r="72" spans="1:16" ht="15">
      <c r="A72" s="12"/>
      <c r="B72" s="25">
        <v>348.52</v>
      </c>
      <c r="C72" s="20" t="s">
        <v>188</v>
      </c>
      <c r="D72" s="47">
        <v>0</v>
      </c>
      <c r="E72" s="47">
        <v>231703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231703</v>
      </c>
      <c r="O72" s="48">
        <f t="shared" si="11"/>
        <v>1.0927634247337692</v>
      </c>
      <c r="P72" s="9"/>
    </row>
    <row r="73" spans="1:16" ht="15">
      <c r="A73" s="12"/>
      <c r="B73" s="25">
        <v>348.53</v>
      </c>
      <c r="C73" s="20" t="s">
        <v>189</v>
      </c>
      <c r="D73" s="47">
        <v>0</v>
      </c>
      <c r="E73" s="47">
        <v>554798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554798</v>
      </c>
      <c r="O73" s="48">
        <f t="shared" si="11"/>
        <v>2.616552062405086</v>
      </c>
      <c r="P73" s="9"/>
    </row>
    <row r="74" spans="1:16" ht="15">
      <c r="A74" s="12"/>
      <c r="B74" s="25">
        <v>348.61</v>
      </c>
      <c r="C74" s="20" t="s">
        <v>190</v>
      </c>
      <c r="D74" s="47">
        <v>0</v>
      </c>
      <c r="E74" s="47">
        <v>8190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8190</v>
      </c>
      <c r="O74" s="48">
        <f t="shared" si="11"/>
        <v>0.03862588075497326</v>
      </c>
      <c r="P74" s="9"/>
    </row>
    <row r="75" spans="1:16" ht="15">
      <c r="A75" s="12"/>
      <c r="B75" s="25">
        <v>348.62</v>
      </c>
      <c r="C75" s="20" t="s">
        <v>191</v>
      </c>
      <c r="D75" s="47">
        <v>0</v>
      </c>
      <c r="E75" s="47">
        <v>918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918</v>
      </c>
      <c r="O75" s="48">
        <f t="shared" si="11"/>
        <v>0.004329494326381618</v>
      </c>
      <c r="P75" s="9"/>
    </row>
    <row r="76" spans="1:16" ht="15">
      <c r="A76" s="12"/>
      <c r="B76" s="25">
        <v>348.71</v>
      </c>
      <c r="C76" s="20" t="s">
        <v>192</v>
      </c>
      <c r="D76" s="47">
        <v>0</v>
      </c>
      <c r="E76" s="47">
        <v>107014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107014</v>
      </c>
      <c r="O76" s="48">
        <f t="shared" si="11"/>
        <v>0.5047020760821378</v>
      </c>
      <c r="P76" s="9"/>
    </row>
    <row r="77" spans="1:16" ht="15">
      <c r="A77" s="12"/>
      <c r="B77" s="25">
        <v>348.72</v>
      </c>
      <c r="C77" s="20" t="s">
        <v>193</v>
      </c>
      <c r="D77" s="47">
        <v>0</v>
      </c>
      <c r="E77" s="47">
        <v>4170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4170</v>
      </c>
      <c r="O77" s="48">
        <f t="shared" si="11"/>
        <v>0.019666657234217153</v>
      </c>
      <c r="P77" s="9"/>
    </row>
    <row r="78" spans="1:16" ht="15">
      <c r="A78" s="12"/>
      <c r="B78" s="25">
        <v>348.921</v>
      </c>
      <c r="C78" s="20" t="s">
        <v>194</v>
      </c>
      <c r="D78" s="47">
        <v>0</v>
      </c>
      <c r="E78" s="47">
        <v>46566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46566</v>
      </c>
      <c r="O78" s="48">
        <f t="shared" si="11"/>
        <v>0.21961572200684795</v>
      </c>
      <c r="P78" s="9"/>
    </row>
    <row r="79" spans="1:16" ht="15">
      <c r="A79" s="12"/>
      <c r="B79" s="25">
        <v>348.922</v>
      </c>
      <c r="C79" s="20" t="s">
        <v>195</v>
      </c>
      <c r="D79" s="47">
        <v>0</v>
      </c>
      <c r="E79" s="47">
        <v>46566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46566</v>
      </c>
      <c r="O79" s="48">
        <f t="shared" si="11"/>
        <v>0.21961572200684795</v>
      </c>
      <c r="P79" s="9"/>
    </row>
    <row r="80" spans="1:16" ht="15">
      <c r="A80" s="12"/>
      <c r="B80" s="25">
        <v>348.923</v>
      </c>
      <c r="C80" s="20" t="s">
        <v>196</v>
      </c>
      <c r="D80" s="47">
        <v>0</v>
      </c>
      <c r="E80" s="47">
        <v>46566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46566</v>
      </c>
      <c r="O80" s="48">
        <f t="shared" si="11"/>
        <v>0.21961572200684795</v>
      </c>
      <c r="P80" s="9"/>
    </row>
    <row r="81" spans="1:16" ht="15">
      <c r="A81" s="12"/>
      <c r="B81" s="25">
        <v>348.924</v>
      </c>
      <c r="C81" s="20" t="s">
        <v>197</v>
      </c>
      <c r="D81" s="47">
        <v>0</v>
      </c>
      <c r="E81" s="47">
        <v>46350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46350</v>
      </c>
      <c r="O81" s="48">
        <f t="shared" si="11"/>
        <v>0.21859701745946405</v>
      </c>
      <c r="P81" s="9"/>
    </row>
    <row r="82" spans="1:16" ht="15">
      <c r="A82" s="12"/>
      <c r="B82" s="25">
        <v>348.93</v>
      </c>
      <c r="C82" s="20" t="s">
        <v>198</v>
      </c>
      <c r="D82" s="47">
        <v>0</v>
      </c>
      <c r="E82" s="47">
        <v>540571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540571</v>
      </c>
      <c r="O82" s="48">
        <f t="shared" si="11"/>
        <v>2.549454332795684</v>
      </c>
      <c r="P82" s="9"/>
    </row>
    <row r="83" spans="1:16" ht="15">
      <c r="A83" s="12"/>
      <c r="B83" s="25">
        <v>348.932</v>
      </c>
      <c r="C83" s="20" t="s">
        <v>199</v>
      </c>
      <c r="D83" s="47">
        <v>33752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33752</v>
      </c>
      <c r="O83" s="48">
        <f t="shared" si="11"/>
        <v>0.15918201797824877</v>
      </c>
      <c r="P83" s="9"/>
    </row>
    <row r="84" spans="1:16" ht="15">
      <c r="A84" s="12"/>
      <c r="B84" s="25">
        <v>349</v>
      </c>
      <c r="C84" s="20" t="s">
        <v>1</v>
      </c>
      <c r="D84" s="47">
        <v>1190</v>
      </c>
      <c r="E84" s="47">
        <v>31051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32241</v>
      </c>
      <c r="O84" s="48">
        <f t="shared" si="11"/>
        <v>0.1520558023713178</v>
      </c>
      <c r="P84" s="9"/>
    </row>
    <row r="85" spans="1:16" ht="15.75">
      <c r="A85" s="29" t="s">
        <v>49</v>
      </c>
      <c r="B85" s="30"/>
      <c r="C85" s="31"/>
      <c r="D85" s="32">
        <f aca="true" t="shared" si="12" ref="D85:M85">SUM(D86:D97)</f>
        <v>59559</v>
      </c>
      <c r="E85" s="32">
        <f t="shared" si="12"/>
        <v>1155630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>SUM(D85:M85)</f>
        <v>1215189</v>
      </c>
      <c r="O85" s="46">
        <f t="shared" si="11"/>
        <v>5.731104445513456</v>
      </c>
      <c r="P85" s="10"/>
    </row>
    <row r="86" spans="1:16" ht="15">
      <c r="A86" s="13"/>
      <c r="B86" s="40">
        <v>351.1</v>
      </c>
      <c r="C86" s="21" t="s">
        <v>84</v>
      </c>
      <c r="D86" s="47">
        <v>3864</v>
      </c>
      <c r="E86" s="47">
        <v>152036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155900</v>
      </c>
      <c r="O86" s="48">
        <f t="shared" si="11"/>
        <v>0.73525943952385</v>
      </c>
      <c r="P86" s="9"/>
    </row>
    <row r="87" spans="1:16" ht="15">
      <c r="A87" s="13"/>
      <c r="B87" s="40">
        <v>351.2</v>
      </c>
      <c r="C87" s="21" t="s">
        <v>85</v>
      </c>
      <c r="D87" s="47">
        <v>0</v>
      </c>
      <c r="E87" s="47">
        <v>111800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aca="true" t="shared" si="13" ref="N87:N97">SUM(D87:M87)</f>
        <v>111800</v>
      </c>
      <c r="O87" s="48">
        <f t="shared" si="11"/>
        <v>0.5272739277663017</v>
      </c>
      <c r="P87" s="9"/>
    </row>
    <row r="88" spans="1:16" ht="15">
      <c r="A88" s="13"/>
      <c r="B88" s="40">
        <v>351.3</v>
      </c>
      <c r="C88" s="21" t="s">
        <v>130</v>
      </c>
      <c r="D88" s="47">
        <v>5050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5050</v>
      </c>
      <c r="O88" s="48">
        <f t="shared" si="11"/>
        <v>0.023816935019855306</v>
      </c>
      <c r="P88" s="9"/>
    </row>
    <row r="89" spans="1:16" ht="15">
      <c r="A89" s="13"/>
      <c r="B89" s="40">
        <v>351.5</v>
      </c>
      <c r="C89" s="21" t="s">
        <v>147</v>
      </c>
      <c r="D89" s="47">
        <v>0</v>
      </c>
      <c r="E89" s="47">
        <v>383439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383439</v>
      </c>
      <c r="O89" s="48">
        <f t="shared" si="11"/>
        <v>1.8083845043719404</v>
      </c>
      <c r="P89" s="9"/>
    </row>
    <row r="90" spans="1:16" ht="15">
      <c r="A90" s="13"/>
      <c r="B90" s="40">
        <v>351.7</v>
      </c>
      <c r="C90" s="21" t="s">
        <v>200</v>
      </c>
      <c r="D90" s="47">
        <v>0</v>
      </c>
      <c r="E90" s="47">
        <v>141261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141261</v>
      </c>
      <c r="O90" s="48">
        <f t="shared" si="11"/>
        <v>0.666218625314808</v>
      </c>
      <c r="P90" s="9"/>
    </row>
    <row r="91" spans="1:16" ht="15">
      <c r="A91" s="13"/>
      <c r="B91" s="40">
        <v>351.8</v>
      </c>
      <c r="C91" s="21" t="s">
        <v>201</v>
      </c>
      <c r="D91" s="47">
        <v>0</v>
      </c>
      <c r="E91" s="47">
        <v>151070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151070</v>
      </c>
      <c r="O91" s="48">
        <f t="shared" si="11"/>
        <v>0.7124800739504041</v>
      </c>
      <c r="P91" s="9"/>
    </row>
    <row r="92" spans="1:16" ht="15">
      <c r="A92" s="13"/>
      <c r="B92" s="40">
        <v>351.9</v>
      </c>
      <c r="C92" s="21" t="s">
        <v>243</v>
      </c>
      <c r="D92" s="47">
        <v>0</v>
      </c>
      <c r="E92" s="47">
        <v>448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448</v>
      </c>
      <c r="O92" s="48">
        <f t="shared" si="11"/>
        <v>0.0021128686908703322</v>
      </c>
      <c r="P92" s="9"/>
    </row>
    <row r="93" spans="1:16" ht="15">
      <c r="A93" s="13"/>
      <c r="B93" s="40">
        <v>352</v>
      </c>
      <c r="C93" s="21" t="s">
        <v>88</v>
      </c>
      <c r="D93" s="47">
        <v>0</v>
      </c>
      <c r="E93" s="47">
        <v>78934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78934</v>
      </c>
      <c r="O93" s="48">
        <f t="shared" si="11"/>
        <v>0.37227048492222947</v>
      </c>
      <c r="P93" s="9"/>
    </row>
    <row r="94" spans="1:16" ht="15">
      <c r="A94" s="13"/>
      <c r="B94" s="40">
        <v>355</v>
      </c>
      <c r="C94" s="21" t="s">
        <v>132</v>
      </c>
      <c r="D94" s="47">
        <v>0</v>
      </c>
      <c r="E94" s="47">
        <v>9921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9921</v>
      </c>
      <c r="O94" s="48">
        <f t="shared" si="11"/>
        <v>0.046789665808313764</v>
      </c>
      <c r="P94" s="9"/>
    </row>
    <row r="95" spans="1:16" ht="15">
      <c r="A95" s="13"/>
      <c r="B95" s="40">
        <v>358.1</v>
      </c>
      <c r="C95" s="21" t="s">
        <v>244</v>
      </c>
      <c r="D95" s="47">
        <v>0</v>
      </c>
      <c r="E95" s="47">
        <v>64428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64428</v>
      </c>
      <c r="O95" s="48">
        <f t="shared" si="11"/>
        <v>0.3038569286057896</v>
      </c>
      <c r="P95" s="9"/>
    </row>
    <row r="96" spans="1:16" ht="15">
      <c r="A96" s="13"/>
      <c r="B96" s="40">
        <v>358.2</v>
      </c>
      <c r="C96" s="21" t="s">
        <v>202</v>
      </c>
      <c r="D96" s="47">
        <v>0</v>
      </c>
      <c r="E96" s="47">
        <v>9697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9697</v>
      </c>
      <c r="O96" s="48">
        <f t="shared" si="11"/>
        <v>0.045733231462878596</v>
      </c>
      <c r="P96" s="9"/>
    </row>
    <row r="97" spans="1:16" ht="15">
      <c r="A97" s="13"/>
      <c r="B97" s="40">
        <v>359</v>
      </c>
      <c r="C97" s="21" t="s">
        <v>90</v>
      </c>
      <c r="D97" s="47">
        <v>50645</v>
      </c>
      <c r="E97" s="47">
        <v>52596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103241</v>
      </c>
      <c r="O97" s="48">
        <f t="shared" si="11"/>
        <v>0.48690776007621417</v>
      </c>
      <c r="P97" s="9"/>
    </row>
    <row r="98" spans="1:16" ht="15.75">
      <c r="A98" s="29" t="s">
        <v>4</v>
      </c>
      <c r="B98" s="30"/>
      <c r="C98" s="31"/>
      <c r="D98" s="32">
        <f aca="true" t="shared" si="14" ref="D98:M98">SUM(D99:D105)</f>
        <v>2366204</v>
      </c>
      <c r="E98" s="32">
        <f t="shared" si="14"/>
        <v>1228512</v>
      </c>
      <c r="F98" s="32">
        <f t="shared" si="14"/>
        <v>173090</v>
      </c>
      <c r="G98" s="32">
        <f t="shared" si="14"/>
        <v>626467</v>
      </c>
      <c r="H98" s="32">
        <f t="shared" si="14"/>
        <v>0</v>
      </c>
      <c r="I98" s="32">
        <f t="shared" si="14"/>
        <v>893919</v>
      </c>
      <c r="J98" s="32">
        <f t="shared" si="14"/>
        <v>17972694</v>
      </c>
      <c r="K98" s="32">
        <f t="shared" si="14"/>
        <v>0</v>
      </c>
      <c r="L98" s="32">
        <f t="shared" si="14"/>
        <v>0</v>
      </c>
      <c r="M98" s="32">
        <f t="shared" si="14"/>
        <v>41819</v>
      </c>
      <c r="N98" s="32">
        <f>SUM(D98:M98)</f>
        <v>23302705</v>
      </c>
      <c r="O98" s="46">
        <f t="shared" si="11"/>
        <v>109.90079421224898</v>
      </c>
      <c r="P98" s="10"/>
    </row>
    <row r="99" spans="1:16" ht="15">
      <c r="A99" s="12"/>
      <c r="B99" s="25">
        <v>361.1</v>
      </c>
      <c r="C99" s="20" t="s">
        <v>91</v>
      </c>
      <c r="D99" s="47">
        <v>643422</v>
      </c>
      <c r="E99" s="47">
        <v>471722</v>
      </c>
      <c r="F99" s="47">
        <v>173090</v>
      </c>
      <c r="G99" s="47">
        <v>469143</v>
      </c>
      <c r="H99" s="47">
        <v>0</v>
      </c>
      <c r="I99" s="47">
        <v>552355</v>
      </c>
      <c r="J99" s="47">
        <v>194185</v>
      </c>
      <c r="K99" s="47">
        <v>0</v>
      </c>
      <c r="L99" s="47">
        <v>0</v>
      </c>
      <c r="M99" s="47">
        <v>98057</v>
      </c>
      <c r="N99" s="47">
        <f>SUM(D99:M99)</f>
        <v>2601974</v>
      </c>
      <c r="O99" s="48">
        <f t="shared" si="11"/>
        <v>12.271494194327325</v>
      </c>
      <c r="P99" s="9"/>
    </row>
    <row r="100" spans="1:16" ht="15">
      <c r="A100" s="12"/>
      <c r="B100" s="25">
        <v>361.3</v>
      </c>
      <c r="C100" s="20" t="s">
        <v>203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-56238</v>
      </c>
      <c r="N100" s="47">
        <f aca="true" t="shared" si="15" ref="N100:N105">SUM(D100:M100)</f>
        <v>-56238</v>
      </c>
      <c r="O100" s="48">
        <f t="shared" si="11"/>
        <v>-0.26523104785081636</v>
      </c>
      <c r="P100" s="9"/>
    </row>
    <row r="101" spans="1:16" ht="15">
      <c r="A101" s="12"/>
      <c r="B101" s="25">
        <v>362</v>
      </c>
      <c r="C101" s="20" t="s">
        <v>92</v>
      </c>
      <c r="D101" s="47">
        <v>215613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215613</v>
      </c>
      <c r="O101" s="48">
        <f aca="true" t="shared" si="16" ref="O101:O108">(N101/O$110)</f>
        <v>1.0168793684031807</v>
      </c>
      <c r="P101" s="9"/>
    </row>
    <row r="102" spans="1:16" ht="15">
      <c r="A102" s="12"/>
      <c r="B102" s="25">
        <v>364</v>
      </c>
      <c r="C102" s="20" t="s">
        <v>204</v>
      </c>
      <c r="D102" s="47">
        <v>37409</v>
      </c>
      <c r="E102" s="47">
        <v>25004</v>
      </c>
      <c r="F102" s="47">
        <v>0</v>
      </c>
      <c r="G102" s="47">
        <v>41244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103657</v>
      </c>
      <c r="O102" s="48">
        <f t="shared" si="16"/>
        <v>0.4888697095748795</v>
      </c>
      <c r="P102" s="9"/>
    </row>
    <row r="103" spans="1:16" ht="15">
      <c r="A103" s="12"/>
      <c r="B103" s="25">
        <v>365</v>
      </c>
      <c r="C103" s="20" t="s">
        <v>205</v>
      </c>
      <c r="D103" s="47">
        <v>19563</v>
      </c>
      <c r="E103" s="47">
        <v>3464</v>
      </c>
      <c r="F103" s="47">
        <v>0</v>
      </c>
      <c r="G103" s="47">
        <v>0</v>
      </c>
      <c r="H103" s="47">
        <v>0</v>
      </c>
      <c r="I103" s="47">
        <v>337953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360980</v>
      </c>
      <c r="O103" s="48">
        <f t="shared" si="16"/>
        <v>1.7024628125677956</v>
      </c>
      <c r="P103" s="9"/>
    </row>
    <row r="104" spans="1:16" ht="15">
      <c r="A104" s="12"/>
      <c r="B104" s="25">
        <v>366</v>
      </c>
      <c r="C104" s="20" t="s">
        <v>95</v>
      </c>
      <c r="D104" s="47">
        <v>13223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13223</v>
      </c>
      <c r="O104" s="48">
        <f t="shared" si="16"/>
        <v>0.062362639953969644</v>
      </c>
      <c r="P104" s="9"/>
    </row>
    <row r="105" spans="1:16" ht="15">
      <c r="A105" s="12"/>
      <c r="B105" s="25">
        <v>369.9</v>
      </c>
      <c r="C105" s="20" t="s">
        <v>96</v>
      </c>
      <c r="D105" s="47">
        <v>1436974</v>
      </c>
      <c r="E105" s="47">
        <v>728322</v>
      </c>
      <c r="F105" s="47">
        <v>0</v>
      </c>
      <c r="G105" s="47">
        <v>116080</v>
      </c>
      <c r="H105" s="47">
        <v>0</v>
      </c>
      <c r="I105" s="47">
        <v>3611</v>
      </c>
      <c r="J105" s="47">
        <v>17778509</v>
      </c>
      <c r="K105" s="47">
        <v>0</v>
      </c>
      <c r="L105" s="47">
        <v>0</v>
      </c>
      <c r="M105" s="47">
        <v>0</v>
      </c>
      <c r="N105" s="47">
        <f t="shared" si="15"/>
        <v>20063496</v>
      </c>
      <c r="O105" s="48">
        <f t="shared" si="16"/>
        <v>94.62395653527264</v>
      </c>
      <c r="P105" s="9"/>
    </row>
    <row r="106" spans="1:16" ht="15.75">
      <c r="A106" s="29" t="s">
        <v>50</v>
      </c>
      <c r="B106" s="30"/>
      <c r="C106" s="31"/>
      <c r="D106" s="32">
        <f aca="true" t="shared" si="17" ref="D106:M106">SUM(D107:D107)</f>
        <v>17706459</v>
      </c>
      <c r="E106" s="32">
        <f t="shared" si="17"/>
        <v>2553348</v>
      </c>
      <c r="F106" s="32">
        <f t="shared" si="17"/>
        <v>1461975</v>
      </c>
      <c r="G106" s="32">
        <f t="shared" si="17"/>
        <v>1691121</v>
      </c>
      <c r="H106" s="32">
        <f t="shared" si="17"/>
        <v>0</v>
      </c>
      <c r="I106" s="32">
        <f t="shared" si="17"/>
        <v>130230</v>
      </c>
      <c r="J106" s="32">
        <f t="shared" si="17"/>
        <v>0</v>
      </c>
      <c r="K106" s="32">
        <f t="shared" si="17"/>
        <v>0</v>
      </c>
      <c r="L106" s="32">
        <f t="shared" si="17"/>
        <v>0</v>
      </c>
      <c r="M106" s="32">
        <f t="shared" si="17"/>
        <v>0</v>
      </c>
      <c r="N106" s="32">
        <f>SUM(D106:M106)</f>
        <v>23543133</v>
      </c>
      <c r="O106" s="46">
        <f t="shared" si="16"/>
        <v>111.0347066979824</v>
      </c>
      <c r="P106" s="9"/>
    </row>
    <row r="107" spans="1:16" ht="15.75" thickBot="1">
      <c r="A107" s="12"/>
      <c r="B107" s="25">
        <v>381</v>
      </c>
      <c r="C107" s="20" t="s">
        <v>97</v>
      </c>
      <c r="D107" s="47">
        <v>17706459</v>
      </c>
      <c r="E107" s="47">
        <v>2553348</v>
      </c>
      <c r="F107" s="47">
        <v>1461975</v>
      </c>
      <c r="G107" s="47">
        <v>1691121</v>
      </c>
      <c r="H107" s="47">
        <v>0</v>
      </c>
      <c r="I107" s="47">
        <v>130230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23543133</v>
      </c>
      <c r="O107" s="48">
        <f t="shared" si="16"/>
        <v>111.0347066979824</v>
      </c>
      <c r="P107" s="9"/>
    </row>
    <row r="108" spans="1:119" ht="16.5" thickBot="1">
      <c r="A108" s="14" t="s">
        <v>65</v>
      </c>
      <c r="B108" s="23"/>
      <c r="C108" s="22"/>
      <c r="D108" s="15">
        <f aca="true" t="shared" si="18" ref="D108:M108">SUM(D5,D13,D21,D47,D85,D98,D106)</f>
        <v>114348603</v>
      </c>
      <c r="E108" s="15">
        <f t="shared" si="18"/>
        <v>49969164</v>
      </c>
      <c r="F108" s="15">
        <f t="shared" si="18"/>
        <v>1635065</v>
      </c>
      <c r="G108" s="15">
        <f t="shared" si="18"/>
        <v>26553242</v>
      </c>
      <c r="H108" s="15">
        <f t="shared" si="18"/>
        <v>0</v>
      </c>
      <c r="I108" s="15">
        <f t="shared" si="18"/>
        <v>22176260</v>
      </c>
      <c r="J108" s="15">
        <f t="shared" si="18"/>
        <v>17972694</v>
      </c>
      <c r="K108" s="15">
        <f t="shared" si="18"/>
        <v>0</v>
      </c>
      <c r="L108" s="15">
        <f t="shared" si="18"/>
        <v>0</v>
      </c>
      <c r="M108" s="15">
        <f t="shared" si="18"/>
        <v>424403</v>
      </c>
      <c r="N108" s="15">
        <f>SUM(D108:M108)</f>
        <v>233079431</v>
      </c>
      <c r="O108" s="38">
        <f t="shared" si="16"/>
        <v>1099.254982691455</v>
      </c>
      <c r="P108" s="6"/>
      <c r="Q108" s="2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</row>
    <row r="109" spans="1:15" ht="15">
      <c r="A109" s="16"/>
      <c r="B109" s="18"/>
      <c r="C109" s="1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9"/>
    </row>
    <row r="110" spans="1:15" ht="15">
      <c r="A110" s="41"/>
      <c r="B110" s="42"/>
      <c r="C110" s="42"/>
      <c r="D110" s="43"/>
      <c r="E110" s="43"/>
      <c r="F110" s="43"/>
      <c r="G110" s="43"/>
      <c r="H110" s="43"/>
      <c r="I110" s="43"/>
      <c r="J110" s="43"/>
      <c r="K110" s="43"/>
      <c r="L110" s="49" t="s">
        <v>249</v>
      </c>
      <c r="M110" s="49"/>
      <c r="N110" s="49"/>
      <c r="O110" s="44">
        <v>212034</v>
      </c>
    </row>
    <row r="111" spans="1:15" ht="15">
      <c r="A111" s="50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2"/>
    </row>
    <row r="112" spans="1:15" ht="15.75" customHeight="1" thickBot="1">
      <c r="A112" s="53" t="s">
        <v>134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5"/>
    </row>
  </sheetData>
  <sheetProtection/>
  <mergeCells count="10">
    <mergeCell ref="L110:N110"/>
    <mergeCell ref="A111:O111"/>
    <mergeCell ref="A112:O11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56245539</v>
      </c>
      <c r="E5" s="27">
        <f t="shared" si="0"/>
        <v>29116092</v>
      </c>
      <c r="F5" s="27">
        <f t="shared" si="0"/>
        <v>0</v>
      </c>
      <c r="G5" s="27">
        <f t="shared" si="0"/>
        <v>18194835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103556466</v>
      </c>
      <c r="O5" s="33">
        <f aca="true" t="shared" si="1" ref="O5:O36">(N5/O$106)</f>
        <v>496.5570009925725</v>
      </c>
      <c r="P5" s="6"/>
    </row>
    <row r="6" spans="1:16" ht="15">
      <c r="A6" s="12"/>
      <c r="B6" s="25">
        <v>311</v>
      </c>
      <c r="C6" s="20" t="s">
        <v>3</v>
      </c>
      <c r="D6" s="47">
        <v>46965457</v>
      </c>
      <c r="E6" s="47">
        <v>23460649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70426106</v>
      </c>
      <c r="O6" s="48">
        <f t="shared" si="1"/>
        <v>337.69572618425406</v>
      </c>
      <c r="P6" s="9"/>
    </row>
    <row r="7" spans="1:16" ht="15">
      <c r="A7" s="12"/>
      <c r="B7" s="25">
        <v>312.1</v>
      </c>
      <c r="C7" s="20" t="s">
        <v>11</v>
      </c>
      <c r="D7" s="47">
        <v>0</v>
      </c>
      <c r="E7" s="47">
        <v>603897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603897</v>
      </c>
      <c r="O7" s="48">
        <f t="shared" si="1"/>
        <v>2.895707963116582</v>
      </c>
      <c r="P7" s="9"/>
    </row>
    <row r="8" spans="1:16" ht="15">
      <c r="A8" s="12"/>
      <c r="B8" s="25">
        <v>312.3</v>
      </c>
      <c r="C8" s="20" t="s">
        <v>113</v>
      </c>
      <c r="D8" s="47">
        <v>0</v>
      </c>
      <c r="E8" s="47">
        <v>874458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874458</v>
      </c>
      <c r="O8" s="48">
        <f t="shared" si="1"/>
        <v>4.193057746620698</v>
      </c>
      <c r="P8" s="9"/>
    </row>
    <row r="9" spans="1:16" ht="15">
      <c r="A9" s="12"/>
      <c r="B9" s="25">
        <v>312.41</v>
      </c>
      <c r="C9" s="20" t="s">
        <v>114</v>
      </c>
      <c r="D9" s="47">
        <v>0</v>
      </c>
      <c r="E9" s="47">
        <v>4171416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4171416</v>
      </c>
      <c r="O9" s="48">
        <f t="shared" si="1"/>
        <v>20.002090635773847</v>
      </c>
      <c r="P9" s="9"/>
    </row>
    <row r="10" spans="1:16" ht="15">
      <c r="A10" s="12"/>
      <c r="B10" s="25">
        <v>312.6</v>
      </c>
      <c r="C10" s="20" t="s">
        <v>12</v>
      </c>
      <c r="D10" s="47">
        <v>0</v>
      </c>
      <c r="E10" s="47">
        <v>0</v>
      </c>
      <c r="F10" s="47">
        <v>0</v>
      </c>
      <c r="G10" s="47">
        <v>18194835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18194835</v>
      </c>
      <c r="O10" s="48">
        <f t="shared" si="1"/>
        <v>87.2448920877108</v>
      </c>
      <c r="P10" s="9"/>
    </row>
    <row r="11" spans="1:16" ht="15">
      <c r="A11" s="12"/>
      <c r="B11" s="25">
        <v>314.1</v>
      </c>
      <c r="C11" s="20" t="s">
        <v>13</v>
      </c>
      <c r="D11" s="47">
        <v>3772645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3772645</v>
      </c>
      <c r="O11" s="48">
        <f t="shared" si="1"/>
        <v>18.089969263818094</v>
      </c>
      <c r="P11" s="9"/>
    </row>
    <row r="12" spans="1:16" ht="15">
      <c r="A12" s="12"/>
      <c r="B12" s="25">
        <v>315</v>
      </c>
      <c r="C12" s="20" t="s">
        <v>162</v>
      </c>
      <c r="D12" s="47">
        <v>5507437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5507437</v>
      </c>
      <c r="O12" s="48">
        <f t="shared" si="1"/>
        <v>26.40835966607368</v>
      </c>
      <c r="P12" s="9"/>
    </row>
    <row r="13" spans="1:16" ht="15">
      <c r="A13" s="12"/>
      <c r="B13" s="25">
        <v>319</v>
      </c>
      <c r="C13" s="20" t="s">
        <v>15</v>
      </c>
      <c r="D13" s="47">
        <v>0</v>
      </c>
      <c r="E13" s="47">
        <v>5672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5672</v>
      </c>
      <c r="O13" s="48">
        <f t="shared" si="1"/>
        <v>0.027197445204724068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11211</v>
      </c>
      <c r="E14" s="32">
        <f t="shared" si="3"/>
        <v>2828402</v>
      </c>
      <c r="F14" s="32">
        <f t="shared" si="3"/>
        <v>0</v>
      </c>
      <c r="G14" s="32">
        <f t="shared" si="3"/>
        <v>68581</v>
      </c>
      <c r="H14" s="32">
        <f t="shared" si="3"/>
        <v>0</v>
      </c>
      <c r="I14" s="32">
        <f t="shared" si="3"/>
        <v>1384586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aca="true" t="shared" si="4" ref="N14:N26">SUM(D14:M14)</f>
        <v>4292780</v>
      </c>
      <c r="O14" s="46">
        <f t="shared" si="1"/>
        <v>20.58403540654714</v>
      </c>
      <c r="P14" s="10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2614320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2614320</v>
      </c>
      <c r="O15" s="48">
        <f t="shared" si="1"/>
        <v>12.535758982301521</v>
      </c>
      <c r="P15" s="9"/>
    </row>
    <row r="16" spans="1:16" ht="15">
      <c r="A16" s="12"/>
      <c r="B16" s="25">
        <v>323.1</v>
      </c>
      <c r="C16" s="20" t="s">
        <v>163</v>
      </c>
      <c r="D16" s="47">
        <v>0</v>
      </c>
      <c r="E16" s="47">
        <v>7369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7369</v>
      </c>
      <c r="O16" s="48">
        <f t="shared" si="1"/>
        <v>0.03533462159971997</v>
      </c>
      <c r="P16" s="9"/>
    </row>
    <row r="17" spans="1:16" ht="15">
      <c r="A17" s="12"/>
      <c r="B17" s="25">
        <v>323.7</v>
      </c>
      <c r="C17" s="20" t="s">
        <v>17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1384586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1384586</v>
      </c>
      <c r="O17" s="48">
        <f t="shared" si="1"/>
        <v>6.639139962311016</v>
      </c>
      <c r="P17" s="9"/>
    </row>
    <row r="18" spans="1:16" ht="15">
      <c r="A18" s="12"/>
      <c r="B18" s="25">
        <v>324.21</v>
      </c>
      <c r="C18" s="20" t="s">
        <v>212</v>
      </c>
      <c r="D18" s="47">
        <v>0</v>
      </c>
      <c r="E18" s="47">
        <v>0</v>
      </c>
      <c r="F18" s="47">
        <v>0</v>
      </c>
      <c r="G18" s="47">
        <v>68581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68581</v>
      </c>
      <c r="O18" s="48">
        <f t="shared" si="1"/>
        <v>0.32884837616099816</v>
      </c>
      <c r="P18" s="9"/>
    </row>
    <row r="19" spans="1:16" ht="15">
      <c r="A19" s="12"/>
      <c r="B19" s="25">
        <v>325.2</v>
      </c>
      <c r="C19" s="20" t="s">
        <v>18</v>
      </c>
      <c r="D19" s="47">
        <v>11211</v>
      </c>
      <c r="E19" s="47">
        <v>91435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102646</v>
      </c>
      <c r="O19" s="48">
        <f t="shared" si="1"/>
        <v>0.49219128358323466</v>
      </c>
      <c r="P19" s="9"/>
    </row>
    <row r="20" spans="1:16" ht="15">
      <c r="A20" s="12"/>
      <c r="B20" s="25">
        <v>329</v>
      </c>
      <c r="C20" s="20" t="s">
        <v>19</v>
      </c>
      <c r="D20" s="47">
        <v>0</v>
      </c>
      <c r="E20" s="47">
        <v>115278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115278</v>
      </c>
      <c r="O20" s="48">
        <f t="shared" si="1"/>
        <v>0.5527621805906525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SUM(D22:D43)</f>
        <v>19586855</v>
      </c>
      <c r="E21" s="32">
        <f t="shared" si="5"/>
        <v>6370990</v>
      </c>
      <c r="F21" s="32">
        <f t="shared" si="5"/>
        <v>0</v>
      </c>
      <c r="G21" s="32">
        <f t="shared" si="5"/>
        <v>367075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 t="shared" si="4"/>
        <v>26324920</v>
      </c>
      <c r="O21" s="46">
        <f t="shared" si="1"/>
        <v>126.22894379738095</v>
      </c>
      <c r="P21" s="10"/>
    </row>
    <row r="22" spans="1:16" ht="15">
      <c r="A22" s="12"/>
      <c r="B22" s="25">
        <v>331.2</v>
      </c>
      <c r="C22" s="20" t="s">
        <v>20</v>
      </c>
      <c r="D22" s="47">
        <v>449904</v>
      </c>
      <c r="E22" s="47">
        <v>20349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470253</v>
      </c>
      <c r="O22" s="48">
        <f t="shared" si="1"/>
        <v>2.254880148070717</v>
      </c>
      <c r="P22" s="9"/>
    </row>
    <row r="23" spans="1:16" ht="15">
      <c r="A23" s="12"/>
      <c r="B23" s="25">
        <v>331.62</v>
      </c>
      <c r="C23" s="20" t="s">
        <v>24</v>
      </c>
      <c r="D23" s="47">
        <v>0</v>
      </c>
      <c r="E23" s="47">
        <v>25597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25597</v>
      </c>
      <c r="O23" s="48">
        <f t="shared" si="1"/>
        <v>0.12273854106229232</v>
      </c>
      <c r="P23" s="9"/>
    </row>
    <row r="24" spans="1:16" ht="15">
      <c r="A24" s="12"/>
      <c r="B24" s="25">
        <v>331.65</v>
      </c>
      <c r="C24" s="20" t="s">
        <v>25</v>
      </c>
      <c r="D24" s="47">
        <v>16874</v>
      </c>
      <c r="E24" s="47">
        <v>562794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579668</v>
      </c>
      <c r="O24" s="48">
        <f t="shared" si="1"/>
        <v>2.779529031546543</v>
      </c>
      <c r="P24" s="9"/>
    </row>
    <row r="25" spans="1:16" ht="15">
      <c r="A25" s="12"/>
      <c r="B25" s="25">
        <v>334.1</v>
      </c>
      <c r="C25" s="20" t="s">
        <v>143</v>
      </c>
      <c r="D25" s="47">
        <v>34981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34981</v>
      </c>
      <c r="O25" s="48">
        <f t="shared" si="1"/>
        <v>0.16773516056178644</v>
      </c>
      <c r="P25" s="9"/>
    </row>
    <row r="26" spans="1:16" ht="15">
      <c r="A26" s="12"/>
      <c r="B26" s="25">
        <v>334.2</v>
      </c>
      <c r="C26" s="20" t="s">
        <v>23</v>
      </c>
      <c r="D26" s="47">
        <v>175000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175000</v>
      </c>
      <c r="O26" s="48">
        <f t="shared" si="1"/>
        <v>0.8391313312458942</v>
      </c>
      <c r="P26" s="9"/>
    </row>
    <row r="27" spans="1:16" ht="15">
      <c r="A27" s="12"/>
      <c r="B27" s="25">
        <v>334.49</v>
      </c>
      <c r="C27" s="20" t="s">
        <v>28</v>
      </c>
      <c r="D27" s="47">
        <v>0</v>
      </c>
      <c r="E27" s="47">
        <v>308529</v>
      </c>
      <c r="F27" s="47">
        <v>0</v>
      </c>
      <c r="G27" s="47">
        <v>367075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aca="true" t="shared" si="6" ref="N27:N41">SUM(D27:M27)</f>
        <v>675604</v>
      </c>
      <c r="O27" s="48">
        <f t="shared" si="1"/>
        <v>3.239545622371721</v>
      </c>
      <c r="P27" s="9"/>
    </row>
    <row r="28" spans="1:16" ht="15">
      <c r="A28" s="12"/>
      <c r="B28" s="25">
        <v>334.69</v>
      </c>
      <c r="C28" s="20" t="s">
        <v>29</v>
      </c>
      <c r="D28" s="47">
        <v>0</v>
      </c>
      <c r="E28" s="47">
        <v>30702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30702</v>
      </c>
      <c r="O28" s="48">
        <f t="shared" si="1"/>
        <v>0.1472172007537797</v>
      </c>
      <c r="P28" s="9"/>
    </row>
    <row r="29" spans="1:16" ht="15">
      <c r="A29" s="12"/>
      <c r="B29" s="25">
        <v>334.7</v>
      </c>
      <c r="C29" s="20" t="s">
        <v>30</v>
      </c>
      <c r="D29" s="47">
        <v>432078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432078</v>
      </c>
      <c r="O29" s="48">
        <f t="shared" si="1"/>
        <v>2.0718296419546487</v>
      </c>
      <c r="P29" s="9"/>
    </row>
    <row r="30" spans="1:16" ht="15">
      <c r="A30" s="12"/>
      <c r="B30" s="25">
        <v>334.82</v>
      </c>
      <c r="C30" s="20" t="s">
        <v>209</v>
      </c>
      <c r="D30" s="47">
        <v>0</v>
      </c>
      <c r="E30" s="47">
        <v>178078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178078</v>
      </c>
      <c r="O30" s="48">
        <f t="shared" si="1"/>
        <v>0.8538904526034649</v>
      </c>
      <c r="P30" s="9"/>
    </row>
    <row r="31" spans="1:16" ht="15">
      <c r="A31" s="12"/>
      <c r="B31" s="25">
        <v>335.12</v>
      </c>
      <c r="C31" s="20" t="s">
        <v>164</v>
      </c>
      <c r="D31" s="47">
        <v>5291671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5291671</v>
      </c>
      <c r="O31" s="48">
        <f t="shared" si="1"/>
        <v>25.3737538899731</v>
      </c>
      <c r="P31" s="9"/>
    </row>
    <row r="32" spans="1:16" ht="15">
      <c r="A32" s="12"/>
      <c r="B32" s="25">
        <v>335.13</v>
      </c>
      <c r="C32" s="20" t="s">
        <v>165</v>
      </c>
      <c r="D32" s="47">
        <v>32240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32240</v>
      </c>
      <c r="O32" s="48">
        <f t="shared" si="1"/>
        <v>0.15459196639638645</v>
      </c>
      <c r="P32" s="9"/>
    </row>
    <row r="33" spans="1:16" ht="15">
      <c r="A33" s="12"/>
      <c r="B33" s="25">
        <v>335.14</v>
      </c>
      <c r="C33" s="20" t="s">
        <v>166</v>
      </c>
      <c r="D33" s="47">
        <v>0</v>
      </c>
      <c r="E33" s="47">
        <v>24449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24449</v>
      </c>
      <c r="O33" s="48">
        <f t="shared" si="1"/>
        <v>0.11723383952931925</v>
      </c>
      <c r="P33" s="9"/>
    </row>
    <row r="34" spans="1:16" ht="15">
      <c r="A34" s="12"/>
      <c r="B34" s="25">
        <v>335.15</v>
      </c>
      <c r="C34" s="20" t="s">
        <v>167</v>
      </c>
      <c r="D34" s="47">
        <v>49081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49081</v>
      </c>
      <c r="O34" s="48">
        <f t="shared" si="1"/>
        <v>0.23534517067931277</v>
      </c>
      <c r="P34" s="9"/>
    </row>
    <row r="35" spans="1:16" ht="15">
      <c r="A35" s="12"/>
      <c r="B35" s="25">
        <v>335.16</v>
      </c>
      <c r="C35" s="20" t="s">
        <v>168</v>
      </c>
      <c r="D35" s="47">
        <v>223250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223250</v>
      </c>
      <c r="O35" s="48">
        <f t="shared" si="1"/>
        <v>1.0704918268608337</v>
      </c>
      <c r="P35" s="9"/>
    </row>
    <row r="36" spans="1:16" ht="15">
      <c r="A36" s="12"/>
      <c r="B36" s="25">
        <v>335.18</v>
      </c>
      <c r="C36" s="20" t="s">
        <v>169</v>
      </c>
      <c r="D36" s="47">
        <v>10553444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10553444</v>
      </c>
      <c r="O36" s="48">
        <f t="shared" si="1"/>
        <v>50.60414578827997</v>
      </c>
      <c r="P36" s="9"/>
    </row>
    <row r="37" spans="1:16" ht="15">
      <c r="A37" s="12"/>
      <c r="B37" s="25">
        <v>335.21</v>
      </c>
      <c r="C37" s="20" t="s">
        <v>38</v>
      </c>
      <c r="D37" s="47">
        <v>19338</v>
      </c>
      <c r="E37" s="47">
        <v>6446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25784</v>
      </c>
      <c r="O37" s="48">
        <f aca="true" t="shared" si="7" ref="O37:O68">(N37/O$106)</f>
        <v>0.12363521282768078</v>
      </c>
      <c r="P37" s="9"/>
    </row>
    <row r="38" spans="1:16" ht="15">
      <c r="A38" s="12"/>
      <c r="B38" s="25">
        <v>335.22</v>
      </c>
      <c r="C38" s="20" t="s">
        <v>39</v>
      </c>
      <c r="D38" s="47">
        <v>0</v>
      </c>
      <c r="E38" s="47">
        <v>835385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835385</v>
      </c>
      <c r="O38" s="48">
        <f t="shared" si="7"/>
        <v>4.005701298016294</v>
      </c>
      <c r="P38" s="9"/>
    </row>
    <row r="39" spans="1:16" ht="15">
      <c r="A39" s="12"/>
      <c r="B39" s="25">
        <v>335.49</v>
      </c>
      <c r="C39" s="20" t="s">
        <v>40</v>
      </c>
      <c r="D39" s="47">
        <v>0</v>
      </c>
      <c r="E39" s="47">
        <v>3074460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3074460</v>
      </c>
      <c r="O39" s="48">
        <f t="shared" si="7"/>
        <v>14.742146929498583</v>
      </c>
      <c r="P39" s="9"/>
    </row>
    <row r="40" spans="1:16" ht="15">
      <c r="A40" s="12"/>
      <c r="B40" s="25">
        <v>335.5</v>
      </c>
      <c r="C40" s="20" t="s">
        <v>41</v>
      </c>
      <c r="D40" s="47">
        <v>0</v>
      </c>
      <c r="E40" s="47">
        <v>1301738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1301738</v>
      </c>
      <c r="O40" s="48">
        <f t="shared" si="7"/>
        <v>6.241880804990673</v>
      </c>
      <c r="P40" s="9"/>
    </row>
    <row r="41" spans="1:16" ht="15">
      <c r="A41" s="12"/>
      <c r="B41" s="25">
        <v>335.7</v>
      </c>
      <c r="C41" s="20" t="s">
        <v>214</v>
      </c>
      <c r="D41" s="47">
        <v>0</v>
      </c>
      <c r="E41" s="47">
        <v>2463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2463</v>
      </c>
      <c r="O41" s="48">
        <f t="shared" si="7"/>
        <v>0.011810174107763643</v>
      </c>
      <c r="P41" s="9"/>
    </row>
    <row r="42" spans="1:16" ht="15">
      <c r="A42" s="12"/>
      <c r="B42" s="25">
        <v>337.2</v>
      </c>
      <c r="C42" s="20" t="s">
        <v>42</v>
      </c>
      <c r="D42" s="47">
        <v>450000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450000</v>
      </c>
      <c r="O42" s="48">
        <f t="shared" si="7"/>
        <v>2.157766280346585</v>
      </c>
      <c r="P42" s="9"/>
    </row>
    <row r="43" spans="1:16" ht="15">
      <c r="A43" s="12"/>
      <c r="B43" s="25">
        <v>339</v>
      </c>
      <c r="C43" s="20" t="s">
        <v>43</v>
      </c>
      <c r="D43" s="47">
        <v>1858994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1858994</v>
      </c>
      <c r="O43" s="48">
        <f t="shared" si="7"/>
        <v>8.9139434857036</v>
      </c>
      <c r="P43" s="9"/>
    </row>
    <row r="44" spans="1:16" ht="15.75">
      <c r="A44" s="29" t="s">
        <v>48</v>
      </c>
      <c r="B44" s="30"/>
      <c r="C44" s="31"/>
      <c r="D44" s="32">
        <f aca="true" t="shared" si="8" ref="D44:M44">SUM(D45:D81)</f>
        <v>14885145</v>
      </c>
      <c r="E44" s="32">
        <f t="shared" si="8"/>
        <v>4866183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17898544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1757321</v>
      </c>
      <c r="N44" s="32">
        <f>SUM(D44:M44)</f>
        <v>39407193</v>
      </c>
      <c r="O44" s="46">
        <f t="shared" si="7"/>
        <v>188.9589161300222</v>
      </c>
      <c r="P44" s="10"/>
    </row>
    <row r="45" spans="1:16" ht="15">
      <c r="A45" s="12"/>
      <c r="B45" s="25">
        <v>341.1</v>
      </c>
      <c r="C45" s="20" t="s">
        <v>171</v>
      </c>
      <c r="D45" s="47">
        <v>1106062</v>
      </c>
      <c r="E45" s="47">
        <v>115722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1221784</v>
      </c>
      <c r="O45" s="48">
        <f t="shared" si="7"/>
        <v>5.85849848237105</v>
      </c>
      <c r="P45" s="9"/>
    </row>
    <row r="46" spans="1:16" ht="15">
      <c r="A46" s="12"/>
      <c r="B46" s="25">
        <v>341.15</v>
      </c>
      <c r="C46" s="20" t="s">
        <v>172</v>
      </c>
      <c r="D46" s="47">
        <v>0</v>
      </c>
      <c r="E46" s="47">
        <v>374148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aca="true" t="shared" si="9" ref="N46:N81">SUM(D46:M46)</f>
        <v>374148</v>
      </c>
      <c r="O46" s="48">
        <f t="shared" si="7"/>
        <v>1.7940531961313648</v>
      </c>
      <c r="P46" s="9"/>
    </row>
    <row r="47" spans="1:16" ht="15">
      <c r="A47" s="12"/>
      <c r="B47" s="25">
        <v>341.16</v>
      </c>
      <c r="C47" s="20" t="s">
        <v>173</v>
      </c>
      <c r="D47" s="47">
        <v>0</v>
      </c>
      <c r="E47" s="47">
        <v>355441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355441</v>
      </c>
      <c r="O47" s="48">
        <f t="shared" si="7"/>
        <v>1.704352454339268</v>
      </c>
      <c r="P47" s="9"/>
    </row>
    <row r="48" spans="1:16" ht="15">
      <c r="A48" s="12"/>
      <c r="B48" s="25">
        <v>341.51</v>
      </c>
      <c r="C48" s="20" t="s">
        <v>215</v>
      </c>
      <c r="D48" s="47">
        <v>46286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46286</v>
      </c>
      <c r="O48" s="48">
        <f t="shared" si="7"/>
        <v>0.2219430445602712</v>
      </c>
      <c r="P48" s="9"/>
    </row>
    <row r="49" spans="1:16" ht="15">
      <c r="A49" s="12"/>
      <c r="B49" s="25">
        <v>341.52</v>
      </c>
      <c r="C49" s="20" t="s">
        <v>175</v>
      </c>
      <c r="D49" s="47">
        <v>353671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353671</v>
      </c>
      <c r="O49" s="48">
        <f t="shared" si="7"/>
        <v>1.6958652403032382</v>
      </c>
      <c r="P49" s="9"/>
    </row>
    <row r="50" spans="1:16" ht="15">
      <c r="A50" s="12"/>
      <c r="B50" s="25">
        <v>341.8</v>
      </c>
      <c r="C50" s="20" t="s">
        <v>176</v>
      </c>
      <c r="D50" s="47">
        <v>8121360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8121360</v>
      </c>
      <c r="O50" s="48">
        <f t="shared" si="7"/>
        <v>38.942215019012316</v>
      </c>
      <c r="P50" s="9"/>
    </row>
    <row r="51" spans="1:16" ht="15">
      <c r="A51" s="12"/>
      <c r="B51" s="25">
        <v>341.9</v>
      </c>
      <c r="C51" s="20" t="s">
        <v>177</v>
      </c>
      <c r="D51" s="47">
        <v>46810</v>
      </c>
      <c r="E51" s="47">
        <v>321875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368685</v>
      </c>
      <c r="O51" s="48">
        <f t="shared" si="7"/>
        <v>1.7678579134879573</v>
      </c>
      <c r="P51" s="9"/>
    </row>
    <row r="52" spans="1:16" ht="15">
      <c r="A52" s="12"/>
      <c r="B52" s="25">
        <v>342.5</v>
      </c>
      <c r="C52" s="20" t="s">
        <v>57</v>
      </c>
      <c r="D52" s="47">
        <v>0</v>
      </c>
      <c r="E52" s="47">
        <v>10250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10250</v>
      </c>
      <c r="O52" s="48">
        <f t="shared" si="7"/>
        <v>0.04914912083011666</v>
      </c>
      <c r="P52" s="9"/>
    </row>
    <row r="53" spans="1:16" ht="15">
      <c r="A53" s="12"/>
      <c r="B53" s="25">
        <v>342.6</v>
      </c>
      <c r="C53" s="20" t="s">
        <v>58</v>
      </c>
      <c r="D53" s="47">
        <v>4131058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4131058</v>
      </c>
      <c r="O53" s="48">
        <f t="shared" si="7"/>
        <v>19.80857256568001</v>
      </c>
      <c r="P53" s="9"/>
    </row>
    <row r="54" spans="1:16" ht="15">
      <c r="A54" s="12"/>
      <c r="B54" s="25">
        <v>342.9</v>
      </c>
      <c r="C54" s="20" t="s">
        <v>59</v>
      </c>
      <c r="D54" s="47">
        <v>251353</v>
      </c>
      <c r="E54" s="47">
        <v>67775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319128</v>
      </c>
      <c r="O54" s="48">
        <f t="shared" si="7"/>
        <v>1.5302303055876556</v>
      </c>
      <c r="P54" s="9"/>
    </row>
    <row r="55" spans="1:16" ht="15">
      <c r="A55" s="12"/>
      <c r="B55" s="25">
        <v>343.4</v>
      </c>
      <c r="C55" s="20" t="s">
        <v>60</v>
      </c>
      <c r="D55" s="47">
        <v>756923</v>
      </c>
      <c r="E55" s="47">
        <v>0</v>
      </c>
      <c r="F55" s="47">
        <v>0</v>
      </c>
      <c r="G55" s="47">
        <v>0</v>
      </c>
      <c r="H55" s="47">
        <v>0</v>
      </c>
      <c r="I55" s="47">
        <v>17898544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18655467</v>
      </c>
      <c r="O55" s="48">
        <f t="shared" si="7"/>
        <v>89.45363919270771</v>
      </c>
      <c r="P55" s="9"/>
    </row>
    <row r="56" spans="1:16" ht="15">
      <c r="A56" s="12"/>
      <c r="B56" s="25">
        <v>345.1</v>
      </c>
      <c r="C56" s="20" t="s">
        <v>146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1757321</v>
      </c>
      <c r="N56" s="47">
        <f t="shared" si="9"/>
        <v>1757321</v>
      </c>
      <c r="O56" s="48">
        <f t="shared" si="7"/>
        <v>8.426417772322091</v>
      </c>
      <c r="P56" s="9"/>
    </row>
    <row r="57" spans="1:16" ht="15">
      <c r="A57" s="12"/>
      <c r="B57" s="25">
        <v>346.4</v>
      </c>
      <c r="C57" s="20" t="s">
        <v>61</v>
      </c>
      <c r="D57" s="47">
        <v>36969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36969</v>
      </c>
      <c r="O57" s="48">
        <f t="shared" si="7"/>
        <v>0.1772676924847398</v>
      </c>
      <c r="P57" s="9"/>
    </row>
    <row r="58" spans="1:16" ht="15">
      <c r="A58" s="12"/>
      <c r="B58" s="25">
        <v>347.1</v>
      </c>
      <c r="C58" s="20" t="s">
        <v>231</v>
      </c>
      <c r="D58" s="47">
        <v>0</v>
      </c>
      <c r="E58" s="47">
        <v>17771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17771</v>
      </c>
      <c r="O58" s="48">
        <f t="shared" si="7"/>
        <v>0.08521258792897593</v>
      </c>
      <c r="P58" s="9"/>
    </row>
    <row r="59" spans="1:16" ht="15">
      <c r="A59" s="12"/>
      <c r="B59" s="25">
        <v>348.11</v>
      </c>
      <c r="C59" s="20" t="s">
        <v>178</v>
      </c>
      <c r="D59" s="47">
        <v>0</v>
      </c>
      <c r="E59" s="47">
        <v>124562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124562</v>
      </c>
      <c r="O59" s="48">
        <f t="shared" si="7"/>
        <v>0.5972792964722918</v>
      </c>
      <c r="P59" s="9"/>
    </row>
    <row r="60" spans="1:16" ht="15">
      <c r="A60" s="12"/>
      <c r="B60" s="25">
        <v>348.12</v>
      </c>
      <c r="C60" s="20" t="s">
        <v>179</v>
      </c>
      <c r="D60" s="47">
        <v>0</v>
      </c>
      <c r="E60" s="47">
        <v>14673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aca="true" t="shared" si="10" ref="N60:N74">SUM(D60:M60)</f>
        <v>14673</v>
      </c>
      <c r="O60" s="48">
        <f t="shared" si="7"/>
        <v>0.07035756584783433</v>
      </c>
      <c r="P60" s="9"/>
    </row>
    <row r="61" spans="1:16" ht="15">
      <c r="A61" s="12"/>
      <c r="B61" s="25">
        <v>348.13</v>
      </c>
      <c r="C61" s="20" t="s">
        <v>180</v>
      </c>
      <c r="D61" s="47">
        <v>0</v>
      </c>
      <c r="E61" s="47">
        <v>63528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63528</v>
      </c>
      <c r="O61" s="48">
        <f t="shared" si="7"/>
        <v>0.3046190583507953</v>
      </c>
      <c r="P61" s="9"/>
    </row>
    <row r="62" spans="1:16" ht="15">
      <c r="A62" s="12"/>
      <c r="B62" s="25">
        <v>348.22</v>
      </c>
      <c r="C62" s="20" t="s">
        <v>181</v>
      </c>
      <c r="D62" s="47">
        <v>0</v>
      </c>
      <c r="E62" s="47">
        <v>39465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39465</v>
      </c>
      <c r="O62" s="48">
        <f t="shared" si="7"/>
        <v>0.18923610278639552</v>
      </c>
      <c r="P62" s="9"/>
    </row>
    <row r="63" spans="1:16" ht="15">
      <c r="A63" s="12"/>
      <c r="B63" s="25">
        <v>348.23</v>
      </c>
      <c r="C63" s="20" t="s">
        <v>182</v>
      </c>
      <c r="D63" s="47">
        <v>0</v>
      </c>
      <c r="E63" s="47">
        <v>129958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129958</v>
      </c>
      <c r="O63" s="48">
        <f t="shared" si="7"/>
        <v>0.6231533116917367</v>
      </c>
      <c r="P63" s="9"/>
    </row>
    <row r="64" spans="1:16" ht="15">
      <c r="A64" s="12"/>
      <c r="B64" s="25">
        <v>348.31</v>
      </c>
      <c r="C64" s="20" t="s">
        <v>183</v>
      </c>
      <c r="D64" s="47">
        <v>0</v>
      </c>
      <c r="E64" s="47">
        <v>613975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613975</v>
      </c>
      <c r="O64" s="48">
        <f t="shared" si="7"/>
        <v>2.9440323377239883</v>
      </c>
      <c r="P64" s="9"/>
    </row>
    <row r="65" spans="1:16" ht="15">
      <c r="A65" s="12"/>
      <c r="B65" s="25">
        <v>348.32</v>
      </c>
      <c r="C65" s="20" t="s">
        <v>184</v>
      </c>
      <c r="D65" s="47">
        <v>0</v>
      </c>
      <c r="E65" s="47">
        <v>478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478</v>
      </c>
      <c r="O65" s="48">
        <f t="shared" si="7"/>
        <v>0.002292027293345928</v>
      </c>
      <c r="P65" s="9"/>
    </row>
    <row r="66" spans="1:16" ht="15">
      <c r="A66" s="12"/>
      <c r="B66" s="25">
        <v>348.41</v>
      </c>
      <c r="C66" s="20" t="s">
        <v>185</v>
      </c>
      <c r="D66" s="47">
        <v>0</v>
      </c>
      <c r="E66" s="47">
        <v>483295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483295</v>
      </c>
      <c r="O66" s="48">
        <f t="shared" si="7"/>
        <v>2.3174170099113396</v>
      </c>
      <c r="P66" s="9"/>
    </row>
    <row r="67" spans="1:16" ht="15">
      <c r="A67" s="12"/>
      <c r="B67" s="25">
        <v>348.42</v>
      </c>
      <c r="C67" s="20" t="s">
        <v>186</v>
      </c>
      <c r="D67" s="47">
        <v>0</v>
      </c>
      <c r="E67" s="47">
        <v>277128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277128</v>
      </c>
      <c r="O67" s="48">
        <f t="shared" si="7"/>
        <v>1.328838786088641</v>
      </c>
      <c r="P67" s="9"/>
    </row>
    <row r="68" spans="1:16" ht="15">
      <c r="A68" s="12"/>
      <c r="B68" s="25">
        <v>348.48</v>
      </c>
      <c r="C68" s="20" t="s">
        <v>187</v>
      </c>
      <c r="D68" s="47">
        <v>0</v>
      </c>
      <c r="E68" s="47">
        <v>31228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31228</v>
      </c>
      <c r="O68" s="48">
        <f t="shared" si="7"/>
        <v>0.14973938978369591</v>
      </c>
      <c r="P68" s="9"/>
    </row>
    <row r="69" spans="1:16" ht="15">
      <c r="A69" s="12"/>
      <c r="B69" s="25">
        <v>348.52</v>
      </c>
      <c r="C69" s="20" t="s">
        <v>188</v>
      </c>
      <c r="D69" s="47">
        <v>0</v>
      </c>
      <c r="E69" s="47">
        <v>233719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233719</v>
      </c>
      <c r="O69" s="48">
        <f aca="true" t="shared" si="11" ref="O69:O100">(N69/O$106)</f>
        <v>1.1206910606140523</v>
      </c>
      <c r="P69" s="9"/>
    </row>
    <row r="70" spans="1:16" ht="15">
      <c r="A70" s="12"/>
      <c r="B70" s="25">
        <v>348.53</v>
      </c>
      <c r="C70" s="20" t="s">
        <v>189</v>
      </c>
      <c r="D70" s="47">
        <v>0</v>
      </c>
      <c r="E70" s="47">
        <v>616648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616648</v>
      </c>
      <c r="O70" s="48">
        <f t="shared" si="11"/>
        <v>2.9568494694292466</v>
      </c>
      <c r="P70" s="9"/>
    </row>
    <row r="71" spans="1:16" ht="15">
      <c r="A71" s="12"/>
      <c r="B71" s="25">
        <v>348.61</v>
      </c>
      <c r="C71" s="20" t="s">
        <v>190</v>
      </c>
      <c r="D71" s="47">
        <v>0</v>
      </c>
      <c r="E71" s="47">
        <v>8385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8385</v>
      </c>
      <c r="O71" s="48">
        <f t="shared" si="11"/>
        <v>0.040206378357124706</v>
      </c>
      <c r="P71" s="9"/>
    </row>
    <row r="72" spans="1:16" ht="15">
      <c r="A72" s="12"/>
      <c r="B72" s="25">
        <v>348.62</v>
      </c>
      <c r="C72" s="20" t="s">
        <v>191</v>
      </c>
      <c r="D72" s="47">
        <v>0</v>
      </c>
      <c r="E72" s="47">
        <v>520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520</v>
      </c>
      <c r="O72" s="48">
        <f t="shared" si="11"/>
        <v>0.002493418812844943</v>
      </c>
      <c r="P72" s="9"/>
    </row>
    <row r="73" spans="1:16" ht="15">
      <c r="A73" s="12"/>
      <c r="B73" s="25">
        <v>348.71</v>
      </c>
      <c r="C73" s="20" t="s">
        <v>192</v>
      </c>
      <c r="D73" s="47">
        <v>0</v>
      </c>
      <c r="E73" s="47">
        <v>100906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100906</v>
      </c>
      <c r="O73" s="48">
        <f t="shared" si="11"/>
        <v>0.48384792063256116</v>
      </c>
      <c r="P73" s="9"/>
    </row>
    <row r="74" spans="1:16" ht="15">
      <c r="A74" s="12"/>
      <c r="B74" s="25">
        <v>348.72</v>
      </c>
      <c r="C74" s="20" t="s">
        <v>193</v>
      </c>
      <c r="D74" s="47">
        <v>0</v>
      </c>
      <c r="E74" s="47">
        <v>2670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2670</v>
      </c>
      <c r="O74" s="48">
        <f t="shared" si="11"/>
        <v>0.012802746596723072</v>
      </c>
      <c r="P74" s="9"/>
    </row>
    <row r="75" spans="1:16" ht="15">
      <c r="A75" s="12"/>
      <c r="B75" s="25">
        <v>348.921</v>
      </c>
      <c r="C75" s="20" t="s">
        <v>194</v>
      </c>
      <c r="D75" s="47">
        <v>0</v>
      </c>
      <c r="E75" s="47">
        <v>54127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54127</v>
      </c>
      <c r="O75" s="48">
        <f t="shared" si="11"/>
        <v>0.2595409232362658</v>
      </c>
      <c r="P75" s="9"/>
    </row>
    <row r="76" spans="1:16" ht="15">
      <c r="A76" s="12"/>
      <c r="B76" s="25">
        <v>348.922</v>
      </c>
      <c r="C76" s="20" t="s">
        <v>195</v>
      </c>
      <c r="D76" s="47">
        <v>0</v>
      </c>
      <c r="E76" s="47">
        <v>54127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54127</v>
      </c>
      <c r="O76" s="48">
        <f t="shared" si="11"/>
        <v>0.2595409232362658</v>
      </c>
      <c r="P76" s="9"/>
    </row>
    <row r="77" spans="1:16" ht="15">
      <c r="A77" s="12"/>
      <c r="B77" s="25">
        <v>348.923</v>
      </c>
      <c r="C77" s="20" t="s">
        <v>196</v>
      </c>
      <c r="D77" s="47">
        <v>0</v>
      </c>
      <c r="E77" s="47">
        <v>54127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54127</v>
      </c>
      <c r="O77" s="48">
        <f t="shared" si="11"/>
        <v>0.2595409232362658</v>
      </c>
      <c r="P77" s="9"/>
    </row>
    <row r="78" spans="1:16" ht="15">
      <c r="A78" s="12"/>
      <c r="B78" s="25">
        <v>348.924</v>
      </c>
      <c r="C78" s="20" t="s">
        <v>197</v>
      </c>
      <c r="D78" s="47">
        <v>0</v>
      </c>
      <c r="E78" s="47">
        <v>54127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54127</v>
      </c>
      <c r="O78" s="48">
        <f t="shared" si="11"/>
        <v>0.2595409232362658</v>
      </c>
      <c r="P78" s="9"/>
    </row>
    <row r="79" spans="1:16" ht="15">
      <c r="A79" s="12"/>
      <c r="B79" s="25">
        <v>348.93</v>
      </c>
      <c r="C79" s="20" t="s">
        <v>198</v>
      </c>
      <c r="D79" s="47">
        <v>0</v>
      </c>
      <c r="E79" s="47">
        <v>617243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617243</v>
      </c>
      <c r="O79" s="48">
        <f t="shared" si="11"/>
        <v>2.959702515955483</v>
      </c>
      <c r="P79" s="9"/>
    </row>
    <row r="80" spans="1:16" ht="15">
      <c r="A80" s="12"/>
      <c r="B80" s="25">
        <v>348.932</v>
      </c>
      <c r="C80" s="20" t="s">
        <v>199</v>
      </c>
      <c r="D80" s="47">
        <v>33435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33435</v>
      </c>
      <c r="O80" s="48">
        <f t="shared" si="11"/>
        <v>0.16032203462975128</v>
      </c>
      <c r="P80" s="9"/>
    </row>
    <row r="81" spans="1:16" ht="15">
      <c r="A81" s="12"/>
      <c r="B81" s="25">
        <v>349</v>
      </c>
      <c r="C81" s="20" t="s">
        <v>1</v>
      </c>
      <c r="D81" s="47">
        <v>1218</v>
      </c>
      <c r="E81" s="47">
        <v>28312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29530</v>
      </c>
      <c r="O81" s="48">
        <f t="shared" si="11"/>
        <v>0.14159741835252146</v>
      </c>
      <c r="P81" s="9"/>
    </row>
    <row r="82" spans="1:16" ht="15.75">
      <c r="A82" s="29" t="s">
        <v>49</v>
      </c>
      <c r="B82" s="30"/>
      <c r="C82" s="31"/>
      <c r="D82" s="32">
        <f aca="true" t="shared" si="12" ref="D82:M82">SUM(D83:D94)</f>
        <v>58873</v>
      </c>
      <c r="E82" s="32">
        <f t="shared" si="12"/>
        <v>1109237</v>
      </c>
      <c r="F82" s="32">
        <f t="shared" si="12"/>
        <v>0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>SUM(D82:M82)</f>
        <v>1168110</v>
      </c>
      <c r="O82" s="46">
        <f t="shared" si="11"/>
        <v>5.601129710523666</v>
      </c>
      <c r="P82" s="10"/>
    </row>
    <row r="83" spans="1:16" ht="15">
      <c r="A83" s="13"/>
      <c r="B83" s="40">
        <v>351.1</v>
      </c>
      <c r="C83" s="21" t="s">
        <v>84</v>
      </c>
      <c r="D83" s="47">
        <v>949</v>
      </c>
      <c r="E83" s="47">
        <v>43615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44564</v>
      </c>
      <c r="O83" s="48">
        <f t="shared" si="11"/>
        <v>0.2136859922608116</v>
      </c>
      <c r="P83" s="9"/>
    </row>
    <row r="84" spans="1:16" ht="15">
      <c r="A84" s="13"/>
      <c r="B84" s="40">
        <v>351.2</v>
      </c>
      <c r="C84" s="21" t="s">
        <v>85</v>
      </c>
      <c r="D84" s="47">
        <v>0</v>
      </c>
      <c r="E84" s="47">
        <v>96417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aca="true" t="shared" si="13" ref="N84:N94">SUM(D84:M84)</f>
        <v>96417</v>
      </c>
      <c r="O84" s="48">
        <f t="shared" si="11"/>
        <v>0.4623230032270593</v>
      </c>
      <c r="P84" s="9"/>
    </row>
    <row r="85" spans="1:16" ht="15">
      <c r="A85" s="13"/>
      <c r="B85" s="40">
        <v>351.3</v>
      </c>
      <c r="C85" s="21" t="s">
        <v>130</v>
      </c>
      <c r="D85" s="47">
        <v>2350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2350</v>
      </c>
      <c r="O85" s="48">
        <f t="shared" si="11"/>
        <v>0.011268335019587723</v>
      </c>
      <c r="P85" s="9"/>
    </row>
    <row r="86" spans="1:16" ht="15">
      <c r="A86" s="13"/>
      <c r="B86" s="40">
        <v>351.5</v>
      </c>
      <c r="C86" s="21" t="s">
        <v>147</v>
      </c>
      <c r="D86" s="47">
        <v>0</v>
      </c>
      <c r="E86" s="47">
        <v>439760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439760</v>
      </c>
      <c r="O86" s="48">
        <f t="shared" si="11"/>
        <v>2.108665109878254</v>
      </c>
      <c r="P86" s="9"/>
    </row>
    <row r="87" spans="1:16" ht="15">
      <c r="A87" s="13"/>
      <c r="B87" s="40">
        <v>351.7</v>
      </c>
      <c r="C87" s="21" t="s">
        <v>200</v>
      </c>
      <c r="D87" s="47">
        <v>0</v>
      </c>
      <c r="E87" s="47">
        <v>159718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159718</v>
      </c>
      <c r="O87" s="48">
        <f t="shared" si="11"/>
        <v>0.7658535883653242</v>
      </c>
      <c r="P87" s="9"/>
    </row>
    <row r="88" spans="1:16" ht="15">
      <c r="A88" s="13"/>
      <c r="B88" s="40">
        <v>351.8</v>
      </c>
      <c r="C88" s="21" t="s">
        <v>201</v>
      </c>
      <c r="D88" s="47">
        <v>0</v>
      </c>
      <c r="E88" s="47">
        <v>153795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153795</v>
      </c>
      <c r="O88" s="48">
        <f t="shared" si="11"/>
        <v>0.7374525890797846</v>
      </c>
      <c r="P88" s="9"/>
    </row>
    <row r="89" spans="1:16" ht="15">
      <c r="A89" s="13"/>
      <c r="B89" s="40">
        <v>351.9</v>
      </c>
      <c r="C89" s="21" t="s">
        <v>243</v>
      </c>
      <c r="D89" s="47">
        <v>0</v>
      </c>
      <c r="E89" s="47">
        <v>39567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39567</v>
      </c>
      <c r="O89" s="48">
        <f t="shared" si="11"/>
        <v>0.1897251964766074</v>
      </c>
      <c r="P89" s="9"/>
    </row>
    <row r="90" spans="1:16" ht="15">
      <c r="A90" s="13"/>
      <c r="B90" s="40">
        <v>352</v>
      </c>
      <c r="C90" s="21" t="s">
        <v>88</v>
      </c>
      <c r="D90" s="47">
        <v>0</v>
      </c>
      <c r="E90" s="47">
        <v>81226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81226</v>
      </c>
      <c r="O90" s="48">
        <f t="shared" si="11"/>
        <v>0.38948160863873715</v>
      </c>
      <c r="P90" s="9"/>
    </row>
    <row r="91" spans="1:16" ht="15">
      <c r="A91" s="13"/>
      <c r="B91" s="40">
        <v>355</v>
      </c>
      <c r="C91" s="21" t="s">
        <v>132</v>
      </c>
      <c r="D91" s="47">
        <v>0</v>
      </c>
      <c r="E91" s="47">
        <v>18179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18179</v>
      </c>
      <c r="O91" s="48">
        <f t="shared" si="11"/>
        <v>0.08716896268982349</v>
      </c>
      <c r="P91" s="9"/>
    </row>
    <row r="92" spans="1:16" ht="15">
      <c r="A92" s="13"/>
      <c r="B92" s="40">
        <v>358.1</v>
      </c>
      <c r="C92" s="21" t="s">
        <v>244</v>
      </c>
      <c r="D92" s="47">
        <v>0</v>
      </c>
      <c r="E92" s="47">
        <v>53037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53037</v>
      </c>
      <c r="O92" s="48">
        <f t="shared" si="11"/>
        <v>0.25431433380164853</v>
      </c>
      <c r="P92" s="9"/>
    </row>
    <row r="93" spans="1:16" ht="15">
      <c r="A93" s="13"/>
      <c r="B93" s="40">
        <v>358.2</v>
      </c>
      <c r="C93" s="21" t="s">
        <v>202</v>
      </c>
      <c r="D93" s="47">
        <v>0</v>
      </c>
      <c r="E93" s="47">
        <v>5979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5979</v>
      </c>
      <c r="O93" s="48">
        <f t="shared" si="11"/>
        <v>0.028669521311538295</v>
      </c>
      <c r="P93" s="9"/>
    </row>
    <row r="94" spans="1:16" ht="15">
      <c r="A94" s="13"/>
      <c r="B94" s="40">
        <v>359</v>
      </c>
      <c r="C94" s="21" t="s">
        <v>90</v>
      </c>
      <c r="D94" s="47">
        <v>55574</v>
      </c>
      <c r="E94" s="47">
        <v>17944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73518</v>
      </c>
      <c r="O94" s="48">
        <f t="shared" si="11"/>
        <v>0.35252146977448945</v>
      </c>
      <c r="P94" s="9"/>
    </row>
    <row r="95" spans="1:16" ht="15.75">
      <c r="A95" s="29" t="s">
        <v>4</v>
      </c>
      <c r="B95" s="30"/>
      <c r="C95" s="31"/>
      <c r="D95" s="32">
        <f aca="true" t="shared" si="14" ref="D95:M95">SUM(D96:D101)</f>
        <v>1620101</v>
      </c>
      <c r="E95" s="32">
        <f t="shared" si="14"/>
        <v>885303</v>
      </c>
      <c r="F95" s="32">
        <f t="shared" si="14"/>
        <v>180955</v>
      </c>
      <c r="G95" s="32">
        <f t="shared" si="14"/>
        <v>735836</v>
      </c>
      <c r="H95" s="32">
        <f t="shared" si="14"/>
        <v>0</v>
      </c>
      <c r="I95" s="32">
        <f t="shared" si="14"/>
        <v>571500</v>
      </c>
      <c r="J95" s="32">
        <f t="shared" si="14"/>
        <v>16879419</v>
      </c>
      <c r="K95" s="32">
        <f t="shared" si="14"/>
        <v>0</v>
      </c>
      <c r="L95" s="32">
        <f t="shared" si="14"/>
        <v>0</v>
      </c>
      <c r="M95" s="32">
        <f t="shared" si="14"/>
        <v>0</v>
      </c>
      <c r="N95" s="32">
        <f aca="true" t="shared" si="15" ref="N95:N104">SUM(D95:M95)</f>
        <v>20873114</v>
      </c>
      <c r="O95" s="46">
        <f t="shared" si="11"/>
        <v>100.08733678895608</v>
      </c>
      <c r="P95" s="10"/>
    </row>
    <row r="96" spans="1:16" ht="15">
      <c r="A96" s="12"/>
      <c r="B96" s="25">
        <v>361.1</v>
      </c>
      <c r="C96" s="20" t="s">
        <v>91</v>
      </c>
      <c r="D96" s="47">
        <v>267224</v>
      </c>
      <c r="E96" s="47">
        <v>193034</v>
      </c>
      <c r="F96" s="47">
        <v>180955</v>
      </c>
      <c r="G96" s="47">
        <v>267886</v>
      </c>
      <c r="H96" s="47">
        <v>0</v>
      </c>
      <c r="I96" s="47">
        <v>137114</v>
      </c>
      <c r="J96" s="47">
        <v>87416</v>
      </c>
      <c r="K96" s="47">
        <v>0</v>
      </c>
      <c r="L96" s="47">
        <v>0</v>
      </c>
      <c r="M96" s="47">
        <v>0</v>
      </c>
      <c r="N96" s="47">
        <f t="shared" si="15"/>
        <v>1133629</v>
      </c>
      <c r="O96" s="48">
        <f t="shared" si="11"/>
        <v>5.435792068051153</v>
      </c>
      <c r="P96" s="9"/>
    </row>
    <row r="97" spans="1:16" ht="15">
      <c r="A97" s="12"/>
      <c r="B97" s="25">
        <v>362</v>
      </c>
      <c r="C97" s="20" t="s">
        <v>92</v>
      </c>
      <c r="D97" s="47">
        <v>174579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174579</v>
      </c>
      <c r="O97" s="48">
        <f t="shared" si="11"/>
        <v>0.8371126210147256</v>
      </c>
      <c r="P97" s="9"/>
    </row>
    <row r="98" spans="1:16" ht="15">
      <c r="A98" s="12"/>
      <c r="B98" s="25">
        <v>364</v>
      </c>
      <c r="C98" s="20" t="s">
        <v>204</v>
      </c>
      <c r="D98" s="47">
        <v>164</v>
      </c>
      <c r="E98" s="47">
        <v>0</v>
      </c>
      <c r="F98" s="47">
        <v>0</v>
      </c>
      <c r="G98" s="47">
        <v>13476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13640</v>
      </c>
      <c r="O98" s="48">
        <f t="shared" si="11"/>
        <v>0.06540429347539427</v>
      </c>
      <c r="P98" s="9"/>
    </row>
    <row r="99" spans="1:16" ht="15">
      <c r="A99" s="12"/>
      <c r="B99" s="25">
        <v>365</v>
      </c>
      <c r="C99" s="20" t="s">
        <v>205</v>
      </c>
      <c r="D99" s="47">
        <v>503</v>
      </c>
      <c r="E99" s="47">
        <v>2612</v>
      </c>
      <c r="F99" s="47">
        <v>0</v>
      </c>
      <c r="G99" s="47">
        <v>0</v>
      </c>
      <c r="H99" s="47">
        <v>0</v>
      </c>
      <c r="I99" s="47">
        <v>431624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434739</v>
      </c>
      <c r="O99" s="48">
        <f t="shared" si="11"/>
        <v>2.0845892332257647</v>
      </c>
      <c r="P99" s="9"/>
    </row>
    <row r="100" spans="1:16" ht="15">
      <c r="A100" s="12"/>
      <c r="B100" s="25">
        <v>366</v>
      </c>
      <c r="C100" s="20" t="s">
        <v>95</v>
      </c>
      <c r="D100" s="47">
        <v>3721</v>
      </c>
      <c r="E100" s="47">
        <v>500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4221</v>
      </c>
      <c r="O100" s="48">
        <f t="shared" si="11"/>
        <v>0.020239847709650968</v>
      </c>
      <c r="P100" s="9"/>
    </row>
    <row r="101" spans="1:16" ht="15">
      <c r="A101" s="12"/>
      <c r="B101" s="25">
        <v>369.9</v>
      </c>
      <c r="C101" s="20" t="s">
        <v>96</v>
      </c>
      <c r="D101" s="47">
        <v>1173910</v>
      </c>
      <c r="E101" s="47">
        <v>689157</v>
      </c>
      <c r="F101" s="47">
        <v>0</v>
      </c>
      <c r="G101" s="47">
        <v>454474</v>
      </c>
      <c r="H101" s="47">
        <v>0</v>
      </c>
      <c r="I101" s="47">
        <v>2762</v>
      </c>
      <c r="J101" s="47">
        <v>16792003</v>
      </c>
      <c r="K101" s="47">
        <v>0</v>
      </c>
      <c r="L101" s="47">
        <v>0</v>
      </c>
      <c r="M101" s="47">
        <v>0</v>
      </c>
      <c r="N101" s="47">
        <f t="shared" si="15"/>
        <v>19112306</v>
      </c>
      <c r="O101" s="48">
        <f>(N101/O$106)</f>
        <v>91.64419872547938</v>
      </c>
      <c r="P101" s="9"/>
    </row>
    <row r="102" spans="1:16" ht="15.75">
      <c r="A102" s="29" t="s">
        <v>50</v>
      </c>
      <c r="B102" s="30"/>
      <c r="C102" s="31"/>
      <c r="D102" s="32">
        <f aca="true" t="shared" si="16" ref="D102:M102">SUM(D103:D103)</f>
        <v>16757427</v>
      </c>
      <c r="E102" s="32">
        <f t="shared" si="16"/>
        <v>3835921</v>
      </c>
      <c r="F102" s="32">
        <f t="shared" si="16"/>
        <v>9460325</v>
      </c>
      <c r="G102" s="32">
        <f t="shared" si="16"/>
        <v>0</v>
      </c>
      <c r="H102" s="32">
        <f t="shared" si="16"/>
        <v>0</v>
      </c>
      <c r="I102" s="32">
        <f t="shared" si="16"/>
        <v>114131</v>
      </c>
      <c r="J102" s="32">
        <f t="shared" si="16"/>
        <v>0</v>
      </c>
      <c r="K102" s="32">
        <f t="shared" si="16"/>
        <v>0</v>
      </c>
      <c r="L102" s="32">
        <f t="shared" si="16"/>
        <v>0</v>
      </c>
      <c r="M102" s="32">
        <f t="shared" si="16"/>
        <v>0</v>
      </c>
      <c r="N102" s="32">
        <f t="shared" si="15"/>
        <v>30167804</v>
      </c>
      <c r="O102" s="46">
        <f>(N102/O$106)</f>
        <v>144.65571160734407</v>
      </c>
      <c r="P102" s="9"/>
    </row>
    <row r="103" spans="1:16" ht="15.75" thickBot="1">
      <c r="A103" s="12"/>
      <c r="B103" s="25">
        <v>381</v>
      </c>
      <c r="C103" s="20" t="s">
        <v>97</v>
      </c>
      <c r="D103" s="47">
        <v>16757427</v>
      </c>
      <c r="E103" s="47">
        <v>3835921</v>
      </c>
      <c r="F103" s="47">
        <v>9460325</v>
      </c>
      <c r="G103" s="47">
        <v>0</v>
      </c>
      <c r="H103" s="47">
        <v>0</v>
      </c>
      <c r="I103" s="47">
        <v>114131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30167804</v>
      </c>
      <c r="O103" s="48">
        <f>(N103/O$106)</f>
        <v>144.65571160734407</v>
      </c>
      <c r="P103" s="9"/>
    </row>
    <row r="104" spans="1:119" ht="16.5" thickBot="1">
      <c r="A104" s="14" t="s">
        <v>65</v>
      </c>
      <c r="B104" s="23"/>
      <c r="C104" s="22"/>
      <c r="D104" s="15">
        <f aca="true" t="shared" si="17" ref="D104:M104">SUM(D5,D14,D21,D44,D82,D95,D102)</f>
        <v>109165151</v>
      </c>
      <c r="E104" s="15">
        <f t="shared" si="17"/>
        <v>49012128</v>
      </c>
      <c r="F104" s="15">
        <f t="shared" si="17"/>
        <v>9641280</v>
      </c>
      <c r="G104" s="15">
        <f t="shared" si="17"/>
        <v>19366327</v>
      </c>
      <c r="H104" s="15">
        <f t="shared" si="17"/>
        <v>0</v>
      </c>
      <c r="I104" s="15">
        <f t="shared" si="17"/>
        <v>19968761</v>
      </c>
      <c r="J104" s="15">
        <f t="shared" si="17"/>
        <v>16879419</v>
      </c>
      <c r="K104" s="15">
        <f t="shared" si="17"/>
        <v>0</v>
      </c>
      <c r="L104" s="15">
        <f t="shared" si="17"/>
        <v>0</v>
      </c>
      <c r="M104" s="15">
        <f t="shared" si="17"/>
        <v>1757321</v>
      </c>
      <c r="N104" s="15">
        <f t="shared" si="15"/>
        <v>225790387</v>
      </c>
      <c r="O104" s="38">
        <f>(N104/O$106)</f>
        <v>1082.6730744333465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5" ht="15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5" ht="15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49" t="s">
        <v>245</v>
      </c>
      <c r="M106" s="49"/>
      <c r="N106" s="49"/>
      <c r="O106" s="44">
        <v>208549</v>
      </c>
    </row>
    <row r="107" spans="1:15" ht="15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</row>
    <row r="108" spans="1:15" ht="15.75" customHeight="1" thickBot="1">
      <c r="A108" s="53" t="s">
        <v>134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</sheetData>
  <sheetProtection/>
  <mergeCells count="10">
    <mergeCell ref="L106:N106"/>
    <mergeCell ref="A107:O107"/>
    <mergeCell ref="A108:O10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54404963</v>
      </c>
      <c r="E5" s="27">
        <f t="shared" si="0"/>
        <v>27999780</v>
      </c>
      <c r="F5" s="27">
        <f t="shared" si="0"/>
        <v>0</v>
      </c>
      <c r="G5" s="27">
        <f t="shared" si="0"/>
        <v>17617694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100022437</v>
      </c>
      <c r="O5" s="33">
        <f aca="true" t="shared" si="1" ref="O5:O36">(N5/O$109)</f>
        <v>487.1515188412291</v>
      </c>
      <c r="P5" s="6"/>
    </row>
    <row r="6" spans="1:16" ht="15">
      <c r="A6" s="12"/>
      <c r="B6" s="25">
        <v>311</v>
      </c>
      <c r="C6" s="20" t="s">
        <v>3</v>
      </c>
      <c r="D6" s="47">
        <v>44540694</v>
      </c>
      <c r="E6" s="47">
        <v>22258134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66798828</v>
      </c>
      <c r="O6" s="48">
        <f t="shared" si="1"/>
        <v>325.3385089688829</v>
      </c>
      <c r="P6" s="9"/>
    </row>
    <row r="7" spans="1:16" ht="15">
      <c r="A7" s="12"/>
      <c r="B7" s="25">
        <v>312.1</v>
      </c>
      <c r="C7" s="20" t="s">
        <v>11</v>
      </c>
      <c r="D7" s="47">
        <v>0</v>
      </c>
      <c r="E7" s="47">
        <v>605242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605242</v>
      </c>
      <c r="O7" s="48">
        <f t="shared" si="1"/>
        <v>2.9477842013237807</v>
      </c>
      <c r="P7" s="9"/>
    </row>
    <row r="8" spans="1:16" ht="15">
      <c r="A8" s="12"/>
      <c r="B8" s="25">
        <v>312.3</v>
      </c>
      <c r="C8" s="20" t="s">
        <v>113</v>
      </c>
      <c r="D8" s="47">
        <v>0</v>
      </c>
      <c r="E8" s="47">
        <v>888615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888615</v>
      </c>
      <c r="O8" s="48">
        <f t="shared" si="1"/>
        <v>4.327930411404581</v>
      </c>
      <c r="P8" s="9"/>
    </row>
    <row r="9" spans="1:16" ht="15">
      <c r="A9" s="12"/>
      <c r="B9" s="25">
        <v>312.41</v>
      </c>
      <c r="C9" s="20" t="s">
        <v>114</v>
      </c>
      <c r="D9" s="47">
        <v>0</v>
      </c>
      <c r="E9" s="47">
        <v>4242602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4242602</v>
      </c>
      <c r="O9" s="48">
        <f t="shared" si="1"/>
        <v>20.663263864875</v>
      </c>
      <c r="P9" s="9"/>
    </row>
    <row r="10" spans="1:16" ht="15">
      <c r="A10" s="12"/>
      <c r="B10" s="25">
        <v>312.6</v>
      </c>
      <c r="C10" s="20" t="s">
        <v>12</v>
      </c>
      <c r="D10" s="47">
        <v>0</v>
      </c>
      <c r="E10" s="47">
        <v>0</v>
      </c>
      <c r="F10" s="47">
        <v>0</v>
      </c>
      <c r="G10" s="47">
        <v>17617694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17617694</v>
      </c>
      <c r="O10" s="48">
        <f t="shared" si="1"/>
        <v>85.8056117007028</v>
      </c>
      <c r="P10" s="9"/>
    </row>
    <row r="11" spans="1:16" ht="15">
      <c r="A11" s="12"/>
      <c r="B11" s="25">
        <v>314.1</v>
      </c>
      <c r="C11" s="20" t="s">
        <v>13</v>
      </c>
      <c r="D11" s="47">
        <v>3964437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3964437</v>
      </c>
      <c r="O11" s="48">
        <f t="shared" si="1"/>
        <v>19.30848281471452</v>
      </c>
      <c r="P11" s="9"/>
    </row>
    <row r="12" spans="1:16" ht="15">
      <c r="A12" s="12"/>
      <c r="B12" s="25">
        <v>315</v>
      </c>
      <c r="C12" s="20" t="s">
        <v>162</v>
      </c>
      <c r="D12" s="47">
        <v>5899832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5899832</v>
      </c>
      <c r="O12" s="48">
        <f t="shared" si="1"/>
        <v>28.73467399827587</v>
      </c>
      <c r="P12" s="9"/>
    </row>
    <row r="13" spans="1:16" ht="15">
      <c r="A13" s="12"/>
      <c r="B13" s="25">
        <v>319</v>
      </c>
      <c r="C13" s="20" t="s">
        <v>15</v>
      </c>
      <c r="D13" s="47">
        <v>0</v>
      </c>
      <c r="E13" s="47">
        <v>5187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5187</v>
      </c>
      <c r="O13" s="48">
        <f t="shared" si="1"/>
        <v>0.02526288104967344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SUM(D15:D21)</f>
        <v>11196</v>
      </c>
      <c r="E14" s="32">
        <f t="shared" si="3"/>
        <v>2871444</v>
      </c>
      <c r="F14" s="32">
        <f t="shared" si="3"/>
        <v>0</v>
      </c>
      <c r="G14" s="32">
        <f t="shared" si="3"/>
        <v>176931</v>
      </c>
      <c r="H14" s="32">
        <f t="shared" si="3"/>
        <v>0</v>
      </c>
      <c r="I14" s="32">
        <f t="shared" si="3"/>
        <v>1010566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aca="true" t="shared" si="4" ref="N14:N28">SUM(D14:M14)</f>
        <v>4070137</v>
      </c>
      <c r="O14" s="46">
        <f t="shared" si="1"/>
        <v>19.82328646363499</v>
      </c>
      <c r="P14" s="10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2654529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2654529</v>
      </c>
      <c r="O15" s="48">
        <f t="shared" si="1"/>
        <v>12.928677534202542</v>
      </c>
      <c r="P15" s="9"/>
    </row>
    <row r="16" spans="1:16" ht="15">
      <c r="A16" s="12"/>
      <c r="B16" s="25">
        <v>323.1</v>
      </c>
      <c r="C16" s="20" t="s">
        <v>163</v>
      </c>
      <c r="D16" s="47">
        <v>0</v>
      </c>
      <c r="E16" s="47">
        <v>7864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7864</v>
      </c>
      <c r="O16" s="48">
        <f t="shared" si="1"/>
        <v>0.038301001845890095</v>
      </c>
      <c r="P16" s="9"/>
    </row>
    <row r="17" spans="1:16" ht="15">
      <c r="A17" s="12"/>
      <c r="B17" s="25">
        <v>323.7</v>
      </c>
      <c r="C17" s="20" t="s">
        <v>17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1010566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1010566</v>
      </c>
      <c r="O17" s="48">
        <f t="shared" si="1"/>
        <v>4.92188329493817</v>
      </c>
      <c r="P17" s="9"/>
    </row>
    <row r="18" spans="1:16" ht="15">
      <c r="A18" s="12"/>
      <c r="B18" s="25">
        <v>324.21</v>
      </c>
      <c r="C18" s="20" t="s">
        <v>212</v>
      </c>
      <c r="D18" s="47">
        <v>0</v>
      </c>
      <c r="E18" s="47">
        <v>0</v>
      </c>
      <c r="F18" s="47">
        <v>0</v>
      </c>
      <c r="G18" s="47">
        <v>11829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11829</v>
      </c>
      <c r="O18" s="48">
        <f t="shared" si="1"/>
        <v>0.05761222670842242</v>
      </c>
      <c r="P18" s="9"/>
    </row>
    <row r="19" spans="1:16" ht="15">
      <c r="A19" s="12"/>
      <c r="B19" s="25">
        <v>324.22</v>
      </c>
      <c r="C19" s="20" t="s">
        <v>213</v>
      </c>
      <c r="D19" s="47">
        <v>0</v>
      </c>
      <c r="E19" s="47">
        <v>0</v>
      </c>
      <c r="F19" s="47">
        <v>0</v>
      </c>
      <c r="G19" s="47">
        <v>165102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165102</v>
      </c>
      <c r="O19" s="48">
        <f t="shared" si="1"/>
        <v>0.8041164810223991</v>
      </c>
      <c r="P19" s="9"/>
    </row>
    <row r="20" spans="1:16" ht="15">
      <c r="A20" s="12"/>
      <c r="B20" s="25">
        <v>325.2</v>
      </c>
      <c r="C20" s="20" t="s">
        <v>18</v>
      </c>
      <c r="D20" s="47">
        <v>11196</v>
      </c>
      <c r="E20" s="47">
        <v>94432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105628</v>
      </c>
      <c r="O20" s="48">
        <f t="shared" si="1"/>
        <v>0.5144529785068259</v>
      </c>
      <c r="P20" s="9"/>
    </row>
    <row r="21" spans="1:16" ht="15">
      <c r="A21" s="12"/>
      <c r="B21" s="25">
        <v>329</v>
      </c>
      <c r="C21" s="20" t="s">
        <v>19</v>
      </c>
      <c r="D21" s="47">
        <v>0</v>
      </c>
      <c r="E21" s="47">
        <v>114619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114619</v>
      </c>
      <c r="O21" s="48">
        <f t="shared" si="1"/>
        <v>0.5582429464107422</v>
      </c>
      <c r="P21" s="9"/>
    </row>
    <row r="22" spans="1:16" ht="15.75">
      <c r="A22" s="29" t="s">
        <v>21</v>
      </c>
      <c r="B22" s="30"/>
      <c r="C22" s="31"/>
      <c r="D22" s="32">
        <f aca="true" t="shared" si="5" ref="D22:M22">SUM(D23:D46)</f>
        <v>18684728</v>
      </c>
      <c r="E22" s="32">
        <f t="shared" si="5"/>
        <v>5950151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 t="shared" si="4"/>
        <v>24634879</v>
      </c>
      <c r="O22" s="46">
        <f t="shared" si="1"/>
        <v>119.98226679199887</v>
      </c>
      <c r="P22" s="10"/>
    </row>
    <row r="23" spans="1:16" ht="15">
      <c r="A23" s="12"/>
      <c r="B23" s="25">
        <v>331.1</v>
      </c>
      <c r="C23" s="20" t="s">
        <v>117</v>
      </c>
      <c r="D23" s="47">
        <v>44837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44837</v>
      </c>
      <c r="O23" s="48">
        <f t="shared" si="1"/>
        <v>0.21837512967499673</v>
      </c>
      <c r="P23" s="9"/>
    </row>
    <row r="24" spans="1:16" ht="15">
      <c r="A24" s="12"/>
      <c r="B24" s="25">
        <v>331.2</v>
      </c>
      <c r="C24" s="20" t="s">
        <v>20</v>
      </c>
      <c r="D24" s="47">
        <v>788535</v>
      </c>
      <c r="E24" s="47">
        <v>168422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956957</v>
      </c>
      <c r="O24" s="48">
        <f t="shared" si="1"/>
        <v>4.660784819867427</v>
      </c>
      <c r="P24" s="9"/>
    </row>
    <row r="25" spans="1:16" ht="15">
      <c r="A25" s="12"/>
      <c r="B25" s="25">
        <v>331.5</v>
      </c>
      <c r="C25" s="20" t="s">
        <v>22</v>
      </c>
      <c r="D25" s="47">
        <v>0</v>
      </c>
      <c r="E25" s="47">
        <v>52892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52892</v>
      </c>
      <c r="O25" s="48">
        <f t="shared" si="1"/>
        <v>0.2576063822015283</v>
      </c>
      <c r="P25" s="9"/>
    </row>
    <row r="26" spans="1:16" ht="15">
      <c r="A26" s="12"/>
      <c r="B26" s="25">
        <v>331.65</v>
      </c>
      <c r="C26" s="20" t="s">
        <v>25</v>
      </c>
      <c r="D26" s="47">
        <v>18052</v>
      </c>
      <c r="E26" s="47">
        <v>568385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586437</v>
      </c>
      <c r="O26" s="48">
        <f t="shared" si="1"/>
        <v>2.8561959078710895</v>
      </c>
      <c r="P26" s="9"/>
    </row>
    <row r="27" spans="1:16" ht="15">
      <c r="A27" s="12"/>
      <c r="B27" s="25">
        <v>334.1</v>
      </c>
      <c r="C27" s="20" t="s">
        <v>143</v>
      </c>
      <c r="D27" s="47">
        <v>9447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9447</v>
      </c>
      <c r="O27" s="48">
        <f t="shared" si="1"/>
        <v>0.046010880523667815</v>
      </c>
      <c r="P27" s="9"/>
    </row>
    <row r="28" spans="1:16" ht="15">
      <c r="A28" s="12"/>
      <c r="B28" s="25">
        <v>334.2</v>
      </c>
      <c r="C28" s="20" t="s">
        <v>23</v>
      </c>
      <c r="D28" s="47">
        <v>24961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24961</v>
      </c>
      <c r="O28" s="48">
        <f t="shared" si="1"/>
        <v>0.12157061381933655</v>
      </c>
      <c r="P28" s="9"/>
    </row>
    <row r="29" spans="1:16" ht="15">
      <c r="A29" s="12"/>
      <c r="B29" s="25">
        <v>334.49</v>
      </c>
      <c r="C29" s="20" t="s">
        <v>28</v>
      </c>
      <c r="D29" s="47">
        <v>0</v>
      </c>
      <c r="E29" s="47">
        <v>213311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6" ref="N29:N44">SUM(D29:M29)</f>
        <v>213311</v>
      </c>
      <c r="O29" s="48">
        <f t="shared" si="1"/>
        <v>1.0389146750697689</v>
      </c>
      <c r="P29" s="9"/>
    </row>
    <row r="30" spans="1:16" ht="15">
      <c r="A30" s="12"/>
      <c r="B30" s="25">
        <v>334.5</v>
      </c>
      <c r="C30" s="20" t="s">
        <v>144</v>
      </c>
      <c r="D30" s="47">
        <v>0</v>
      </c>
      <c r="E30" s="47">
        <v>8815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8815</v>
      </c>
      <c r="O30" s="48">
        <f t="shared" si="1"/>
        <v>0.04293277355945081</v>
      </c>
      <c r="P30" s="9"/>
    </row>
    <row r="31" spans="1:16" ht="15">
      <c r="A31" s="12"/>
      <c r="B31" s="25">
        <v>334.69</v>
      </c>
      <c r="C31" s="20" t="s">
        <v>29</v>
      </c>
      <c r="D31" s="47">
        <v>0</v>
      </c>
      <c r="E31" s="47">
        <v>46283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46283</v>
      </c>
      <c r="O31" s="48">
        <f t="shared" si="1"/>
        <v>0.22541776048236664</v>
      </c>
      <c r="P31" s="9"/>
    </row>
    <row r="32" spans="1:16" ht="15">
      <c r="A32" s="12"/>
      <c r="B32" s="25">
        <v>334.7</v>
      </c>
      <c r="C32" s="20" t="s">
        <v>30</v>
      </c>
      <c r="D32" s="47">
        <v>61013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61013</v>
      </c>
      <c r="O32" s="48">
        <f t="shared" si="1"/>
        <v>0.2971590826072345</v>
      </c>
      <c r="P32" s="9"/>
    </row>
    <row r="33" spans="1:16" ht="15">
      <c r="A33" s="12"/>
      <c r="B33" s="25">
        <v>334.82</v>
      </c>
      <c r="C33" s="20" t="s">
        <v>209</v>
      </c>
      <c r="D33" s="47">
        <v>0</v>
      </c>
      <c r="E33" s="47">
        <v>59722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59722</v>
      </c>
      <c r="O33" s="48">
        <f t="shared" si="1"/>
        <v>0.2908713672736836</v>
      </c>
      <c r="P33" s="9"/>
    </row>
    <row r="34" spans="1:16" ht="15">
      <c r="A34" s="12"/>
      <c r="B34" s="25">
        <v>335.12</v>
      </c>
      <c r="C34" s="20" t="s">
        <v>164</v>
      </c>
      <c r="D34" s="47">
        <v>5016869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5016869</v>
      </c>
      <c r="O34" s="48">
        <f t="shared" si="1"/>
        <v>24.43427121434242</v>
      </c>
      <c r="P34" s="9"/>
    </row>
    <row r="35" spans="1:16" ht="15">
      <c r="A35" s="12"/>
      <c r="B35" s="25">
        <v>335.13</v>
      </c>
      <c r="C35" s="20" t="s">
        <v>165</v>
      </c>
      <c r="D35" s="47">
        <v>41795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41795</v>
      </c>
      <c r="O35" s="48">
        <f t="shared" si="1"/>
        <v>0.2035593046984965</v>
      </c>
      <c r="P35" s="9"/>
    </row>
    <row r="36" spans="1:16" ht="15">
      <c r="A36" s="12"/>
      <c r="B36" s="25">
        <v>335.14</v>
      </c>
      <c r="C36" s="20" t="s">
        <v>166</v>
      </c>
      <c r="D36" s="47">
        <v>0</v>
      </c>
      <c r="E36" s="47">
        <v>16622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16622</v>
      </c>
      <c r="O36" s="48">
        <f t="shared" si="1"/>
        <v>0.08095616132787196</v>
      </c>
      <c r="P36" s="9"/>
    </row>
    <row r="37" spans="1:16" ht="15">
      <c r="A37" s="12"/>
      <c r="B37" s="25">
        <v>335.15</v>
      </c>
      <c r="C37" s="20" t="s">
        <v>167</v>
      </c>
      <c r="D37" s="47">
        <v>54896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54896</v>
      </c>
      <c r="O37" s="48">
        <f aca="true" t="shared" si="7" ref="O37:O68">(N37/O$109)</f>
        <v>0.2673667087146468</v>
      </c>
      <c r="P37" s="9"/>
    </row>
    <row r="38" spans="1:16" ht="15">
      <c r="A38" s="12"/>
      <c r="B38" s="25">
        <v>335.16</v>
      </c>
      <c r="C38" s="20" t="s">
        <v>168</v>
      </c>
      <c r="D38" s="47">
        <v>223250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223250</v>
      </c>
      <c r="O38" s="48">
        <f t="shared" si="7"/>
        <v>1.0873218034200107</v>
      </c>
      <c r="P38" s="9"/>
    </row>
    <row r="39" spans="1:16" ht="15">
      <c r="A39" s="12"/>
      <c r="B39" s="25">
        <v>335.18</v>
      </c>
      <c r="C39" s="20" t="s">
        <v>169</v>
      </c>
      <c r="D39" s="47">
        <v>10132221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10132221</v>
      </c>
      <c r="O39" s="48">
        <f t="shared" si="7"/>
        <v>49.34819623905982</v>
      </c>
      <c r="P39" s="9"/>
    </row>
    <row r="40" spans="1:16" ht="15">
      <c r="A40" s="12"/>
      <c r="B40" s="25">
        <v>335.21</v>
      </c>
      <c r="C40" s="20" t="s">
        <v>38</v>
      </c>
      <c r="D40" s="47">
        <v>0</v>
      </c>
      <c r="E40" s="47">
        <v>18553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18553</v>
      </c>
      <c r="O40" s="48">
        <f t="shared" si="7"/>
        <v>0.09036094700493373</v>
      </c>
      <c r="P40" s="9"/>
    </row>
    <row r="41" spans="1:16" ht="15">
      <c r="A41" s="12"/>
      <c r="B41" s="25">
        <v>335.22</v>
      </c>
      <c r="C41" s="20" t="s">
        <v>39</v>
      </c>
      <c r="D41" s="47">
        <v>0</v>
      </c>
      <c r="E41" s="47">
        <v>813057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813057</v>
      </c>
      <c r="O41" s="48">
        <f t="shared" si="7"/>
        <v>3.95993103481865</v>
      </c>
      <c r="P41" s="9"/>
    </row>
    <row r="42" spans="1:16" ht="15">
      <c r="A42" s="12"/>
      <c r="B42" s="25">
        <v>335.49</v>
      </c>
      <c r="C42" s="20" t="s">
        <v>40</v>
      </c>
      <c r="D42" s="47">
        <v>0</v>
      </c>
      <c r="E42" s="47">
        <v>3000187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3000187</v>
      </c>
      <c r="O42" s="48">
        <f t="shared" si="7"/>
        <v>14.612178004198304</v>
      </c>
      <c r="P42" s="9"/>
    </row>
    <row r="43" spans="1:16" ht="15">
      <c r="A43" s="12"/>
      <c r="B43" s="25">
        <v>335.5</v>
      </c>
      <c r="C43" s="20" t="s">
        <v>41</v>
      </c>
      <c r="D43" s="47">
        <v>0</v>
      </c>
      <c r="E43" s="47">
        <v>981698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981698</v>
      </c>
      <c r="O43" s="48">
        <f t="shared" si="7"/>
        <v>4.781283940756182</v>
      </c>
      <c r="P43" s="9"/>
    </row>
    <row r="44" spans="1:16" ht="15">
      <c r="A44" s="12"/>
      <c r="B44" s="25">
        <v>335.7</v>
      </c>
      <c r="C44" s="20" t="s">
        <v>214</v>
      </c>
      <c r="D44" s="47">
        <v>0</v>
      </c>
      <c r="E44" s="47">
        <v>2204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2204</v>
      </c>
      <c r="O44" s="48">
        <f t="shared" si="7"/>
        <v>0.010734410995465637</v>
      </c>
      <c r="P44" s="9"/>
    </row>
    <row r="45" spans="1:16" ht="15">
      <c r="A45" s="12"/>
      <c r="B45" s="25">
        <v>337.2</v>
      </c>
      <c r="C45" s="20" t="s">
        <v>42</v>
      </c>
      <c r="D45" s="47">
        <v>450000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450000</v>
      </c>
      <c r="O45" s="48">
        <f t="shared" si="7"/>
        <v>2.1916900852810963</v>
      </c>
      <c r="P45" s="9"/>
    </row>
    <row r="46" spans="1:16" ht="15">
      <c r="A46" s="12"/>
      <c r="B46" s="25">
        <v>339</v>
      </c>
      <c r="C46" s="20" t="s">
        <v>43</v>
      </c>
      <c r="D46" s="47">
        <v>1818852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1818852</v>
      </c>
      <c r="O46" s="48">
        <f t="shared" si="7"/>
        <v>8.858577544430428</v>
      </c>
      <c r="P46" s="9"/>
    </row>
    <row r="47" spans="1:16" ht="15.75">
      <c r="A47" s="29" t="s">
        <v>48</v>
      </c>
      <c r="B47" s="30"/>
      <c r="C47" s="31"/>
      <c r="D47" s="32">
        <f aca="true" t="shared" si="8" ref="D47:M47">SUM(D48:D86)</f>
        <v>9302405</v>
      </c>
      <c r="E47" s="32">
        <f t="shared" si="8"/>
        <v>4720025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18931137</v>
      </c>
      <c r="J47" s="32">
        <f t="shared" si="8"/>
        <v>15598788</v>
      </c>
      <c r="K47" s="32">
        <f t="shared" si="8"/>
        <v>0</v>
      </c>
      <c r="L47" s="32">
        <f t="shared" si="8"/>
        <v>0</v>
      </c>
      <c r="M47" s="32">
        <f t="shared" si="8"/>
        <v>546810</v>
      </c>
      <c r="N47" s="32">
        <f>SUM(D47:M47)</f>
        <v>49099165</v>
      </c>
      <c r="O47" s="46">
        <f t="shared" si="7"/>
        <v>239.1336736135125</v>
      </c>
      <c r="P47" s="10"/>
    </row>
    <row r="48" spans="1:16" ht="15">
      <c r="A48" s="12"/>
      <c r="B48" s="25">
        <v>341.1</v>
      </c>
      <c r="C48" s="20" t="s">
        <v>171</v>
      </c>
      <c r="D48" s="47">
        <v>1085467</v>
      </c>
      <c r="E48" s="47">
        <v>108232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1193699</v>
      </c>
      <c r="O48" s="48">
        <f t="shared" si="7"/>
        <v>5.813818362466577</v>
      </c>
      <c r="P48" s="9"/>
    </row>
    <row r="49" spans="1:16" ht="15">
      <c r="A49" s="12"/>
      <c r="B49" s="25">
        <v>341.15</v>
      </c>
      <c r="C49" s="20" t="s">
        <v>172</v>
      </c>
      <c r="D49" s="47">
        <v>0</v>
      </c>
      <c r="E49" s="47">
        <v>350533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aca="true" t="shared" si="9" ref="N49:N86">SUM(D49:M49)</f>
        <v>350533</v>
      </c>
      <c r="O49" s="48">
        <f t="shared" si="7"/>
        <v>1.7072437792529747</v>
      </c>
      <c r="P49" s="9"/>
    </row>
    <row r="50" spans="1:16" ht="15">
      <c r="A50" s="12"/>
      <c r="B50" s="25">
        <v>341.16</v>
      </c>
      <c r="C50" s="20" t="s">
        <v>173</v>
      </c>
      <c r="D50" s="47">
        <v>0</v>
      </c>
      <c r="E50" s="47">
        <v>333007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333007</v>
      </c>
      <c r="O50" s="48">
        <f t="shared" si="7"/>
        <v>1.6218847560648935</v>
      </c>
      <c r="P50" s="9"/>
    </row>
    <row r="51" spans="1:16" ht="15">
      <c r="A51" s="12"/>
      <c r="B51" s="25">
        <v>341.51</v>
      </c>
      <c r="C51" s="20" t="s">
        <v>215</v>
      </c>
      <c r="D51" s="47">
        <v>48802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48802</v>
      </c>
      <c r="O51" s="48">
        <f t="shared" si="7"/>
        <v>0.23768635453752904</v>
      </c>
      <c r="P51" s="9"/>
    </row>
    <row r="52" spans="1:16" ht="15">
      <c r="A52" s="12"/>
      <c r="B52" s="25">
        <v>341.52</v>
      </c>
      <c r="C52" s="20" t="s">
        <v>175</v>
      </c>
      <c r="D52" s="47">
        <v>368226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368226</v>
      </c>
      <c r="O52" s="48">
        <f t="shared" si="7"/>
        <v>1.7934161629838157</v>
      </c>
      <c r="P52" s="9"/>
    </row>
    <row r="53" spans="1:16" ht="15">
      <c r="A53" s="12"/>
      <c r="B53" s="25">
        <v>341.8</v>
      </c>
      <c r="C53" s="20" t="s">
        <v>176</v>
      </c>
      <c r="D53" s="47">
        <v>2607912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2607912</v>
      </c>
      <c r="O53" s="48">
        <f t="shared" si="7"/>
        <v>12.701633052634655</v>
      </c>
      <c r="P53" s="9"/>
    </row>
    <row r="54" spans="1:16" ht="15">
      <c r="A54" s="12"/>
      <c r="B54" s="25">
        <v>341.9</v>
      </c>
      <c r="C54" s="20" t="s">
        <v>177</v>
      </c>
      <c r="D54" s="47">
        <v>48612</v>
      </c>
      <c r="E54" s="47">
        <v>349149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397761</v>
      </c>
      <c r="O54" s="48">
        <f t="shared" si="7"/>
        <v>1.9372640889144315</v>
      </c>
      <c r="P54" s="9"/>
    </row>
    <row r="55" spans="1:16" ht="15">
      <c r="A55" s="12"/>
      <c r="B55" s="25">
        <v>342.5</v>
      </c>
      <c r="C55" s="20" t="s">
        <v>57</v>
      </c>
      <c r="D55" s="47">
        <v>0</v>
      </c>
      <c r="E55" s="47">
        <v>8861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8861</v>
      </c>
      <c r="O55" s="48">
        <f t="shared" si="7"/>
        <v>0.043156812990390654</v>
      </c>
      <c r="P55" s="9"/>
    </row>
    <row r="56" spans="1:16" ht="15">
      <c r="A56" s="12"/>
      <c r="B56" s="25">
        <v>342.6</v>
      </c>
      <c r="C56" s="20" t="s">
        <v>58</v>
      </c>
      <c r="D56" s="47">
        <v>3697795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3697795</v>
      </c>
      <c r="O56" s="48">
        <f t="shared" si="7"/>
        <v>18.00982364200447</v>
      </c>
      <c r="P56" s="9"/>
    </row>
    <row r="57" spans="1:16" ht="15">
      <c r="A57" s="12"/>
      <c r="B57" s="25">
        <v>342.9</v>
      </c>
      <c r="C57" s="20" t="s">
        <v>59</v>
      </c>
      <c r="D57" s="47">
        <v>211860</v>
      </c>
      <c r="E57" s="47">
        <v>69304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281164</v>
      </c>
      <c r="O57" s="48">
        <f t="shared" si="7"/>
        <v>1.369387446973276</v>
      </c>
      <c r="P57" s="9"/>
    </row>
    <row r="58" spans="1:16" ht="15">
      <c r="A58" s="12"/>
      <c r="B58" s="25">
        <v>343.4</v>
      </c>
      <c r="C58" s="20" t="s">
        <v>60</v>
      </c>
      <c r="D58" s="47">
        <v>1163797</v>
      </c>
      <c r="E58" s="47">
        <v>0</v>
      </c>
      <c r="F58" s="47">
        <v>0</v>
      </c>
      <c r="G58" s="47">
        <v>0</v>
      </c>
      <c r="H58" s="47">
        <v>0</v>
      </c>
      <c r="I58" s="47">
        <v>18931137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20094934</v>
      </c>
      <c r="O58" s="48">
        <f t="shared" si="7"/>
        <v>97.87081691595112</v>
      </c>
      <c r="P58" s="9"/>
    </row>
    <row r="59" spans="1:16" ht="15">
      <c r="A59" s="12"/>
      <c r="B59" s="25">
        <v>345.1</v>
      </c>
      <c r="C59" s="20" t="s">
        <v>146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546810</v>
      </c>
      <c r="N59" s="47">
        <f t="shared" si="9"/>
        <v>546810</v>
      </c>
      <c r="O59" s="48">
        <f t="shared" si="7"/>
        <v>2.663195678961236</v>
      </c>
      <c r="P59" s="9"/>
    </row>
    <row r="60" spans="1:16" ht="15">
      <c r="A60" s="12"/>
      <c r="B60" s="25">
        <v>346.4</v>
      </c>
      <c r="C60" s="20" t="s">
        <v>61</v>
      </c>
      <c r="D60" s="47">
        <v>31557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31557</v>
      </c>
      <c r="O60" s="48">
        <f t="shared" si="7"/>
        <v>0.1536959200471457</v>
      </c>
      <c r="P60" s="9"/>
    </row>
    <row r="61" spans="1:16" ht="15">
      <c r="A61" s="12"/>
      <c r="B61" s="25">
        <v>347.1</v>
      </c>
      <c r="C61" s="20" t="s">
        <v>231</v>
      </c>
      <c r="D61" s="47">
        <v>0</v>
      </c>
      <c r="E61" s="47">
        <v>4673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4673</v>
      </c>
      <c r="O61" s="48">
        <f t="shared" si="7"/>
        <v>0.022759483930041253</v>
      </c>
      <c r="P61" s="9"/>
    </row>
    <row r="62" spans="1:16" ht="15">
      <c r="A62" s="12"/>
      <c r="B62" s="25">
        <v>348.11</v>
      </c>
      <c r="C62" s="20" t="s">
        <v>178</v>
      </c>
      <c r="D62" s="47">
        <v>0</v>
      </c>
      <c r="E62" s="47">
        <v>119658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119658</v>
      </c>
      <c r="O62" s="48">
        <f t="shared" si="7"/>
        <v>0.5827850049434787</v>
      </c>
      <c r="P62" s="9"/>
    </row>
    <row r="63" spans="1:16" ht="15">
      <c r="A63" s="12"/>
      <c r="B63" s="25">
        <v>348.12</v>
      </c>
      <c r="C63" s="20" t="s">
        <v>179</v>
      </c>
      <c r="D63" s="47">
        <v>0</v>
      </c>
      <c r="E63" s="47">
        <v>14605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aca="true" t="shared" si="10" ref="N63:N79">SUM(D63:M63)</f>
        <v>14605</v>
      </c>
      <c r="O63" s="48">
        <f t="shared" si="7"/>
        <v>0.07113251932340092</v>
      </c>
      <c r="P63" s="9"/>
    </row>
    <row r="64" spans="1:16" ht="15">
      <c r="A64" s="12"/>
      <c r="B64" s="25">
        <v>348.13</v>
      </c>
      <c r="C64" s="20" t="s">
        <v>180</v>
      </c>
      <c r="D64" s="47">
        <v>0</v>
      </c>
      <c r="E64" s="47">
        <v>76764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76764</v>
      </c>
      <c r="O64" s="48">
        <f t="shared" si="7"/>
        <v>0.37387310601448465</v>
      </c>
      <c r="P64" s="9"/>
    </row>
    <row r="65" spans="1:16" ht="15">
      <c r="A65" s="12"/>
      <c r="B65" s="25">
        <v>348.22</v>
      </c>
      <c r="C65" s="20" t="s">
        <v>181</v>
      </c>
      <c r="D65" s="47">
        <v>0</v>
      </c>
      <c r="E65" s="47">
        <v>37321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37321</v>
      </c>
      <c r="O65" s="48">
        <f t="shared" si="7"/>
        <v>0.18176903482839066</v>
      </c>
      <c r="P65" s="9"/>
    </row>
    <row r="66" spans="1:16" ht="15">
      <c r="A66" s="12"/>
      <c r="B66" s="25">
        <v>348.23</v>
      </c>
      <c r="C66" s="20" t="s">
        <v>182</v>
      </c>
      <c r="D66" s="47">
        <v>0</v>
      </c>
      <c r="E66" s="47">
        <v>154896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154896</v>
      </c>
      <c r="O66" s="48">
        <f t="shared" si="7"/>
        <v>0.7544089498882238</v>
      </c>
      <c r="P66" s="9"/>
    </row>
    <row r="67" spans="1:16" ht="15">
      <c r="A67" s="12"/>
      <c r="B67" s="25">
        <v>348.31</v>
      </c>
      <c r="C67" s="20" t="s">
        <v>183</v>
      </c>
      <c r="D67" s="47">
        <v>0</v>
      </c>
      <c r="E67" s="47">
        <v>520423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520423</v>
      </c>
      <c r="O67" s="48">
        <f t="shared" si="7"/>
        <v>2.5346798427827646</v>
      </c>
      <c r="P67" s="9"/>
    </row>
    <row r="68" spans="1:16" ht="15">
      <c r="A68" s="12"/>
      <c r="B68" s="25">
        <v>348.32</v>
      </c>
      <c r="C68" s="20" t="s">
        <v>184</v>
      </c>
      <c r="D68" s="47">
        <v>0</v>
      </c>
      <c r="E68" s="47">
        <v>692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692</v>
      </c>
      <c r="O68" s="48">
        <f t="shared" si="7"/>
        <v>0.0033703323089211527</v>
      </c>
      <c r="P68" s="9"/>
    </row>
    <row r="69" spans="1:16" ht="15">
      <c r="A69" s="12"/>
      <c r="B69" s="25">
        <v>348.41</v>
      </c>
      <c r="C69" s="20" t="s">
        <v>185</v>
      </c>
      <c r="D69" s="47">
        <v>0</v>
      </c>
      <c r="E69" s="47">
        <v>497122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497122</v>
      </c>
      <c r="O69" s="48">
        <f aca="true" t="shared" si="11" ref="O69:O100">(N69/O$109)</f>
        <v>2.4211941301669095</v>
      </c>
      <c r="P69" s="9"/>
    </row>
    <row r="70" spans="1:16" ht="15">
      <c r="A70" s="12"/>
      <c r="B70" s="25">
        <v>348.42</v>
      </c>
      <c r="C70" s="20" t="s">
        <v>186</v>
      </c>
      <c r="D70" s="47">
        <v>0</v>
      </c>
      <c r="E70" s="47">
        <v>248116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248116</v>
      </c>
      <c r="O70" s="48">
        <f t="shared" si="11"/>
        <v>1.2084297271102322</v>
      </c>
      <c r="P70" s="9"/>
    </row>
    <row r="71" spans="1:16" ht="15">
      <c r="A71" s="12"/>
      <c r="B71" s="25">
        <v>348.48</v>
      </c>
      <c r="C71" s="20" t="s">
        <v>187</v>
      </c>
      <c r="D71" s="47">
        <v>0</v>
      </c>
      <c r="E71" s="47">
        <v>45919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45919</v>
      </c>
      <c r="O71" s="48">
        <f t="shared" si="11"/>
        <v>0.22364492672449482</v>
      </c>
      <c r="P71" s="9"/>
    </row>
    <row r="72" spans="1:16" ht="15">
      <c r="A72" s="12"/>
      <c r="B72" s="25">
        <v>348.52</v>
      </c>
      <c r="C72" s="20" t="s">
        <v>188</v>
      </c>
      <c r="D72" s="47">
        <v>0</v>
      </c>
      <c r="E72" s="47">
        <v>221634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221634</v>
      </c>
      <c r="O72" s="48">
        <f t="shared" si="11"/>
        <v>1.0794512008026456</v>
      </c>
      <c r="P72" s="9"/>
    </row>
    <row r="73" spans="1:16" ht="15">
      <c r="A73" s="12"/>
      <c r="B73" s="25">
        <v>348.53</v>
      </c>
      <c r="C73" s="20" t="s">
        <v>189</v>
      </c>
      <c r="D73" s="47">
        <v>0</v>
      </c>
      <c r="E73" s="47">
        <v>580487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580487</v>
      </c>
      <c r="O73" s="48">
        <f t="shared" si="11"/>
        <v>2.827216894521262</v>
      </c>
      <c r="P73" s="9"/>
    </row>
    <row r="74" spans="1:16" ht="15">
      <c r="A74" s="12"/>
      <c r="B74" s="25">
        <v>348.61</v>
      </c>
      <c r="C74" s="20" t="s">
        <v>190</v>
      </c>
      <c r="D74" s="47">
        <v>0</v>
      </c>
      <c r="E74" s="47">
        <v>5850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5850</v>
      </c>
      <c r="O74" s="48">
        <f t="shared" si="11"/>
        <v>0.028491971108654254</v>
      </c>
      <c r="P74" s="9"/>
    </row>
    <row r="75" spans="1:16" ht="15">
      <c r="A75" s="12"/>
      <c r="B75" s="25">
        <v>348.62</v>
      </c>
      <c r="C75" s="20" t="s">
        <v>191</v>
      </c>
      <c r="D75" s="47">
        <v>0</v>
      </c>
      <c r="E75" s="47">
        <v>701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701</v>
      </c>
      <c r="O75" s="48">
        <f t="shared" si="11"/>
        <v>0.003414166110626775</v>
      </c>
      <c r="P75" s="9"/>
    </row>
    <row r="76" spans="1:16" ht="15">
      <c r="A76" s="12"/>
      <c r="B76" s="25">
        <v>348.63</v>
      </c>
      <c r="C76" s="20" t="s">
        <v>216</v>
      </c>
      <c r="D76" s="47">
        <v>0</v>
      </c>
      <c r="E76" s="47">
        <v>36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36</v>
      </c>
      <c r="O76" s="48">
        <f t="shared" si="11"/>
        <v>0.00017533520682248773</v>
      </c>
      <c r="P76" s="9"/>
    </row>
    <row r="77" spans="1:16" ht="15">
      <c r="A77" s="12"/>
      <c r="B77" s="25">
        <v>348.71</v>
      </c>
      <c r="C77" s="20" t="s">
        <v>192</v>
      </c>
      <c r="D77" s="47">
        <v>0</v>
      </c>
      <c r="E77" s="47">
        <v>101565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101565</v>
      </c>
      <c r="O77" s="48">
        <f t="shared" si="11"/>
        <v>0.4946644522479435</v>
      </c>
      <c r="P77" s="9"/>
    </row>
    <row r="78" spans="1:16" ht="15">
      <c r="A78" s="12"/>
      <c r="B78" s="25">
        <v>348.72</v>
      </c>
      <c r="C78" s="20" t="s">
        <v>193</v>
      </c>
      <c r="D78" s="47">
        <v>0</v>
      </c>
      <c r="E78" s="47">
        <v>3405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3405</v>
      </c>
      <c r="O78" s="48">
        <f t="shared" si="11"/>
        <v>0.016583788311960296</v>
      </c>
      <c r="P78" s="9"/>
    </row>
    <row r="79" spans="1:16" ht="15">
      <c r="A79" s="12"/>
      <c r="B79" s="25">
        <v>348.73</v>
      </c>
      <c r="C79" s="20" t="s">
        <v>232</v>
      </c>
      <c r="D79" s="47">
        <v>0</v>
      </c>
      <c r="E79" s="47">
        <v>50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50</v>
      </c>
      <c r="O79" s="48">
        <f t="shared" si="11"/>
        <v>0.00024352112058678848</v>
      </c>
      <c r="P79" s="9"/>
    </row>
    <row r="80" spans="1:16" ht="15">
      <c r="A80" s="12"/>
      <c r="B80" s="25">
        <v>348.921</v>
      </c>
      <c r="C80" s="20" t="s">
        <v>194</v>
      </c>
      <c r="D80" s="47">
        <v>0</v>
      </c>
      <c r="E80" s="47">
        <v>59209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59209</v>
      </c>
      <c r="O80" s="48">
        <f t="shared" si="11"/>
        <v>0.2883728405764632</v>
      </c>
      <c r="P80" s="9"/>
    </row>
    <row r="81" spans="1:16" ht="15">
      <c r="A81" s="12"/>
      <c r="B81" s="25">
        <v>348.922</v>
      </c>
      <c r="C81" s="20" t="s">
        <v>195</v>
      </c>
      <c r="D81" s="47">
        <v>0</v>
      </c>
      <c r="E81" s="47">
        <v>59209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59209</v>
      </c>
      <c r="O81" s="48">
        <f t="shared" si="11"/>
        <v>0.2883728405764632</v>
      </c>
      <c r="P81" s="9"/>
    </row>
    <row r="82" spans="1:16" ht="15">
      <c r="A82" s="12"/>
      <c r="B82" s="25">
        <v>348.923</v>
      </c>
      <c r="C82" s="20" t="s">
        <v>196</v>
      </c>
      <c r="D82" s="47">
        <v>0</v>
      </c>
      <c r="E82" s="47">
        <v>59209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59209</v>
      </c>
      <c r="O82" s="48">
        <f t="shared" si="11"/>
        <v>0.2883728405764632</v>
      </c>
      <c r="P82" s="9"/>
    </row>
    <row r="83" spans="1:16" ht="15">
      <c r="A83" s="12"/>
      <c r="B83" s="25">
        <v>348.924</v>
      </c>
      <c r="C83" s="20" t="s">
        <v>197</v>
      </c>
      <c r="D83" s="47">
        <v>0</v>
      </c>
      <c r="E83" s="47">
        <v>59209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59209</v>
      </c>
      <c r="O83" s="48">
        <f t="shared" si="11"/>
        <v>0.2883728405764632</v>
      </c>
      <c r="P83" s="9"/>
    </row>
    <row r="84" spans="1:16" ht="15">
      <c r="A84" s="12"/>
      <c r="B84" s="25">
        <v>348.93</v>
      </c>
      <c r="C84" s="20" t="s">
        <v>198</v>
      </c>
      <c r="D84" s="47">
        <v>0</v>
      </c>
      <c r="E84" s="47">
        <v>579844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579844</v>
      </c>
      <c r="O84" s="48">
        <f t="shared" si="11"/>
        <v>2.8240852129105156</v>
      </c>
      <c r="P84" s="9"/>
    </row>
    <row r="85" spans="1:16" ht="15">
      <c r="A85" s="12"/>
      <c r="B85" s="25">
        <v>348.932</v>
      </c>
      <c r="C85" s="20" t="s">
        <v>199</v>
      </c>
      <c r="D85" s="47">
        <v>37104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37104</v>
      </c>
      <c r="O85" s="48">
        <f t="shared" si="11"/>
        <v>0.180712153165044</v>
      </c>
      <c r="P85" s="9"/>
    </row>
    <row r="86" spans="1:16" ht="15">
      <c r="A86" s="12"/>
      <c r="B86" s="25">
        <v>349</v>
      </c>
      <c r="C86" s="20" t="s">
        <v>1</v>
      </c>
      <c r="D86" s="47">
        <v>1273</v>
      </c>
      <c r="E86" s="47">
        <v>50342</v>
      </c>
      <c r="F86" s="47">
        <v>0</v>
      </c>
      <c r="G86" s="47">
        <v>0</v>
      </c>
      <c r="H86" s="47">
        <v>0</v>
      </c>
      <c r="I86" s="47">
        <v>0</v>
      </c>
      <c r="J86" s="47">
        <v>15598788</v>
      </c>
      <c r="K86" s="47">
        <v>0</v>
      </c>
      <c r="L86" s="47">
        <v>0</v>
      </c>
      <c r="M86" s="47">
        <v>0</v>
      </c>
      <c r="N86" s="47">
        <f t="shared" si="9"/>
        <v>15650403</v>
      </c>
      <c r="O86" s="48">
        <f t="shared" si="11"/>
        <v>76.22407352389673</v>
      </c>
      <c r="P86" s="9"/>
    </row>
    <row r="87" spans="1:16" ht="15.75">
      <c r="A87" s="29" t="s">
        <v>49</v>
      </c>
      <c r="B87" s="30"/>
      <c r="C87" s="31"/>
      <c r="D87" s="32">
        <f aca="true" t="shared" si="12" ref="D87:M87">SUM(D88:D97)</f>
        <v>59074</v>
      </c>
      <c r="E87" s="32">
        <f t="shared" si="12"/>
        <v>1108580</v>
      </c>
      <c r="F87" s="32">
        <f t="shared" si="12"/>
        <v>0</v>
      </c>
      <c r="G87" s="32">
        <f t="shared" si="12"/>
        <v>0</v>
      </c>
      <c r="H87" s="32">
        <f t="shared" si="12"/>
        <v>0</v>
      </c>
      <c r="I87" s="32">
        <f t="shared" si="12"/>
        <v>0</v>
      </c>
      <c r="J87" s="32">
        <f t="shared" si="12"/>
        <v>0</v>
      </c>
      <c r="K87" s="32">
        <f t="shared" si="12"/>
        <v>0</v>
      </c>
      <c r="L87" s="32">
        <f t="shared" si="12"/>
        <v>0</v>
      </c>
      <c r="M87" s="32">
        <f t="shared" si="12"/>
        <v>0</v>
      </c>
      <c r="N87" s="32">
        <f>SUM(D87:M87)</f>
        <v>1167654</v>
      </c>
      <c r="O87" s="46">
        <f t="shared" si="11"/>
        <v>5.6869682107529185</v>
      </c>
      <c r="P87" s="10"/>
    </row>
    <row r="88" spans="1:16" ht="15">
      <c r="A88" s="13"/>
      <c r="B88" s="40">
        <v>351.1</v>
      </c>
      <c r="C88" s="21" t="s">
        <v>84</v>
      </c>
      <c r="D88" s="47">
        <v>1365</v>
      </c>
      <c r="E88" s="47">
        <v>89193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90558</v>
      </c>
      <c r="O88" s="48">
        <f t="shared" si="11"/>
        <v>0.44105571276196787</v>
      </c>
      <c r="P88" s="9"/>
    </row>
    <row r="89" spans="1:16" ht="15">
      <c r="A89" s="13"/>
      <c r="B89" s="40">
        <v>351.2</v>
      </c>
      <c r="C89" s="21" t="s">
        <v>85</v>
      </c>
      <c r="D89" s="47">
        <v>0</v>
      </c>
      <c r="E89" s="47">
        <v>105115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aca="true" t="shared" si="13" ref="N89:N97">SUM(D89:M89)</f>
        <v>105115</v>
      </c>
      <c r="O89" s="48">
        <f t="shared" si="11"/>
        <v>0.5119544518096054</v>
      </c>
      <c r="P89" s="9"/>
    </row>
    <row r="90" spans="1:16" ht="15">
      <c r="A90" s="13"/>
      <c r="B90" s="40">
        <v>351.3</v>
      </c>
      <c r="C90" s="21" t="s">
        <v>130</v>
      </c>
      <c r="D90" s="47">
        <v>600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600</v>
      </c>
      <c r="O90" s="48">
        <f t="shared" si="11"/>
        <v>0.002922253447041462</v>
      </c>
      <c r="P90" s="9"/>
    </row>
    <row r="91" spans="1:16" ht="15">
      <c r="A91" s="13"/>
      <c r="B91" s="40">
        <v>351.5</v>
      </c>
      <c r="C91" s="21" t="s">
        <v>147</v>
      </c>
      <c r="D91" s="47">
        <v>0</v>
      </c>
      <c r="E91" s="47">
        <v>450308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450308</v>
      </c>
      <c r="O91" s="48">
        <f t="shared" si="11"/>
        <v>2.193190175383911</v>
      </c>
      <c r="P91" s="9"/>
    </row>
    <row r="92" spans="1:16" ht="15">
      <c r="A92" s="13"/>
      <c r="B92" s="40">
        <v>351.7</v>
      </c>
      <c r="C92" s="21" t="s">
        <v>200</v>
      </c>
      <c r="D92" s="47">
        <v>0</v>
      </c>
      <c r="E92" s="47">
        <v>143314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143314</v>
      </c>
      <c r="O92" s="48">
        <f t="shared" si="11"/>
        <v>0.6979997175155002</v>
      </c>
      <c r="P92" s="9"/>
    </row>
    <row r="93" spans="1:16" ht="15">
      <c r="A93" s="13"/>
      <c r="B93" s="40">
        <v>351.8</v>
      </c>
      <c r="C93" s="21" t="s">
        <v>201</v>
      </c>
      <c r="D93" s="47">
        <v>0</v>
      </c>
      <c r="E93" s="47">
        <v>148669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148669</v>
      </c>
      <c r="O93" s="48">
        <f t="shared" si="11"/>
        <v>0.7240808295303451</v>
      </c>
      <c r="P93" s="9"/>
    </row>
    <row r="94" spans="1:16" ht="15">
      <c r="A94" s="13"/>
      <c r="B94" s="40">
        <v>352</v>
      </c>
      <c r="C94" s="21" t="s">
        <v>88</v>
      </c>
      <c r="D94" s="47">
        <v>0</v>
      </c>
      <c r="E94" s="47">
        <v>88905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88905</v>
      </c>
      <c r="O94" s="48">
        <f t="shared" si="11"/>
        <v>0.4330049045153686</v>
      </c>
      <c r="P94" s="9"/>
    </row>
    <row r="95" spans="1:16" ht="15">
      <c r="A95" s="13"/>
      <c r="B95" s="40">
        <v>355</v>
      </c>
      <c r="C95" s="21" t="s">
        <v>132</v>
      </c>
      <c r="D95" s="47">
        <v>0</v>
      </c>
      <c r="E95" s="47">
        <v>4187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4187</v>
      </c>
      <c r="O95" s="48">
        <f t="shared" si="11"/>
        <v>0.020392458637937667</v>
      </c>
      <c r="P95" s="9"/>
    </row>
    <row r="96" spans="1:16" ht="15">
      <c r="A96" s="13"/>
      <c r="B96" s="40">
        <v>358.2</v>
      </c>
      <c r="C96" s="21" t="s">
        <v>202</v>
      </c>
      <c r="D96" s="47">
        <v>0</v>
      </c>
      <c r="E96" s="47">
        <v>72287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72287</v>
      </c>
      <c r="O96" s="48">
        <f t="shared" si="11"/>
        <v>0.3520682248771436</v>
      </c>
      <c r="P96" s="9"/>
    </row>
    <row r="97" spans="1:16" ht="15">
      <c r="A97" s="13"/>
      <c r="B97" s="40">
        <v>359</v>
      </c>
      <c r="C97" s="21" t="s">
        <v>90</v>
      </c>
      <c r="D97" s="47">
        <v>57109</v>
      </c>
      <c r="E97" s="47">
        <v>6602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63711</v>
      </c>
      <c r="O97" s="48">
        <f t="shared" si="11"/>
        <v>0.31029948227409765</v>
      </c>
      <c r="P97" s="9"/>
    </row>
    <row r="98" spans="1:16" ht="15.75">
      <c r="A98" s="29" t="s">
        <v>4</v>
      </c>
      <c r="B98" s="30"/>
      <c r="C98" s="31"/>
      <c r="D98" s="32">
        <f aca="true" t="shared" si="14" ref="D98:M98">SUM(D99:D104)</f>
        <v>1291814</v>
      </c>
      <c r="E98" s="32">
        <f t="shared" si="14"/>
        <v>997356</v>
      </c>
      <c r="F98" s="32">
        <f t="shared" si="14"/>
        <v>89846</v>
      </c>
      <c r="G98" s="32">
        <f t="shared" si="14"/>
        <v>860147</v>
      </c>
      <c r="H98" s="32">
        <f t="shared" si="14"/>
        <v>0</v>
      </c>
      <c r="I98" s="32">
        <f t="shared" si="14"/>
        <v>409550</v>
      </c>
      <c r="J98" s="32">
        <f t="shared" si="14"/>
        <v>358231</v>
      </c>
      <c r="K98" s="32">
        <f t="shared" si="14"/>
        <v>0</v>
      </c>
      <c r="L98" s="32">
        <f t="shared" si="14"/>
        <v>0</v>
      </c>
      <c r="M98" s="32">
        <f t="shared" si="14"/>
        <v>14047</v>
      </c>
      <c r="N98" s="32">
        <f aca="true" t="shared" si="15" ref="N98:N107">SUM(D98:M98)</f>
        <v>4020991</v>
      </c>
      <c r="O98" s="46">
        <f t="shared" si="11"/>
        <v>19.583924683787824</v>
      </c>
      <c r="P98" s="10"/>
    </row>
    <row r="99" spans="1:16" ht="15">
      <c r="A99" s="12"/>
      <c r="B99" s="25">
        <v>361.1</v>
      </c>
      <c r="C99" s="20" t="s">
        <v>91</v>
      </c>
      <c r="D99" s="47">
        <v>53062</v>
      </c>
      <c r="E99" s="47">
        <v>73202</v>
      </c>
      <c r="F99" s="47">
        <v>89846</v>
      </c>
      <c r="G99" s="47">
        <v>133323</v>
      </c>
      <c r="H99" s="47">
        <v>0</v>
      </c>
      <c r="I99" s="47">
        <v>50407</v>
      </c>
      <c r="J99" s="47">
        <v>22027</v>
      </c>
      <c r="K99" s="47">
        <v>0</v>
      </c>
      <c r="L99" s="47">
        <v>0</v>
      </c>
      <c r="M99" s="47">
        <v>14047</v>
      </c>
      <c r="N99" s="47">
        <f t="shared" si="15"/>
        <v>435914</v>
      </c>
      <c r="O99" s="48">
        <f t="shared" si="11"/>
        <v>2.1230853151893863</v>
      </c>
      <c r="P99" s="9"/>
    </row>
    <row r="100" spans="1:16" ht="15">
      <c r="A100" s="12"/>
      <c r="B100" s="25">
        <v>362</v>
      </c>
      <c r="C100" s="20" t="s">
        <v>92</v>
      </c>
      <c r="D100" s="47">
        <v>180874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180874</v>
      </c>
      <c r="O100" s="48">
        <f t="shared" si="11"/>
        <v>0.8809327833002957</v>
      </c>
      <c r="P100" s="9"/>
    </row>
    <row r="101" spans="1:16" ht="15">
      <c r="A101" s="12"/>
      <c r="B101" s="25">
        <v>364</v>
      </c>
      <c r="C101" s="20" t="s">
        <v>204</v>
      </c>
      <c r="D101" s="47">
        <v>42183</v>
      </c>
      <c r="E101" s="47">
        <v>39403</v>
      </c>
      <c r="F101" s="47">
        <v>0</v>
      </c>
      <c r="G101" s="47">
        <v>38077</v>
      </c>
      <c r="H101" s="47">
        <v>0</v>
      </c>
      <c r="I101" s="47">
        <v>7124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126787</v>
      </c>
      <c r="O101" s="48">
        <f aca="true" t="shared" si="16" ref="O101:O107">(N101/O$109)</f>
        <v>0.617506246316743</v>
      </c>
      <c r="P101" s="9"/>
    </row>
    <row r="102" spans="1:16" ht="15">
      <c r="A102" s="12"/>
      <c r="B102" s="25">
        <v>365</v>
      </c>
      <c r="C102" s="20" t="s">
        <v>205</v>
      </c>
      <c r="D102" s="47">
        <v>1044</v>
      </c>
      <c r="E102" s="47">
        <v>1192</v>
      </c>
      <c r="F102" s="47">
        <v>0</v>
      </c>
      <c r="G102" s="47">
        <v>6200</v>
      </c>
      <c r="H102" s="47">
        <v>0</v>
      </c>
      <c r="I102" s="47">
        <v>349846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358282</v>
      </c>
      <c r="O102" s="48">
        <f t="shared" si="16"/>
        <v>1.7449846825215152</v>
      </c>
      <c r="P102" s="9"/>
    </row>
    <row r="103" spans="1:16" ht="15">
      <c r="A103" s="12"/>
      <c r="B103" s="25">
        <v>366</v>
      </c>
      <c r="C103" s="20" t="s">
        <v>95</v>
      </c>
      <c r="D103" s="47">
        <v>5348</v>
      </c>
      <c r="E103" s="47">
        <v>0</v>
      </c>
      <c r="F103" s="47">
        <v>0</v>
      </c>
      <c r="G103" s="47">
        <v>682547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687895</v>
      </c>
      <c r="O103" s="48">
        <f t="shared" si="16"/>
        <v>3.3503392249209774</v>
      </c>
      <c r="P103" s="9"/>
    </row>
    <row r="104" spans="1:16" ht="15">
      <c r="A104" s="12"/>
      <c r="B104" s="25">
        <v>369.9</v>
      </c>
      <c r="C104" s="20" t="s">
        <v>96</v>
      </c>
      <c r="D104" s="47">
        <v>1009303</v>
      </c>
      <c r="E104" s="47">
        <v>883559</v>
      </c>
      <c r="F104" s="47">
        <v>0</v>
      </c>
      <c r="G104" s="47">
        <v>0</v>
      </c>
      <c r="H104" s="47">
        <v>0</v>
      </c>
      <c r="I104" s="47">
        <v>2173</v>
      </c>
      <c r="J104" s="47">
        <v>336204</v>
      </c>
      <c r="K104" s="47">
        <v>0</v>
      </c>
      <c r="L104" s="47">
        <v>0</v>
      </c>
      <c r="M104" s="47">
        <v>0</v>
      </c>
      <c r="N104" s="47">
        <f t="shared" si="15"/>
        <v>2231239</v>
      </c>
      <c r="O104" s="48">
        <f t="shared" si="16"/>
        <v>10.867076431538907</v>
      </c>
      <c r="P104" s="9"/>
    </row>
    <row r="105" spans="1:16" ht="15.75">
      <c r="A105" s="29" t="s">
        <v>50</v>
      </c>
      <c r="B105" s="30"/>
      <c r="C105" s="31"/>
      <c r="D105" s="32">
        <f aca="true" t="shared" si="17" ref="D105:M105">SUM(D106:D106)</f>
        <v>15986452</v>
      </c>
      <c r="E105" s="32">
        <f t="shared" si="17"/>
        <v>3111952</v>
      </c>
      <c r="F105" s="32">
        <f t="shared" si="17"/>
        <v>9462075</v>
      </c>
      <c r="G105" s="32">
        <f t="shared" si="17"/>
        <v>0</v>
      </c>
      <c r="H105" s="32">
        <f t="shared" si="17"/>
        <v>0</v>
      </c>
      <c r="I105" s="32">
        <f t="shared" si="17"/>
        <v>125411</v>
      </c>
      <c r="J105" s="32">
        <f t="shared" si="17"/>
        <v>0</v>
      </c>
      <c r="K105" s="32">
        <f t="shared" si="17"/>
        <v>0</v>
      </c>
      <c r="L105" s="32">
        <f t="shared" si="17"/>
        <v>0</v>
      </c>
      <c r="M105" s="32">
        <f t="shared" si="17"/>
        <v>0</v>
      </c>
      <c r="N105" s="32">
        <f t="shared" si="15"/>
        <v>28685890</v>
      </c>
      <c r="O105" s="46">
        <f t="shared" si="16"/>
        <v>139.712401556587</v>
      </c>
      <c r="P105" s="9"/>
    </row>
    <row r="106" spans="1:16" ht="15.75" thickBot="1">
      <c r="A106" s="12"/>
      <c r="B106" s="25">
        <v>381</v>
      </c>
      <c r="C106" s="20" t="s">
        <v>97</v>
      </c>
      <c r="D106" s="47">
        <v>15986452</v>
      </c>
      <c r="E106" s="47">
        <v>3111952</v>
      </c>
      <c r="F106" s="47">
        <v>9462075</v>
      </c>
      <c r="G106" s="47">
        <v>0</v>
      </c>
      <c r="H106" s="47">
        <v>0</v>
      </c>
      <c r="I106" s="47">
        <v>125411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28685890</v>
      </c>
      <c r="O106" s="48">
        <f t="shared" si="16"/>
        <v>139.712401556587</v>
      </c>
      <c r="P106" s="9"/>
    </row>
    <row r="107" spans="1:119" ht="16.5" thickBot="1">
      <c r="A107" s="14" t="s">
        <v>65</v>
      </c>
      <c r="B107" s="23"/>
      <c r="C107" s="22"/>
      <c r="D107" s="15">
        <f aca="true" t="shared" si="18" ref="D107:M107">SUM(D5,D14,D22,D47,D87,D98,D105)</f>
        <v>99740632</v>
      </c>
      <c r="E107" s="15">
        <f t="shared" si="18"/>
        <v>46759288</v>
      </c>
      <c r="F107" s="15">
        <f t="shared" si="18"/>
        <v>9551921</v>
      </c>
      <c r="G107" s="15">
        <f t="shared" si="18"/>
        <v>18654772</v>
      </c>
      <c r="H107" s="15">
        <f t="shared" si="18"/>
        <v>0</v>
      </c>
      <c r="I107" s="15">
        <f t="shared" si="18"/>
        <v>20476664</v>
      </c>
      <c r="J107" s="15">
        <f t="shared" si="18"/>
        <v>15957019</v>
      </c>
      <c r="K107" s="15">
        <f t="shared" si="18"/>
        <v>0</v>
      </c>
      <c r="L107" s="15">
        <f t="shared" si="18"/>
        <v>0</v>
      </c>
      <c r="M107" s="15">
        <f t="shared" si="18"/>
        <v>560857</v>
      </c>
      <c r="N107" s="15">
        <f t="shared" si="15"/>
        <v>211701153</v>
      </c>
      <c r="O107" s="38">
        <f t="shared" si="16"/>
        <v>1031.0740401615033</v>
      </c>
      <c r="P107" s="6"/>
      <c r="Q107" s="2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</row>
    <row r="108" spans="1:15" ht="15">
      <c r="A108" s="16"/>
      <c r="B108" s="18"/>
      <c r="C108" s="18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9"/>
    </row>
    <row r="109" spans="1:15" ht="15">
      <c r="A109" s="41"/>
      <c r="B109" s="42"/>
      <c r="C109" s="42"/>
      <c r="D109" s="43"/>
      <c r="E109" s="43"/>
      <c r="F109" s="43"/>
      <c r="G109" s="43"/>
      <c r="H109" s="43"/>
      <c r="I109" s="43"/>
      <c r="J109" s="43"/>
      <c r="K109" s="43"/>
      <c r="L109" s="49" t="s">
        <v>233</v>
      </c>
      <c r="M109" s="49"/>
      <c r="N109" s="49"/>
      <c r="O109" s="44">
        <v>205321</v>
      </c>
    </row>
    <row r="110" spans="1:15" ht="15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2"/>
    </row>
    <row r="111" spans="1:15" ht="15.75" customHeight="1" thickBot="1">
      <c r="A111" s="53" t="s">
        <v>134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5"/>
    </row>
  </sheetData>
  <sheetProtection/>
  <mergeCells count="10">
    <mergeCell ref="L109:N109"/>
    <mergeCell ref="A110:O110"/>
    <mergeCell ref="A111:O11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52941736</v>
      </c>
      <c r="E5" s="27">
        <f t="shared" si="0"/>
        <v>26903958</v>
      </c>
      <c r="F5" s="27">
        <f t="shared" si="0"/>
        <v>0</v>
      </c>
      <c r="G5" s="27">
        <f t="shared" si="0"/>
        <v>16480100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96325794</v>
      </c>
      <c r="O5" s="33">
        <f aca="true" t="shared" si="1" ref="O5:O36">(N5/O$108)</f>
        <v>478.5732796096921</v>
      </c>
      <c r="P5" s="6"/>
    </row>
    <row r="6" spans="1:16" ht="15">
      <c r="A6" s="12"/>
      <c r="B6" s="25">
        <v>311</v>
      </c>
      <c r="C6" s="20" t="s">
        <v>3</v>
      </c>
      <c r="D6" s="47">
        <v>42677756</v>
      </c>
      <c r="E6" s="47">
        <v>21291926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63969682</v>
      </c>
      <c r="O6" s="48">
        <f t="shared" si="1"/>
        <v>317.8191348241478</v>
      </c>
      <c r="P6" s="9"/>
    </row>
    <row r="7" spans="1:16" ht="15">
      <c r="A7" s="12"/>
      <c r="B7" s="25">
        <v>312.1</v>
      </c>
      <c r="C7" s="20" t="s">
        <v>11</v>
      </c>
      <c r="D7" s="47">
        <v>0</v>
      </c>
      <c r="E7" s="47">
        <v>590018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590018</v>
      </c>
      <c r="O7" s="48">
        <f t="shared" si="1"/>
        <v>2.9313731822314524</v>
      </c>
      <c r="P7" s="9"/>
    </row>
    <row r="8" spans="1:16" ht="15">
      <c r="A8" s="12"/>
      <c r="B8" s="25">
        <v>312.3</v>
      </c>
      <c r="C8" s="20" t="s">
        <v>113</v>
      </c>
      <c r="D8" s="47">
        <v>0</v>
      </c>
      <c r="E8" s="47">
        <v>868528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868528</v>
      </c>
      <c r="O8" s="48">
        <f t="shared" si="1"/>
        <v>4.315088162085087</v>
      </c>
      <c r="P8" s="9"/>
    </row>
    <row r="9" spans="1:16" ht="15">
      <c r="A9" s="12"/>
      <c r="B9" s="25">
        <v>312.41</v>
      </c>
      <c r="C9" s="20" t="s">
        <v>114</v>
      </c>
      <c r="D9" s="47">
        <v>0</v>
      </c>
      <c r="E9" s="47">
        <v>4148440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4148440</v>
      </c>
      <c r="O9" s="48">
        <f t="shared" si="1"/>
        <v>20.610601310631615</v>
      </c>
      <c r="P9" s="9"/>
    </row>
    <row r="10" spans="1:16" ht="15">
      <c r="A10" s="12"/>
      <c r="B10" s="25">
        <v>312.6</v>
      </c>
      <c r="C10" s="20" t="s">
        <v>12</v>
      </c>
      <c r="D10" s="47">
        <v>0</v>
      </c>
      <c r="E10" s="47">
        <v>0</v>
      </c>
      <c r="F10" s="47">
        <v>0</v>
      </c>
      <c r="G10" s="47">
        <v>16480100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16480100</v>
      </c>
      <c r="O10" s="48">
        <f t="shared" si="1"/>
        <v>81.87771081643704</v>
      </c>
      <c r="P10" s="9"/>
    </row>
    <row r="11" spans="1:16" ht="15">
      <c r="A11" s="12"/>
      <c r="B11" s="25">
        <v>314.1</v>
      </c>
      <c r="C11" s="20" t="s">
        <v>13</v>
      </c>
      <c r="D11" s="47">
        <v>3915622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3915622</v>
      </c>
      <c r="O11" s="48">
        <f t="shared" si="1"/>
        <v>19.453896868494663</v>
      </c>
      <c r="P11" s="9"/>
    </row>
    <row r="12" spans="1:16" ht="15">
      <c r="A12" s="12"/>
      <c r="B12" s="25">
        <v>315</v>
      </c>
      <c r="C12" s="20" t="s">
        <v>162</v>
      </c>
      <c r="D12" s="47">
        <v>6348358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6348358</v>
      </c>
      <c r="O12" s="48">
        <f t="shared" si="1"/>
        <v>31.540404517157945</v>
      </c>
      <c r="P12" s="9"/>
    </row>
    <row r="13" spans="1:16" ht="15">
      <c r="A13" s="12"/>
      <c r="B13" s="25">
        <v>319</v>
      </c>
      <c r="C13" s="20" t="s">
        <v>15</v>
      </c>
      <c r="D13" s="47">
        <v>0</v>
      </c>
      <c r="E13" s="47">
        <v>5046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5046</v>
      </c>
      <c r="O13" s="48">
        <f t="shared" si="1"/>
        <v>0.025069928506486087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SUM(D15:D22)</f>
        <v>11186</v>
      </c>
      <c r="E14" s="32">
        <f t="shared" si="3"/>
        <v>2593097</v>
      </c>
      <c r="F14" s="32">
        <f t="shared" si="3"/>
        <v>0</v>
      </c>
      <c r="G14" s="32">
        <f t="shared" si="3"/>
        <v>85459</v>
      </c>
      <c r="H14" s="32">
        <f t="shared" si="3"/>
        <v>0</v>
      </c>
      <c r="I14" s="32">
        <f t="shared" si="3"/>
        <v>15489630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18179372</v>
      </c>
      <c r="O14" s="46">
        <f t="shared" si="1"/>
        <v>90.32016574173899</v>
      </c>
      <c r="P14" s="10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2383411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2383411</v>
      </c>
      <c r="O15" s="48">
        <f t="shared" si="1"/>
        <v>11.841447358615241</v>
      </c>
      <c r="P15" s="9"/>
    </row>
    <row r="16" spans="1:16" ht="15">
      <c r="A16" s="12"/>
      <c r="B16" s="25">
        <v>323.1</v>
      </c>
      <c r="C16" s="20" t="s">
        <v>163</v>
      </c>
      <c r="D16" s="47">
        <v>0</v>
      </c>
      <c r="E16" s="47">
        <v>8089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aca="true" t="shared" si="4" ref="N16:N21">SUM(D16:M16)</f>
        <v>8089</v>
      </c>
      <c r="O16" s="48">
        <f t="shared" si="1"/>
        <v>0.04018839708461473</v>
      </c>
      <c r="P16" s="9"/>
    </row>
    <row r="17" spans="1:16" ht="15">
      <c r="A17" s="12"/>
      <c r="B17" s="25">
        <v>323.7</v>
      </c>
      <c r="C17" s="20" t="s">
        <v>17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943251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943251</v>
      </c>
      <c r="O17" s="48">
        <f t="shared" si="1"/>
        <v>4.6863327652936</v>
      </c>
      <c r="P17" s="9"/>
    </row>
    <row r="18" spans="1:16" ht="15">
      <c r="A18" s="12"/>
      <c r="B18" s="25">
        <v>324.21</v>
      </c>
      <c r="C18" s="20" t="s">
        <v>212</v>
      </c>
      <c r="D18" s="47">
        <v>0</v>
      </c>
      <c r="E18" s="47">
        <v>0</v>
      </c>
      <c r="F18" s="47">
        <v>0</v>
      </c>
      <c r="G18" s="47">
        <v>22493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22493</v>
      </c>
      <c r="O18" s="48">
        <f t="shared" si="1"/>
        <v>0.11175146688394601</v>
      </c>
      <c r="P18" s="9"/>
    </row>
    <row r="19" spans="1:16" ht="15">
      <c r="A19" s="12"/>
      <c r="B19" s="25">
        <v>324.22</v>
      </c>
      <c r="C19" s="20" t="s">
        <v>213</v>
      </c>
      <c r="D19" s="47">
        <v>0</v>
      </c>
      <c r="E19" s="47">
        <v>0</v>
      </c>
      <c r="F19" s="47">
        <v>0</v>
      </c>
      <c r="G19" s="47">
        <v>20203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20203</v>
      </c>
      <c r="O19" s="48">
        <f t="shared" si="1"/>
        <v>0.10037411129935363</v>
      </c>
      <c r="P19" s="9"/>
    </row>
    <row r="20" spans="1:16" ht="15">
      <c r="A20" s="12"/>
      <c r="B20" s="25">
        <v>324.32</v>
      </c>
      <c r="C20" s="20" t="s">
        <v>116</v>
      </c>
      <c r="D20" s="47">
        <v>0</v>
      </c>
      <c r="E20" s="47">
        <v>0</v>
      </c>
      <c r="F20" s="47">
        <v>0</v>
      </c>
      <c r="G20" s="47">
        <v>42763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42763</v>
      </c>
      <c r="O20" s="48">
        <f t="shared" si="1"/>
        <v>0.21245845277900605</v>
      </c>
      <c r="P20" s="9"/>
    </row>
    <row r="21" spans="1:16" ht="15">
      <c r="A21" s="12"/>
      <c r="B21" s="25">
        <v>325.2</v>
      </c>
      <c r="C21" s="20" t="s">
        <v>18</v>
      </c>
      <c r="D21" s="47">
        <v>11186</v>
      </c>
      <c r="E21" s="47">
        <v>93838</v>
      </c>
      <c r="F21" s="47">
        <v>0</v>
      </c>
      <c r="G21" s="47">
        <v>0</v>
      </c>
      <c r="H21" s="47">
        <v>0</v>
      </c>
      <c r="I21" s="47">
        <v>14546379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14651403</v>
      </c>
      <c r="O21" s="48">
        <f t="shared" si="1"/>
        <v>72.79223656950371</v>
      </c>
      <c r="P21" s="9"/>
    </row>
    <row r="22" spans="1:16" ht="15">
      <c r="A22" s="12"/>
      <c r="B22" s="25">
        <v>329</v>
      </c>
      <c r="C22" s="20" t="s">
        <v>19</v>
      </c>
      <c r="D22" s="47">
        <v>0</v>
      </c>
      <c r="E22" s="47">
        <v>107759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5" ref="N22:N29">SUM(D22:M22)</f>
        <v>107759</v>
      </c>
      <c r="O22" s="48">
        <f t="shared" si="1"/>
        <v>0.5353766202795153</v>
      </c>
      <c r="P22" s="9"/>
    </row>
    <row r="23" spans="1:16" ht="15.75">
      <c r="A23" s="29" t="s">
        <v>21</v>
      </c>
      <c r="B23" s="30"/>
      <c r="C23" s="31"/>
      <c r="D23" s="32">
        <f aca="true" t="shared" si="6" ref="D23:M23">SUM(D24:D47)</f>
        <v>18879264</v>
      </c>
      <c r="E23" s="32">
        <f t="shared" si="6"/>
        <v>5624114</v>
      </c>
      <c r="F23" s="32">
        <f t="shared" si="6"/>
        <v>0</v>
      </c>
      <c r="G23" s="32">
        <f t="shared" si="6"/>
        <v>52300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5">
        <f t="shared" si="5"/>
        <v>24555678</v>
      </c>
      <c r="O23" s="46">
        <f t="shared" si="1"/>
        <v>121.99942367980445</v>
      </c>
      <c r="P23" s="10"/>
    </row>
    <row r="24" spans="1:16" ht="15">
      <c r="A24" s="12"/>
      <c r="B24" s="25">
        <v>331.1</v>
      </c>
      <c r="C24" s="20" t="s">
        <v>117</v>
      </c>
      <c r="D24" s="47">
        <v>33348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33348</v>
      </c>
      <c r="O24" s="48">
        <f t="shared" si="1"/>
        <v>0.16568211966593302</v>
      </c>
      <c r="P24" s="9"/>
    </row>
    <row r="25" spans="1:16" ht="15">
      <c r="A25" s="12"/>
      <c r="B25" s="25">
        <v>331.2</v>
      </c>
      <c r="C25" s="20" t="s">
        <v>20</v>
      </c>
      <c r="D25" s="47">
        <v>1503922</v>
      </c>
      <c r="E25" s="47">
        <v>299608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1803530</v>
      </c>
      <c r="O25" s="48">
        <f t="shared" si="1"/>
        <v>8.960437605886415</v>
      </c>
      <c r="P25" s="9"/>
    </row>
    <row r="26" spans="1:16" ht="15">
      <c r="A26" s="12"/>
      <c r="B26" s="25">
        <v>331.5</v>
      </c>
      <c r="C26" s="20" t="s">
        <v>22</v>
      </c>
      <c r="D26" s="47">
        <v>0</v>
      </c>
      <c r="E26" s="47">
        <v>216483</v>
      </c>
      <c r="F26" s="47">
        <v>0</v>
      </c>
      <c r="G26" s="47">
        <v>52300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268783</v>
      </c>
      <c r="O26" s="48">
        <f t="shared" si="1"/>
        <v>1.3353885441456301</v>
      </c>
      <c r="P26" s="9"/>
    </row>
    <row r="27" spans="1:16" ht="15">
      <c r="A27" s="12"/>
      <c r="B27" s="25">
        <v>331.62</v>
      </c>
      <c r="C27" s="20" t="s">
        <v>24</v>
      </c>
      <c r="D27" s="47">
        <v>0</v>
      </c>
      <c r="E27" s="47">
        <v>68396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68396</v>
      </c>
      <c r="O27" s="48">
        <f t="shared" si="1"/>
        <v>0.3398103111632228</v>
      </c>
      <c r="P27" s="9"/>
    </row>
    <row r="28" spans="1:16" ht="15">
      <c r="A28" s="12"/>
      <c r="B28" s="25">
        <v>331.65</v>
      </c>
      <c r="C28" s="20" t="s">
        <v>25</v>
      </c>
      <c r="D28" s="47">
        <v>18773</v>
      </c>
      <c r="E28" s="47">
        <v>528252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547025</v>
      </c>
      <c r="O28" s="48">
        <f t="shared" si="1"/>
        <v>2.717772025616439</v>
      </c>
      <c r="P28" s="9"/>
    </row>
    <row r="29" spans="1:16" ht="15">
      <c r="A29" s="12"/>
      <c r="B29" s="25">
        <v>334.2</v>
      </c>
      <c r="C29" s="20" t="s">
        <v>23</v>
      </c>
      <c r="D29" s="47">
        <v>32571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32571</v>
      </c>
      <c r="O29" s="48">
        <f t="shared" si="1"/>
        <v>0.16182176801124817</v>
      </c>
      <c r="P29" s="9"/>
    </row>
    <row r="30" spans="1:16" ht="15">
      <c r="A30" s="12"/>
      <c r="B30" s="25">
        <v>334.49</v>
      </c>
      <c r="C30" s="20" t="s">
        <v>28</v>
      </c>
      <c r="D30" s="47">
        <v>0</v>
      </c>
      <c r="E30" s="47">
        <v>142075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aca="true" t="shared" si="7" ref="N30:N45">SUM(D30:M30)</f>
        <v>142075</v>
      </c>
      <c r="O30" s="48">
        <f t="shared" si="1"/>
        <v>0.7058680326117738</v>
      </c>
      <c r="P30" s="9"/>
    </row>
    <row r="31" spans="1:16" ht="15">
      <c r="A31" s="12"/>
      <c r="B31" s="25">
        <v>334.5</v>
      </c>
      <c r="C31" s="20" t="s">
        <v>144</v>
      </c>
      <c r="D31" s="47">
        <v>0</v>
      </c>
      <c r="E31" s="47">
        <v>55327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55327</v>
      </c>
      <c r="O31" s="48">
        <f t="shared" si="1"/>
        <v>0.27487989189028056</v>
      </c>
      <c r="P31" s="9"/>
    </row>
    <row r="32" spans="1:16" ht="15">
      <c r="A32" s="12"/>
      <c r="B32" s="25">
        <v>334.69</v>
      </c>
      <c r="C32" s="20" t="s">
        <v>29</v>
      </c>
      <c r="D32" s="47">
        <v>0</v>
      </c>
      <c r="E32" s="47">
        <v>35244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35244</v>
      </c>
      <c r="O32" s="48">
        <f t="shared" si="1"/>
        <v>0.17510197389666976</v>
      </c>
      <c r="P32" s="9"/>
    </row>
    <row r="33" spans="1:16" ht="15">
      <c r="A33" s="12"/>
      <c r="B33" s="25">
        <v>334.7</v>
      </c>
      <c r="C33" s="20" t="s">
        <v>30</v>
      </c>
      <c r="D33" s="47">
        <v>384379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384379</v>
      </c>
      <c r="O33" s="48">
        <f t="shared" si="1"/>
        <v>1.9097015555677002</v>
      </c>
      <c r="P33" s="9"/>
    </row>
    <row r="34" spans="1:16" ht="15">
      <c r="A34" s="12"/>
      <c r="B34" s="25">
        <v>334.82</v>
      </c>
      <c r="C34" s="20" t="s">
        <v>209</v>
      </c>
      <c r="D34" s="47">
        <v>0</v>
      </c>
      <c r="E34" s="47">
        <v>31381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31381</v>
      </c>
      <c r="O34" s="48">
        <f t="shared" si="1"/>
        <v>0.15590951772929842</v>
      </c>
      <c r="P34" s="9"/>
    </row>
    <row r="35" spans="1:16" ht="15">
      <c r="A35" s="12"/>
      <c r="B35" s="25">
        <v>335.12</v>
      </c>
      <c r="C35" s="20" t="s">
        <v>164</v>
      </c>
      <c r="D35" s="47">
        <v>4822899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4822899</v>
      </c>
      <c r="O35" s="48">
        <f t="shared" si="1"/>
        <v>23.961500817281657</v>
      </c>
      <c r="P35" s="9"/>
    </row>
    <row r="36" spans="1:16" ht="15">
      <c r="A36" s="12"/>
      <c r="B36" s="25">
        <v>335.13</v>
      </c>
      <c r="C36" s="20" t="s">
        <v>165</v>
      </c>
      <c r="D36" s="47">
        <v>39065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39065</v>
      </c>
      <c r="O36" s="48">
        <f t="shared" si="1"/>
        <v>0.1940857624070311</v>
      </c>
      <c r="P36" s="9"/>
    </row>
    <row r="37" spans="1:16" ht="15">
      <c r="A37" s="12"/>
      <c r="B37" s="25">
        <v>335.14</v>
      </c>
      <c r="C37" s="20" t="s">
        <v>166</v>
      </c>
      <c r="D37" s="47">
        <v>0</v>
      </c>
      <c r="E37" s="47">
        <v>15172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15172</v>
      </c>
      <c r="O37" s="48">
        <f aca="true" t="shared" si="8" ref="O37:O68">(N37/O$108)</f>
        <v>0.0753787069560854</v>
      </c>
      <c r="P37" s="9"/>
    </row>
    <row r="38" spans="1:16" ht="15">
      <c r="A38" s="12"/>
      <c r="B38" s="25">
        <v>335.15</v>
      </c>
      <c r="C38" s="20" t="s">
        <v>167</v>
      </c>
      <c r="D38" s="47">
        <v>51773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51773</v>
      </c>
      <c r="O38" s="48">
        <f t="shared" si="8"/>
        <v>0.257222633485197</v>
      </c>
      <c r="P38" s="9"/>
    </row>
    <row r="39" spans="1:16" ht="15">
      <c r="A39" s="12"/>
      <c r="B39" s="25">
        <v>335.16</v>
      </c>
      <c r="C39" s="20" t="s">
        <v>168</v>
      </c>
      <c r="D39" s="47">
        <v>223250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223250</v>
      </c>
      <c r="O39" s="48">
        <f t="shared" si="8"/>
        <v>1.1091679625590605</v>
      </c>
      <c r="P39" s="9"/>
    </row>
    <row r="40" spans="1:16" ht="15">
      <c r="A40" s="12"/>
      <c r="B40" s="25">
        <v>335.18</v>
      </c>
      <c r="C40" s="20" t="s">
        <v>169</v>
      </c>
      <c r="D40" s="47">
        <v>9609534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9609534</v>
      </c>
      <c r="O40" s="48">
        <f t="shared" si="8"/>
        <v>47.74283201756783</v>
      </c>
      <c r="P40" s="9"/>
    </row>
    <row r="41" spans="1:16" ht="15">
      <c r="A41" s="12"/>
      <c r="B41" s="25">
        <v>335.21</v>
      </c>
      <c r="C41" s="20" t="s">
        <v>38</v>
      </c>
      <c r="D41" s="47">
        <v>0</v>
      </c>
      <c r="E41" s="47">
        <v>27013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27013</v>
      </c>
      <c r="O41" s="48">
        <f t="shared" si="8"/>
        <v>0.13420808140025933</v>
      </c>
      <c r="P41" s="9"/>
    </row>
    <row r="42" spans="1:16" ht="15">
      <c r="A42" s="12"/>
      <c r="B42" s="25">
        <v>335.22</v>
      </c>
      <c r="C42" s="20" t="s">
        <v>39</v>
      </c>
      <c r="D42" s="47">
        <v>0</v>
      </c>
      <c r="E42" s="47">
        <v>788744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788744</v>
      </c>
      <c r="O42" s="48">
        <f t="shared" si="8"/>
        <v>3.9186991062068692</v>
      </c>
      <c r="P42" s="9"/>
    </row>
    <row r="43" spans="1:16" ht="15">
      <c r="A43" s="12"/>
      <c r="B43" s="25">
        <v>335.49</v>
      </c>
      <c r="C43" s="20" t="s">
        <v>40</v>
      </c>
      <c r="D43" s="47">
        <v>0</v>
      </c>
      <c r="E43" s="47">
        <v>2903922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2903922</v>
      </c>
      <c r="O43" s="48">
        <f t="shared" si="8"/>
        <v>14.427490473327802</v>
      </c>
      <c r="P43" s="9"/>
    </row>
    <row r="44" spans="1:16" ht="15">
      <c r="A44" s="12"/>
      <c r="B44" s="25">
        <v>335.5</v>
      </c>
      <c r="C44" s="20" t="s">
        <v>41</v>
      </c>
      <c r="D44" s="47">
        <v>0</v>
      </c>
      <c r="E44" s="47">
        <v>510352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510352</v>
      </c>
      <c r="O44" s="48">
        <f t="shared" si="8"/>
        <v>2.535570383103882</v>
      </c>
      <c r="P44" s="9"/>
    </row>
    <row r="45" spans="1:16" ht="15">
      <c r="A45" s="12"/>
      <c r="B45" s="25">
        <v>335.7</v>
      </c>
      <c r="C45" s="20" t="s">
        <v>214</v>
      </c>
      <c r="D45" s="47">
        <v>0</v>
      </c>
      <c r="E45" s="47">
        <v>2145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2145</v>
      </c>
      <c r="O45" s="48">
        <f t="shared" si="8"/>
        <v>0.010656955340153122</v>
      </c>
      <c r="P45" s="9"/>
    </row>
    <row r="46" spans="1:16" ht="15">
      <c r="A46" s="12"/>
      <c r="B46" s="25">
        <v>337.2</v>
      </c>
      <c r="C46" s="20" t="s">
        <v>42</v>
      </c>
      <c r="D46" s="47">
        <v>450000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450000</v>
      </c>
      <c r="O46" s="48">
        <f t="shared" si="8"/>
        <v>2.2357248965356202</v>
      </c>
      <c r="P46" s="9"/>
    </row>
    <row r="47" spans="1:16" ht="15">
      <c r="A47" s="12"/>
      <c r="B47" s="25">
        <v>339</v>
      </c>
      <c r="C47" s="20" t="s">
        <v>43</v>
      </c>
      <c r="D47" s="47">
        <v>1709750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1709750</v>
      </c>
      <c r="O47" s="48">
        <f t="shared" si="8"/>
        <v>8.494512537448392</v>
      </c>
      <c r="P47" s="9"/>
    </row>
    <row r="48" spans="1:16" ht="15.75">
      <c r="A48" s="29" t="s">
        <v>48</v>
      </c>
      <c r="B48" s="30"/>
      <c r="C48" s="31"/>
      <c r="D48" s="32">
        <f aca="true" t="shared" si="9" ref="D48:M48">SUM(D49:D85)</f>
        <v>9106351</v>
      </c>
      <c r="E48" s="32">
        <f t="shared" si="9"/>
        <v>4822931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3962443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336923</v>
      </c>
      <c r="N48" s="32">
        <f>SUM(D48:M48)</f>
        <v>18228648</v>
      </c>
      <c r="O48" s="46">
        <f t="shared" si="8"/>
        <v>90.5649825861872</v>
      </c>
      <c r="P48" s="10"/>
    </row>
    <row r="49" spans="1:16" ht="15">
      <c r="A49" s="12"/>
      <c r="B49" s="25">
        <v>341.1</v>
      </c>
      <c r="C49" s="20" t="s">
        <v>171</v>
      </c>
      <c r="D49" s="47">
        <v>1076372</v>
      </c>
      <c r="E49" s="47">
        <v>102319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1178691</v>
      </c>
      <c r="O49" s="48">
        <f t="shared" si="8"/>
        <v>5.856064031161036</v>
      </c>
      <c r="P49" s="9"/>
    </row>
    <row r="50" spans="1:16" ht="15">
      <c r="A50" s="12"/>
      <c r="B50" s="25">
        <v>341.15</v>
      </c>
      <c r="C50" s="20" t="s">
        <v>172</v>
      </c>
      <c r="D50" s="47">
        <v>0</v>
      </c>
      <c r="E50" s="47">
        <v>328652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aca="true" t="shared" si="10" ref="N50:N85">SUM(D50:M50)</f>
        <v>328652</v>
      </c>
      <c r="O50" s="48">
        <f t="shared" si="8"/>
        <v>1.632834352658277</v>
      </c>
      <c r="P50" s="9"/>
    </row>
    <row r="51" spans="1:16" ht="15">
      <c r="A51" s="12"/>
      <c r="B51" s="25">
        <v>341.16</v>
      </c>
      <c r="C51" s="20" t="s">
        <v>173</v>
      </c>
      <c r="D51" s="47">
        <v>0</v>
      </c>
      <c r="E51" s="47">
        <v>312231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312231</v>
      </c>
      <c r="O51" s="48">
        <f t="shared" si="8"/>
        <v>1.5512502670449182</v>
      </c>
      <c r="P51" s="9"/>
    </row>
    <row r="52" spans="1:16" ht="15">
      <c r="A52" s="12"/>
      <c r="B52" s="25">
        <v>341.51</v>
      </c>
      <c r="C52" s="20" t="s">
        <v>215</v>
      </c>
      <c r="D52" s="47">
        <v>48656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48656</v>
      </c>
      <c r="O52" s="48">
        <f t="shared" si="8"/>
        <v>0.24173651236852695</v>
      </c>
      <c r="P52" s="9"/>
    </row>
    <row r="53" spans="1:16" ht="15">
      <c r="A53" s="12"/>
      <c r="B53" s="25">
        <v>341.52</v>
      </c>
      <c r="C53" s="20" t="s">
        <v>175</v>
      </c>
      <c r="D53" s="47">
        <v>356157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356157</v>
      </c>
      <c r="O53" s="48">
        <f t="shared" si="8"/>
        <v>1.7694868266120818</v>
      </c>
      <c r="P53" s="9"/>
    </row>
    <row r="54" spans="1:16" ht="15">
      <c r="A54" s="12"/>
      <c r="B54" s="25">
        <v>341.8</v>
      </c>
      <c r="C54" s="20" t="s">
        <v>176</v>
      </c>
      <c r="D54" s="47">
        <v>2407834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2407834</v>
      </c>
      <c r="O54" s="48">
        <f t="shared" si="8"/>
        <v>11.962787601166552</v>
      </c>
      <c r="P54" s="9"/>
    </row>
    <row r="55" spans="1:16" ht="15">
      <c r="A55" s="12"/>
      <c r="B55" s="25">
        <v>341.9</v>
      </c>
      <c r="C55" s="20" t="s">
        <v>177</v>
      </c>
      <c r="D55" s="47">
        <v>45694</v>
      </c>
      <c r="E55" s="47">
        <v>314283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359977</v>
      </c>
      <c r="O55" s="48">
        <f t="shared" si="8"/>
        <v>1.7884656468448954</v>
      </c>
      <c r="P55" s="9"/>
    </row>
    <row r="56" spans="1:16" ht="15">
      <c r="A56" s="12"/>
      <c r="B56" s="25">
        <v>342.5</v>
      </c>
      <c r="C56" s="20" t="s">
        <v>57</v>
      </c>
      <c r="D56" s="47">
        <v>0</v>
      </c>
      <c r="E56" s="47">
        <v>5450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5450</v>
      </c>
      <c r="O56" s="48">
        <f t="shared" si="8"/>
        <v>0.02707711263582029</v>
      </c>
      <c r="P56" s="9"/>
    </row>
    <row r="57" spans="1:16" ht="15">
      <c r="A57" s="12"/>
      <c r="B57" s="25">
        <v>342.6</v>
      </c>
      <c r="C57" s="20" t="s">
        <v>58</v>
      </c>
      <c r="D57" s="47">
        <v>3722756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3722756</v>
      </c>
      <c r="O57" s="48">
        <f t="shared" si="8"/>
        <v>18.495685050949685</v>
      </c>
      <c r="P57" s="9"/>
    </row>
    <row r="58" spans="1:16" ht="15">
      <c r="A58" s="12"/>
      <c r="B58" s="25">
        <v>342.9</v>
      </c>
      <c r="C58" s="20" t="s">
        <v>59</v>
      </c>
      <c r="D58" s="47">
        <v>216694</v>
      </c>
      <c r="E58" s="47">
        <v>101580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318274</v>
      </c>
      <c r="O58" s="48">
        <f t="shared" si="8"/>
        <v>1.5812735682666177</v>
      </c>
      <c r="P58" s="9"/>
    </row>
    <row r="59" spans="1:16" ht="15">
      <c r="A59" s="12"/>
      <c r="B59" s="25">
        <v>343.4</v>
      </c>
      <c r="C59" s="20" t="s">
        <v>60</v>
      </c>
      <c r="D59" s="47">
        <v>1139500</v>
      </c>
      <c r="E59" s="47">
        <v>0</v>
      </c>
      <c r="F59" s="47">
        <v>0</v>
      </c>
      <c r="G59" s="47">
        <v>0</v>
      </c>
      <c r="H59" s="47">
        <v>0</v>
      </c>
      <c r="I59" s="47">
        <v>3962443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5101943</v>
      </c>
      <c r="O59" s="48">
        <f t="shared" si="8"/>
        <v>25.347868857345848</v>
      </c>
      <c r="P59" s="9"/>
    </row>
    <row r="60" spans="1:16" ht="15">
      <c r="A60" s="12"/>
      <c r="B60" s="25">
        <v>345.1</v>
      </c>
      <c r="C60" s="20" t="s">
        <v>146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336923</v>
      </c>
      <c r="N60" s="47">
        <f t="shared" si="10"/>
        <v>336923</v>
      </c>
      <c r="O60" s="48">
        <f t="shared" si="8"/>
        <v>1.6739269762566016</v>
      </c>
      <c r="P60" s="9"/>
    </row>
    <row r="61" spans="1:16" ht="15">
      <c r="A61" s="12"/>
      <c r="B61" s="25">
        <v>346.4</v>
      </c>
      <c r="C61" s="20" t="s">
        <v>61</v>
      </c>
      <c r="D61" s="47">
        <v>46196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46196</v>
      </c>
      <c r="O61" s="48">
        <f t="shared" si="8"/>
        <v>0.2295145496007989</v>
      </c>
      <c r="P61" s="9"/>
    </row>
    <row r="62" spans="1:16" ht="15">
      <c r="A62" s="12"/>
      <c r="B62" s="25">
        <v>346.9</v>
      </c>
      <c r="C62" s="20" t="s">
        <v>62</v>
      </c>
      <c r="D62" s="47">
        <v>250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250</v>
      </c>
      <c r="O62" s="48">
        <f t="shared" si="8"/>
        <v>0.0012420693869642334</v>
      </c>
      <c r="P62" s="9"/>
    </row>
    <row r="63" spans="1:16" ht="15">
      <c r="A63" s="12"/>
      <c r="B63" s="25">
        <v>348.12</v>
      </c>
      <c r="C63" s="20" t="s">
        <v>179</v>
      </c>
      <c r="D63" s="47">
        <v>0</v>
      </c>
      <c r="E63" s="47">
        <v>181457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aca="true" t="shared" si="11" ref="N63:N78">SUM(D63:M63)</f>
        <v>181457</v>
      </c>
      <c r="O63" s="48">
        <f t="shared" si="8"/>
        <v>0.9015287390014756</v>
      </c>
      <c r="P63" s="9"/>
    </row>
    <row r="64" spans="1:16" ht="15">
      <c r="A64" s="12"/>
      <c r="B64" s="25">
        <v>348.13</v>
      </c>
      <c r="C64" s="20" t="s">
        <v>180</v>
      </c>
      <c r="D64" s="47">
        <v>0</v>
      </c>
      <c r="E64" s="47">
        <v>78012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78012</v>
      </c>
      <c r="O64" s="48">
        <f t="shared" si="8"/>
        <v>0.3875852680634151</v>
      </c>
      <c r="P64" s="9"/>
    </row>
    <row r="65" spans="1:16" ht="15">
      <c r="A65" s="12"/>
      <c r="B65" s="25">
        <v>348.22</v>
      </c>
      <c r="C65" s="20" t="s">
        <v>181</v>
      </c>
      <c r="D65" s="47">
        <v>0</v>
      </c>
      <c r="E65" s="47">
        <v>38731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38731</v>
      </c>
      <c r="O65" s="48">
        <f t="shared" si="8"/>
        <v>0.19242635770604688</v>
      </c>
      <c r="P65" s="9"/>
    </row>
    <row r="66" spans="1:16" ht="15">
      <c r="A66" s="12"/>
      <c r="B66" s="25">
        <v>348.23</v>
      </c>
      <c r="C66" s="20" t="s">
        <v>182</v>
      </c>
      <c r="D66" s="47">
        <v>0</v>
      </c>
      <c r="E66" s="47">
        <v>177572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177572</v>
      </c>
      <c r="O66" s="48">
        <f t="shared" si="8"/>
        <v>0.8822269807280514</v>
      </c>
      <c r="P66" s="9"/>
    </row>
    <row r="67" spans="1:16" ht="15">
      <c r="A67" s="12"/>
      <c r="B67" s="25">
        <v>348.31</v>
      </c>
      <c r="C67" s="20" t="s">
        <v>183</v>
      </c>
      <c r="D67" s="47">
        <v>0</v>
      </c>
      <c r="E67" s="47">
        <v>522267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522267</v>
      </c>
      <c r="O67" s="48">
        <f t="shared" si="8"/>
        <v>2.594767410086597</v>
      </c>
      <c r="P67" s="9"/>
    </row>
    <row r="68" spans="1:16" ht="15">
      <c r="A68" s="12"/>
      <c r="B68" s="25">
        <v>348.32</v>
      </c>
      <c r="C68" s="20" t="s">
        <v>184</v>
      </c>
      <c r="D68" s="47">
        <v>0</v>
      </c>
      <c r="E68" s="47">
        <v>480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480</v>
      </c>
      <c r="O68" s="48">
        <f t="shared" si="8"/>
        <v>0.0023847732229713282</v>
      </c>
      <c r="P68" s="9"/>
    </row>
    <row r="69" spans="1:16" ht="15">
      <c r="A69" s="12"/>
      <c r="B69" s="25">
        <v>348.41</v>
      </c>
      <c r="C69" s="20" t="s">
        <v>185</v>
      </c>
      <c r="D69" s="47">
        <v>0</v>
      </c>
      <c r="E69" s="47">
        <v>442847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442847</v>
      </c>
      <c r="O69" s="48">
        <f aca="true" t="shared" si="12" ref="O69:O100">(N69/O$108)</f>
        <v>2.2001868072357995</v>
      </c>
      <c r="P69" s="9"/>
    </row>
    <row r="70" spans="1:16" ht="15">
      <c r="A70" s="12"/>
      <c r="B70" s="25">
        <v>348.42</v>
      </c>
      <c r="C70" s="20" t="s">
        <v>186</v>
      </c>
      <c r="D70" s="47">
        <v>0</v>
      </c>
      <c r="E70" s="47">
        <v>352499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352499</v>
      </c>
      <c r="O70" s="48">
        <f t="shared" si="12"/>
        <v>1.7513128673420213</v>
      </c>
      <c r="P70" s="9"/>
    </row>
    <row r="71" spans="1:16" ht="15">
      <c r="A71" s="12"/>
      <c r="B71" s="25">
        <v>348.48</v>
      </c>
      <c r="C71" s="20" t="s">
        <v>187</v>
      </c>
      <c r="D71" s="47">
        <v>0</v>
      </c>
      <c r="E71" s="47">
        <v>49770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49770</v>
      </c>
      <c r="O71" s="48">
        <f t="shared" si="12"/>
        <v>0.24727117355683959</v>
      </c>
      <c r="P71" s="9"/>
    </row>
    <row r="72" spans="1:16" ht="15">
      <c r="A72" s="12"/>
      <c r="B72" s="25">
        <v>348.52</v>
      </c>
      <c r="C72" s="20" t="s">
        <v>188</v>
      </c>
      <c r="D72" s="47">
        <v>0</v>
      </c>
      <c r="E72" s="47">
        <v>231923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231923</v>
      </c>
      <c r="O72" s="48">
        <f t="shared" si="12"/>
        <v>1.1522578337316236</v>
      </c>
      <c r="P72" s="9"/>
    </row>
    <row r="73" spans="1:16" ht="15">
      <c r="A73" s="12"/>
      <c r="B73" s="25">
        <v>348.53</v>
      </c>
      <c r="C73" s="20" t="s">
        <v>189</v>
      </c>
      <c r="D73" s="47">
        <v>0</v>
      </c>
      <c r="E73" s="47">
        <v>565554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565554</v>
      </c>
      <c r="O73" s="48">
        <f t="shared" si="12"/>
        <v>2.8098292403006804</v>
      </c>
      <c r="P73" s="9"/>
    </row>
    <row r="74" spans="1:16" ht="15">
      <c r="A74" s="12"/>
      <c r="B74" s="25">
        <v>348.61</v>
      </c>
      <c r="C74" s="20" t="s">
        <v>190</v>
      </c>
      <c r="D74" s="47">
        <v>0</v>
      </c>
      <c r="E74" s="47">
        <v>57553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57553</v>
      </c>
      <c r="O74" s="48">
        <f t="shared" si="12"/>
        <v>0.2859392777118101</v>
      </c>
      <c r="P74" s="9"/>
    </row>
    <row r="75" spans="1:16" ht="15">
      <c r="A75" s="12"/>
      <c r="B75" s="25">
        <v>348.62</v>
      </c>
      <c r="C75" s="20" t="s">
        <v>191</v>
      </c>
      <c r="D75" s="47">
        <v>0</v>
      </c>
      <c r="E75" s="47">
        <v>535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535</v>
      </c>
      <c r="O75" s="48">
        <f t="shared" si="12"/>
        <v>0.0026580284881034593</v>
      </c>
      <c r="P75" s="9"/>
    </row>
    <row r="76" spans="1:16" ht="15">
      <c r="A76" s="12"/>
      <c r="B76" s="25">
        <v>348.63</v>
      </c>
      <c r="C76" s="20" t="s">
        <v>216</v>
      </c>
      <c r="D76" s="47">
        <v>0</v>
      </c>
      <c r="E76" s="47">
        <v>128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128</v>
      </c>
      <c r="O76" s="48">
        <f t="shared" si="12"/>
        <v>0.0006359395261256875</v>
      </c>
      <c r="P76" s="9"/>
    </row>
    <row r="77" spans="1:16" ht="15">
      <c r="A77" s="12"/>
      <c r="B77" s="25">
        <v>348.71</v>
      </c>
      <c r="C77" s="20" t="s">
        <v>192</v>
      </c>
      <c r="D77" s="47">
        <v>0</v>
      </c>
      <c r="E77" s="47">
        <v>99030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99030</v>
      </c>
      <c r="O77" s="48">
        <f t="shared" si="12"/>
        <v>0.4920085255642721</v>
      </c>
      <c r="P77" s="9"/>
    </row>
    <row r="78" spans="1:16" ht="15">
      <c r="A78" s="12"/>
      <c r="B78" s="25">
        <v>348.72</v>
      </c>
      <c r="C78" s="20" t="s">
        <v>193</v>
      </c>
      <c r="D78" s="47">
        <v>0</v>
      </c>
      <c r="E78" s="47">
        <v>3516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3516</v>
      </c>
      <c r="O78" s="48">
        <f t="shared" si="12"/>
        <v>0.017468463858264976</v>
      </c>
      <c r="P78" s="9"/>
    </row>
    <row r="79" spans="1:16" ht="15">
      <c r="A79" s="12"/>
      <c r="B79" s="25">
        <v>348.921</v>
      </c>
      <c r="C79" s="20" t="s">
        <v>194</v>
      </c>
      <c r="D79" s="47">
        <v>0</v>
      </c>
      <c r="E79" s="47">
        <v>66473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66473</v>
      </c>
      <c r="O79" s="48">
        <f t="shared" si="12"/>
        <v>0.33025631343869394</v>
      </c>
      <c r="P79" s="9"/>
    </row>
    <row r="80" spans="1:16" ht="15">
      <c r="A80" s="12"/>
      <c r="B80" s="25">
        <v>348.922</v>
      </c>
      <c r="C80" s="20" t="s">
        <v>195</v>
      </c>
      <c r="D80" s="47">
        <v>0</v>
      </c>
      <c r="E80" s="47">
        <v>66473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66473</v>
      </c>
      <c r="O80" s="48">
        <f t="shared" si="12"/>
        <v>0.33025631343869394</v>
      </c>
      <c r="P80" s="9"/>
    </row>
    <row r="81" spans="1:16" ht="15">
      <c r="A81" s="12"/>
      <c r="B81" s="25">
        <v>348.923</v>
      </c>
      <c r="C81" s="20" t="s">
        <v>196</v>
      </c>
      <c r="D81" s="47">
        <v>0</v>
      </c>
      <c r="E81" s="47">
        <v>66473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66473</v>
      </c>
      <c r="O81" s="48">
        <f t="shared" si="12"/>
        <v>0.33025631343869394</v>
      </c>
      <c r="P81" s="9"/>
    </row>
    <row r="82" spans="1:16" ht="15">
      <c r="A82" s="12"/>
      <c r="B82" s="25">
        <v>348.924</v>
      </c>
      <c r="C82" s="20" t="s">
        <v>197</v>
      </c>
      <c r="D82" s="47">
        <v>0</v>
      </c>
      <c r="E82" s="47">
        <v>66473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66473</v>
      </c>
      <c r="O82" s="48">
        <f t="shared" si="12"/>
        <v>0.33025631343869394</v>
      </c>
      <c r="P82" s="9"/>
    </row>
    <row r="83" spans="1:16" ht="15">
      <c r="A83" s="12"/>
      <c r="B83" s="25">
        <v>348.93</v>
      </c>
      <c r="C83" s="20" t="s">
        <v>198</v>
      </c>
      <c r="D83" s="47">
        <v>0</v>
      </c>
      <c r="E83" s="47">
        <v>554246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554246</v>
      </c>
      <c r="O83" s="48">
        <f t="shared" si="12"/>
        <v>2.753647957789514</v>
      </c>
      <c r="P83" s="9"/>
    </row>
    <row r="84" spans="1:16" ht="15">
      <c r="A84" s="12"/>
      <c r="B84" s="25">
        <v>348.932</v>
      </c>
      <c r="C84" s="20" t="s">
        <v>199</v>
      </c>
      <c r="D84" s="47">
        <v>43039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43039</v>
      </c>
      <c r="O84" s="48">
        <f t="shared" si="12"/>
        <v>0.21382969738221455</v>
      </c>
      <c r="P84" s="9"/>
    </row>
    <row r="85" spans="1:16" ht="15">
      <c r="A85" s="12"/>
      <c r="B85" s="25">
        <v>349</v>
      </c>
      <c r="C85" s="20" t="s">
        <v>1</v>
      </c>
      <c r="D85" s="47">
        <v>3203</v>
      </c>
      <c r="E85" s="47">
        <v>36404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39607</v>
      </c>
      <c r="O85" s="48">
        <f t="shared" si="12"/>
        <v>0.19677856883796957</v>
      </c>
      <c r="P85" s="9"/>
    </row>
    <row r="86" spans="1:16" ht="15.75">
      <c r="A86" s="29" t="s">
        <v>49</v>
      </c>
      <c r="B86" s="30"/>
      <c r="C86" s="31"/>
      <c r="D86" s="32">
        <f aca="true" t="shared" si="13" ref="D86:M86">SUM(D87:D96)</f>
        <v>19539</v>
      </c>
      <c r="E86" s="32">
        <f t="shared" si="13"/>
        <v>1100546</v>
      </c>
      <c r="F86" s="32">
        <f t="shared" si="13"/>
        <v>0</v>
      </c>
      <c r="G86" s="32">
        <f t="shared" si="13"/>
        <v>131756</v>
      </c>
      <c r="H86" s="32">
        <f t="shared" si="13"/>
        <v>0</v>
      </c>
      <c r="I86" s="32">
        <f t="shared" si="13"/>
        <v>0</v>
      </c>
      <c r="J86" s="32">
        <f t="shared" si="13"/>
        <v>0</v>
      </c>
      <c r="K86" s="32">
        <f t="shared" si="13"/>
        <v>0</v>
      </c>
      <c r="L86" s="32">
        <f t="shared" si="13"/>
        <v>0</v>
      </c>
      <c r="M86" s="32">
        <f t="shared" si="13"/>
        <v>0</v>
      </c>
      <c r="N86" s="32">
        <f>SUM(D86:M86)</f>
        <v>1251841</v>
      </c>
      <c r="O86" s="46">
        <f t="shared" si="12"/>
        <v>6.219493533786771</v>
      </c>
      <c r="P86" s="10"/>
    </row>
    <row r="87" spans="1:16" ht="15">
      <c r="A87" s="13"/>
      <c r="B87" s="40">
        <v>351.1</v>
      </c>
      <c r="C87" s="21" t="s">
        <v>84</v>
      </c>
      <c r="D87" s="47">
        <v>1930</v>
      </c>
      <c r="E87" s="47">
        <v>102249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104179</v>
      </c>
      <c r="O87" s="48">
        <f t="shared" si="12"/>
        <v>0.5175901866581875</v>
      </c>
      <c r="P87" s="9"/>
    </row>
    <row r="88" spans="1:16" ht="15">
      <c r="A88" s="13"/>
      <c r="B88" s="40">
        <v>351.2</v>
      </c>
      <c r="C88" s="21" t="s">
        <v>85</v>
      </c>
      <c r="D88" s="47">
        <v>0</v>
      </c>
      <c r="E88" s="47">
        <v>115863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aca="true" t="shared" si="14" ref="N88:N96">SUM(D88:M88)</f>
        <v>115863</v>
      </c>
      <c r="O88" s="48">
        <f t="shared" si="12"/>
        <v>0.5756395415273479</v>
      </c>
      <c r="P88" s="9"/>
    </row>
    <row r="89" spans="1:16" ht="15">
      <c r="A89" s="13"/>
      <c r="B89" s="40">
        <v>351.3</v>
      </c>
      <c r="C89" s="21" t="s">
        <v>130</v>
      </c>
      <c r="D89" s="47">
        <v>750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750</v>
      </c>
      <c r="O89" s="48">
        <f t="shared" si="12"/>
        <v>0.0037262081608927</v>
      </c>
      <c r="P89" s="9"/>
    </row>
    <row r="90" spans="1:16" ht="15">
      <c r="A90" s="13"/>
      <c r="B90" s="40">
        <v>351.5</v>
      </c>
      <c r="C90" s="21" t="s">
        <v>147</v>
      </c>
      <c r="D90" s="47">
        <v>0</v>
      </c>
      <c r="E90" s="47">
        <v>427603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427603</v>
      </c>
      <c r="O90" s="48">
        <f t="shared" si="12"/>
        <v>2.1244503842962685</v>
      </c>
      <c r="P90" s="9"/>
    </row>
    <row r="91" spans="1:16" ht="15">
      <c r="A91" s="13"/>
      <c r="B91" s="40">
        <v>351.6</v>
      </c>
      <c r="C91" s="21" t="s">
        <v>87</v>
      </c>
      <c r="D91" s="47">
        <v>0</v>
      </c>
      <c r="E91" s="47">
        <v>60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60</v>
      </c>
      <c r="O91" s="48">
        <f t="shared" si="12"/>
        <v>0.00029809665287141603</v>
      </c>
      <c r="P91" s="9"/>
    </row>
    <row r="92" spans="1:16" ht="15">
      <c r="A92" s="13"/>
      <c r="B92" s="40">
        <v>351.7</v>
      </c>
      <c r="C92" s="21" t="s">
        <v>200</v>
      </c>
      <c r="D92" s="47">
        <v>0</v>
      </c>
      <c r="E92" s="47">
        <v>0</v>
      </c>
      <c r="F92" s="47">
        <v>0</v>
      </c>
      <c r="G92" s="47">
        <v>131756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131756</v>
      </c>
      <c r="O92" s="48">
        <f t="shared" si="12"/>
        <v>0.6546003765954381</v>
      </c>
      <c r="P92" s="9"/>
    </row>
    <row r="93" spans="1:16" ht="15">
      <c r="A93" s="13"/>
      <c r="B93" s="40">
        <v>351.8</v>
      </c>
      <c r="C93" s="21" t="s">
        <v>201</v>
      </c>
      <c r="D93" s="47">
        <v>0</v>
      </c>
      <c r="E93" s="47">
        <v>131500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131500</v>
      </c>
      <c r="O93" s="48">
        <f t="shared" si="12"/>
        <v>0.6533284975431868</v>
      </c>
      <c r="P93" s="9"/>
    </row>
    <row r="94" spans="1:16" ht="15">
      <c r="A94" s="13"/>
      <c r="B94" s="40">
        <v>352</v>
      </c>
      <c r="C94" s="21" t="s">
        <v>88</v>
      </c>
      <c r="D94" s="47">
        <v>0</v>
      </c>
      <c r="E94" s="47">
        <v>92716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92716</v>
      </c>
      <c r="O94" s="48">
        <f t="shared" si="12"/>
        <v>0.46063882112710347</v>
      </c>
      <c r="P94" s="9"/>
    </row>
    <row r="95" spans="1:16" ht="15">
      <c r="A95" s="13"/>
      <c r="B95" s="40">
        <v>358.2</v>
      </c>
      <c r="C95" s="21" t="s">
        <v>202</v>
      </c>
      <c r="D95" s="47">
        <v>0</v>
      </c>
      <c r="E95" s="47">
        <v>230349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230349</v>
      </c>
      <c r="O95" s="48">
        <f t="shared" si="12"/>
        <v>1.1444377648712967</v>
      </c>
      <c r="P95" s="9"/>
    </row>
    <row r="96" spans="1:16" ht="15">
      <c r="A96" s="13"/>
      <c r="B96" s="40">
        <v>359</v>
      </c>
      <c r="C96" s="21" t="s">
        <v>90</v>
      </c>
      <c r="D96" s="47">
        <v>16859</v>
      </c>
      <c r="E96" s="47">
        <v>206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17065</v>
      </c>
      <c r="O96" s="48">
        <f t="shared" si="12"/>
        <v>0.08478365635417857</v>
      </c>
      <c r="P96" s="9"/>
    </row>
    <row r="97" spans="1:16" ht="15.75">
      <c r="A97" s="29" t="s">
        <v>4</v>
      </c>
      <c r="B97" s="30"/>
      <c r="C97" s="31"/>
      <c r="D97" s="32">
        <f aca="true" t="shared" si="15" ref="D97:M97">SUM(D98:D103)</f>
        <v>1569909</v>
      </c>
      <c r="E97" s="32">
        <f t="shared" si="15"/>
        <v>945760</v>
      </c>
      <c r="F97" s="32">
        <f t="shared" si="15"/>
        <v>32149</v>
      </c>
      <c r="G97" s="32">
        <f t="shared" si="15"/>
        <v>106958</v>
      </c>
      <c r="H97" s="32">
        <f t="shared" si="15"/>
        <v>0</v>
      </c>
      <c r="I97" s="32">
        <f t="shared" si="15"/>
        <v>486661</v>
      </c>
      <c r="J97" s="32">
        <f t="shared" si="15"/>
        <v>15816196</v>
      </c>
      <c r="K97" s="32">
        <f t="shared" si="15"/>
        <v>0</v>
      </c>
      <c r="L97" s="32">
        <f t="shared" si="15"/>
        <v>0</v>
      </c>
      <c r="M97" s="32">
        <f t="shared" si="15"/>
        <v>23876</v>
      </c>
      <c r="N97" s="32">
        <f aca="true" t="shared" si="16" ref="N97:N106">SUM(D97:M97)</f>
        <v>18981509</v>
      </c>
      <c r="O97" s="46">
        <f t="shared" si="12"/>
        <v>94.30540498914431</v>
      </c>
      <c r="P97" s="10"/>
    </row>
    <row r="98" spans="1:16" ht="15">
      <c r="A98" s="12"/>
      <c r="B98" s="25">
        <v>361.1</v>
      </c>
      <c r="C98" s="20" t="s">
        <v>91</v>
      </c>
      <c r="D98" s="47">
        <v>99089</v>
      </c>
      <c r="E98" s="47">
        <v>29234</v>
      </c>
      <c r="F98" s="47">
        <v>32149</v>
      </c>
      <c r="G98" s="47">
        <v>51491</v>
      </c>
      <c r="H98" s="47">
        <v>0</v>
      </c>
      <c r="I98" s="47">
        <v>25695</v>
      </c>
      <c r="J98" s="47">
        <v>8512</v>
      </c>
      <c r="K98" s="47">
        <v>0</v>
      </c>
      <c r="L98" s="47">
        <v>0</v>
      </c>
      <c r="M98" s="47">
        <v>23876</v>
      </c>
      <c r="N98" s="47">
        <f t="shared" si="16"/>
        <v>270046</v>
      </c>
      <c r="O98" s="48">
        <f t="shared" si="12"/>
        <v>1.3416634786885735</v>
      </c>
      <c r="P98" s="9"/>
    </row>
    <row r="99" spans="1:16" ht="15">
      <c r="A99" s="12"/>
      <c r="B99" s="25">
        <v>362</v>
      </c>
      <c r="C99" s="20" t="s">
        <v>92</v>
      </c>
      <c r="D99" s="47">
        <v>183492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6"/>
        <v>183492</v>
      </c>
      <c r="O99" s="48">
        <f t="shared" si="12"/>
        <v>0.9116391838113644</v>
      </c>
      <c r="P99" s="9"/>
    </row>
    <row r="100" spans="1:16" ht="15">
      <c r="A100" s="12"/>
      <c r="B100" s="25">
        <v>364</v>
      </c>
      <c r="C100" s="20" t="s">
        <v>204</v>
      </c>
      <c r="D100" s="47">
        <v>45198</v>
      </c>
      <c r="E100" s="47">
        <v>50407</v>
      </c>
      <c r="F100" s="47">
        <v>0</v>
      </c>
      <c r="G100" s="47">
        <v>55329</v>
      </c>
      <c r="H100" s="47">
        <v>0</v>
      </c>
      <c r="I100" s="47">
        <v>837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6"/>
        <v>151771</v>
      </c>
      <c r="O100" s="48">
        <f t="shared" si="12"/>
        <v>0.7540404517157947</v>
      </c>
      <c r="P100" s="9"/>
    </row>
    <row r="101" spans="1:16" ht="15">
      <c r="A101" s="12"/>
      <c r="B101" s="25">
        <v>365</v>
      </c>
      <c r="C101" s="20" t="s">
        <v>205</v>
      </c>
      <c r="D101" s="47">
        <v>5154</v>
      </c>
      <c r="E101" s="47">
        <v>3913</v>
      </c>
      <c r="F101" s="47">
        <v>0</v>
      </c>
      <c r="G101" s="47">
        <v>0</v>
      </c>
      <c r="H101" s="47">
        <v>0</v>
      </c>
      <c r="I101" s="47">
        <v>457830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6"/>
        <v>466897</v>
      </c>
      <c r="O101" s="48">
        <f aca="true" t="shared" si="17" ref="O101:O106">(N101/O$108)</f>
        <v>2.3196738822617586</v>
      </c>
      <c r="P101" s="9"/>
    </row>
    <row r="102" spans="1:16" ht="15">
      <c r="A102" s="12"/>
      <c r="B102" s="25">
        <v>366</v>
      </c>
      <c r="C102" s="20" t="s">
        <v>95</v>
      </c>
      <c r="D102" s="47">
        <v>61148</v>
      </c>
      <c r="E102" s="47">
        <v>1000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62148</v>
      </c>
      <c r="O102" s="48">
        <f t="shared" si="17"/>
        <v>0.3087685130442127</v>
      </c>
      <c r="P102" s="9"/>
    </row>
    <row r="103" spans="1:16" ht="15">
      <c r="A103" s="12"/>
      <c r="B103" s="25">
        <v>369.9</v>
      </c>
      <c r="C103" s="20" t="s">
        <v>96</v>
      </c>
      <c r="D103" s="47">
        <v>1175828</v>
      </c>
      <c r="E103" s="47">
        <v>861206</v>
      </c>
      <c r="F103" s="47">
        <v>0</v>
      </c>
      <c r="G103" s="47">
        <v>138</v>
      </c>
      <c r="H103" s="47">
        <v>0</v>
      </c>
      <c r="I103" s="47">
        <v>2299</v>
      </c>
      <c r="J103" s="47">
        <v>15807684</v>
      </c>
      <c r="K103" s="47">
        <v>0</v>
      </c>
      <c r="L103" s="47">
        <v>0</v>
      </c>
      <c r="M103" s="47">
        <v>0</v>
      </c>
      <c r="N103" s="47">
        <f t="shared" si="16"/>
        <v>17847155</v>
      </c>
      <c r="O103" s="48">
        <f t="shared" si="17"/>
        <v>88.66961947962261</v>
      </c>
      <c r="P103" s="9"/>
    </row>
    <row r="104" spans="1:16" ht="15.75">
      <c r="A104" s="29" t="s">
        <v>50</v>
      </c>
      <c r="B104" s="30"/>
      <c r="C104" s="31"/>
      <c r="D104" s="32">
        <f aca="true" t="shared" si="18" ref="D104:M104">SUM(D105:D105)</f>
        <v>15214020</v>
      </c>
      <c r="E104" s="32">
        <f t="shared" si="18"/>
        <v>2386441</v>
      </c>
      <c r="F104" s="32">
        <f t="shared" si="18"/>
        <v>9459326</v>
      </c>
      <c r="G104" s="32">
        <f t="shared" si="18"/>
        <v>197108</v>
      </c>
      <c r="H104" s="32">
        <f t="shared" si="18"/>
        <v>0</v>
      </c>
      <c r="I104" s="32">
        <f t="shared" si="18"/>
        <v>116648</v>
      </c>
      <c r="J104" s="32">
        <f t="shared" si="18"/>
        <v>0</v>
      </c>
      <c r="K104" s="32">
        <f t="shared" si="18"/>
        <v>0</v>
      </c>
      <c r="L104" s="32">
        <f t="shared" si="18"/>
        <v>0</v>
      </c>
      <c r="M104" s="32">
        <f t="shared" si="18"/>
        <v>0</v>
      </c>
      <c r="N104" s="32">
        <f t="shared" si="16"/>
        <v>27373543</v>
      </c>
      <c r="O104" s="46">
        <f t="shared" si="17"/>
        <v>135.99935909219633</v>
      </c>
      <c r="P104" s="9"/>
    </row>
    <row r="105" spans="1:16" ht="15.75" thickBot="1">
      <c r="A105" s="12"/>
      <c r="B105" s="25">
        <v>381</v>
      </c>
      <c r="C105" s="20" t="s">
        <v>97</v>
      </c>
      <c r="D105" s="47">
        <v>15214020</v>
      </c>
      <c r="E105" s="47">
        <v>2386441</v>
      </c>
      <c r="F105" s="47">
        <v>9459326</v>
      </c>
      <c r="G105" s="47">
        <v>197108</v>
      </c>
      <c r="H105" s="47">
        <v>0</v>
      </c>
      <c r="I105" s="47">
        <v>116648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27373543</v>
      </c>
      <c r="O105" s="48">
        <f t="shared" si="17"/>
        <v>135.99935909219633</v>
      </c>
      <c r="P105" s="9"/>
    </row>
    <row r="106" spans="1:119" ht="16.5" thickBot="1">
      <c r="A106" s="14" t="s">
        <v>65</v>
      </c>
      <c r="B106" s="23"/>
      <c r="C106" s="22"/>
      <c r="D106" s="15">
        <f aca="true" t="shared" si="19" ref="D106:M106">SUM(D5,D14,D23,D48,D86,D97,D104)</f>
        <v>97742005</v>
      </c>
      <c r="E106" s="15">
        <f t="shared" si="19"/>
        <v>44376847</v>
      </c>
      <c r="F106" s="15">
        <f t="shared" si="19"/>
        <v>9491475</v>
      </c>
      <c r="G106" s="15">
        <f t="shared" si="19"/>
        <v>17053681</v>
      </c>
      <c r="H106" s="15">
        <f t="shared" si="19"/>
        <v>0</v>
      </c>
      <c r="I106" s="15">
        <f t="shared" si="19"/>
        <v>20055382</v>
      </c>
      <c r="J106" s="15">
        <f t="shared" si="19"/>
        <v>15816196</v>
      </c>
      <c r="K106" s="15">
        <f t="shared" si="19"/>
        <v>0</v>
      </c>
      <c r="L106" s="15">
        <f t="shared" si="19"/>
        <v>0</v>
      </c>
      <c r="M106" s="15">
        <f t="shared" si="19"/>
        <v>360799</v>
      </c>
      <c r="N106" s="15">
        <f t="shared" si="16"/>
        <v>204896385</v>
      </c>
      <c r="O106" s="38">
        <f t="shared" si="17"/>
        <v>1017.9821092325502</v>
      </c>
      <c r="P106" s="6"/>
      <c r="Q106" s="2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</row>
    <row r="107" spans="1:15" ht="15">
      <c r="A107" s="16"/>
      <c r="B107" s="18"/>
      <c r="C107" s="1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9"/>
    </row>
    <row r="108" spans="1:15" ht="15">
      <c r="A108" s="41"/>
      <c r="B108" s="42"/>
      <c r="C108" s="42"/>
      <c r="D108" s="43"/>
      <c r="E108" s="43"/>
      <c r="F108" s="43"/>
      <c r="G108" s="43"/>
      <c r="H108" s="43"/>
      <c r="I108" s="43"/>
      <c r="J108" s="43"/>
      <c r="K108" s="43"/>
      <c r="L108" s="49" t="s">
        <v>217</v>
      </c>
      <c r="M108" s="49"/>
      <c r="N108" s="49"/>
      <c r="O108" s="44">
        <v>201277</v>
      </c>
    </row>
    <row r="109" spans="1:15" ht="15">
      <c r="A109" s="50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2"/>
    </row>
    <row r="110" spans="1:15" ht="15.75" customHeight="1" thickBot="1">
      <c r="A110" s="53" t="s">
        <v>134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5"/>
    </row>
  </sheetData>
  <sheetProtection/>
  <mergeCells count="10">
    <mergeCell ref="L108:N108"/>
    <mergeCell ref="A109:O109"/>
    <mergeCell ref="A110:O11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49170994</v>
      </c>
      <c r="E5" s="27">
        <f t="shared" si="0"/>
        <v>26558231</v>
      </c>
      <c r="F5" s="27">
        <f t="shared" si="0"/>
        <v>197</v>
      </c>
      <c r="G5" s="27">
        <f t="shared" si="0"/>
        <v>15510145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91239567</v>
      </c>
      <c r="O5" s="33">
        <f aca="true" t="shared" si="1" ref="O5:O36">(N5/O$106)</f>
        <v>462.19949544839744</v>
      </c>
      <c r="P5" s="6"/>
    </row>
    <row r="6" spans="1:16" ht="15">
      <c r="A6" s="12"/>
      <c r="B6" s="25">
        <v>311</v>
      </c>
      <c r="C6" s="20" t="s">
        <v>3</v>
      </c>
      <c r="D6" s="47">
        <v>39009654</v>
      </c>
      <c r="E6" s="47">
        <v>20410407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59420061</v>
      </c>
      <c r="O6" s="48">
        <f t="shared" si="1"/>
        <v>301.0089056397319</v>
      </c>
      <c r="P6" s="9"/>
    </row>
    <row r="7" spans="1:16" ht="15">
      <c r="A7" s="12"/>
      <c r="B7" s="25">
        <v>312.1</v>
      </c>
      <c r="C7" s="20" t="s">
        <v>11</v>
      </c>
      <c r="D7" s="47">
        <v>0</v>
      </c>
      <c r="E7" s="47">
        <v>529187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529187</v>
      </c>
      <c r="O7" s="48">
        <f t="shared" si="1"/>
        <v>2.680744466902732</v>
      </c>
      <c r="P7" s="9"/>
    </row>
    <row r="8" spans="1:16" ht="15">
      <c r="A8" s="12"/>
      <c r="B8" s="25">
        <v>312.3</v>
      </c>
      <c r="C8" s="20" t="s">
        <v>113</v>
      </c>
      <c r="D8" s="47">
        <v>0</v>
      </c>
      <c r="E8" s="47">
        <v>831478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831478</v>
      </c>
      <c r="O8" s="48">
        <f t="shared" si="1"/>
        <v>4.2120839095657105</v>
      </c>
      <c r="P8" s="9"/>
    </row>
    <row r="9" spans="1:16" ht="15">
      <c r="A9" s="12"/>
      <c r="B9" s="25">
        <v>312.42</v>
      </c>
      <c r="C9" s="20" t="s">
        <v>208</v>
      </c>
      <c r="D9" s="47">
        <v>0</v>
      </c>
      <c r="E9" s="47">
        <v>4782405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4782405</v>
      </c>
      <c r="O9" s="48">
        <f t="shared" si="1"/>
        <v>24.226607498366285</v>
      </c>
      <c r="P9" s="9"/>
    </row>
    <row r="10" spans="1:16" ht="15">
      <c r="A10" s="12"/>
      <c r="B10" s="25">
        <v>312.6</v>
      </c>
      <c r="C10" s="20" t="s">
        <v>12</v>
      </c>
      <c r="D10" s="47">
        <v>0</v>
      </c>
      <c r="E10" s="47">
        <v>0</v>
      </c>
      <c r="F10" s="47">
        <v>0</v>
      </c>
      <c r="G10" s="47">
        <v>15510145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15510145</v>
      </c>
      <c r="O10" s="48">
        <f t="shared" si="1"/>
        <v>78.57096903289211</v>
      </c>
      <c r="P10" s="9"/>
    </row>
    <row r="11" spans="1:16" ht="15">
      <c r="A11" s="12"/>
      <c r="B11" s="25">
        <v>314.1</v>
      </c>
      <c r="C11" s="20" t="s">
        <v>13</v>
      </c>
      <c r="D11" s="47">
        <v>3674244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3674244</v>
      </c>
      <c r="O11" s="48">
        <f t="shared" si="1"/>
        <v>18.612908618410053</v>
      </c>
      <c r="P11" s="9"/>
    </row>
    <row r="12" spans="1:16" ht="15">
      <c r="A12" s="12"/>
      <c r="B12" s="25">
        <v>315</v>
      </c>
      <c r="C12" s="20" t="s">
        <v>162</v>
      </c>
      <c r="D12" s="47">
        <v>6487096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6487096</v>
      </c>
      <c r="O12" s="48">
        <f t="shared" si="1"/>
        <v>32.862195609995794</v>
      </c>
      <c r="P12" s="9"/>
    </row>
    <row r="13" spans="1:16" ht="15">
      <c r="A13" s="12"/>
      <c r="B13" s="25">
        <v>319</v>
      </c>
      <c r="C13" s="20" t="s">
        <v>15</v>
      </c>
      <c r="D13" s="47">
        <v>0</v>
      </c>
      <c r="E13" s="47">
        <v>4754</v>
      </c>
      <c r="F13" s="47">
        <v>197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4951</v>
      </c>
      <c r="O13" s="48">
        <f t="shared" si="1"/>
        <v>0.025080672532838914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SUM(D15:D19)</f>
        <v>0</v>
      </c>
      <c r="E14" s="32">
        <f t="shared" si="3"/>
        <v>1866814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1073810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aca="true" t="shared" si="4" ref="N14:N25">SUM(D14:M14)</f>
        <v>2940624</v>
      </c>
      <c r="O14" s="46">
        <f t="shared" si="1"/>
        <v>14.89655172413793</v>
      </c>
      <c r="P14" s="10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1691242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1691242</v>
      </c>
      <c r="O15" s="48">
        <f t="shared" si="1"/>
        <v>8.567458447946587</v>
      </c>
      <c r="P15" s="9"/>
    </row>
    <row r="16" spans="1:16" ht="15">
      <c r="A16" s="12"/>
      <c r="B16" s="25">
        <v>323.1</v>
      </c>
      <c r="C16" s="20" t="s">
        <v>163</v>
      </c>
      <c r="D16" s="47">
        <v>0</v>
      </c>
      <c r="E16" s="47">
        <v>7470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7470</v>
      </c>
      <c r="O16" s="48">
        <f t="shared" si="1"/>
        <v>0.03784137019194237</v>
      </c>
      <c r="P16" s="9"/>
    </row>
    <row r="17" spans="1:16" ht="15">
      <c r="A17" s="12"/>
      <c r="B17" s="25">
        <v>323.7</v>
      </c>
      <c r="C17" s="20" t="s">
        <v>17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1073810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1073810</v>
      </c>
      <c r="O17" s="48">
        <f t="shared" si="1"/>
        <v>5.439684300643861</v>
      </c>
      <c r="P17" s="9"/>
    </row>
    <row r="18" spans="1:16" ht="15">
      <c r="A18" s="12"/>
      <c r="B18" s="25">
        <v>325.2</v>
      </c>
      <c r="C18" s="20" t="s">
        <v>18</v>
      </c>
      <c r="D18" s="47">
        <v>0</v>
      </c>
      <c r="E18" s="47">
        <v>87319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87319</v>
      </c>
      <c r="O18" s="48">
        <f t="shared" si="1"/>
        <v>0.44233876891435286</v>
      </c>
      <c r="P18" s="9"/>
    </row>
    <row r="19" spans="1:16" ht="15">
      <c r="A19" s="12"/>
      <c r="B19" s="25">
        <v>329</v>
      </c>
      <c r="C19" s="20" t="s">
        <v>19</v>
      </c>
      <c r="D19" s="47">
        <v>0</v>
      </c>
      <c r="E19" s="47">
        <v>80783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80783</v>
      </c>
      <c r="O19" s="48">
        <f t="shared" si="1"/>
        <v>0.40922883644118885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SUM(D21:D43)</f>
        <v>17406024</v>
      </c>
      <c r="E20" s="32">
        <f t="shared" si="5"/>
        <v>4970432</v>
      </c>
      <c r="F20" s="32">
        <f t="shared" si="5"/>
        <v>0</v>
      </c>
      <c r="G20" s="32">
        <f t="shared" si="5"/>
        <v>181723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si="4"/>
        <v>22558179</v>
      </c>
      <c r="O20" s="46">
        <f t="shared" si="1"/>
        <v>114.27475266333339</v>
      </c>
      <c r="P20" s="10"/>
    </row>
    <row r="21" spans="1:16" ht="15">
      <c r="A21" s="12"/>
      <c r="B21" s="25">
        <v>331.2</v>
      </c>
      <c r="C21" s="20" t="s">
        <v>20</v>
      </c>
      <c r="D21" s="47">
        <v>1026033</v>
      </c>
      <c r="E21" s="47">
        <v>175671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1201704</v>
      </c>
      <c r="O21" s="48">
        <f t="shared" si="1"/>
        <v>6.087567058251395</v>
      </c>
      <c r="P21" s="9"/>
    </row>
    <row r="22" spans="1:16" ht="15">
      <c r="A22" s="12"/>
      <c r="B22" s="25">
        <v>331.49</v>
      </c>
      <c r="C22" s="20" t="s">
        <v>155</v>
      </c>
      <c r="D22" s="47">
        <v>0</v>
      </c>
      <c r="E22" s="47">
        <v>0</v>
      </c>
      <c r="F22" s="47">
        <v>0</v>
      </c>
      <c r="G22" s="47">
        <v>181723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181723</v>
      </c>
      <c r="O22" s="48">
        <f t="shared" si="1"/>
        <v>0.9205685830509162</v>
      </c>
      <c r="P22" s="9"/>
    </row>
    <row r="23" spans="1:16" ht="15">
      <c r="A23" s="12"/>
      <c r="B23" s="25">
        <v>331.5</v>
      </c>
      <c r="C23" s="20" t="s">
        <v>22</v>
      </c>
      <c r="D23" s="47">
        <v>0</v>
      </c>
      <c r="E23" s="47">
        <v>407729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407729</v>
      </c>
      <c r="O23" s="48">
        <f t="shared" si="1"/>
        <v>2.065465063854146</v>
      </c>
      <c r="P23" s="9"/>
    </row>
    <row r="24" spans="1:16" ht="15">
      <c r="A24" s="12"/>
      <c r="B24" s="25">
        <v>331.62</v>
      </c>
      <c r="C24" s="20" t="s">
        <v>24</v>
      </c>
      <c r="D24" s="47">
        <v>0</v>
      </c>
      <c r="E24" s="47">
        <v>223752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223752</v>
      </c>
      <c r="O24" s="48">
        <f t="shared" si="1"/>
        <v>1.1334782146167992</v>
      </c>
      <c r="P24" s="9"/>
    </row>
    <row r="25" spans="1:16" ht="15">
      <c r="A25" s="12"/>
      <c r="B25" s="25">
        <v>331.65</v>
      </c>
      <c r="C25" s="20" t="s">
        <v>25</v>
      </c>
      <c r="D25" s="47">
        <v>16461</v>
      </c>
      <c r="E25" s="47">
        <v>499443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515904</v>
      </c>
      <c r="O25" s="48">
        <f t="shared" si="1"/>
        <v>2.6134557225574078</v>
      </c>
      <c r="P25" s="9"/>
    </row>
    <row r="26" spans="1:16" ht="15">
      <c r="A26" s="12"/>
      <c r="B26" s="25">
        <v>334.49</v>
      </c>
      <c r="C26" s="20" t="s">
        <v>28</v>
      </c>
      <c r="D26" s="47">
        <v>0</v>
      </c>
      <c r="E26" s="47">
        <v>132459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aca="true" t="shared" si="6" ref="N26:N41">SUM(D26:M26)</f>
        <v>132459</v>
      </c>
      <c r="O26" s="48">
        <f t="shared" si="1"/>
        <v>0.6710080393914986</v>
      </c>
      <c r="P26" s="9"/>
    </row>
    <row r="27" spans="1:16" ht="15">
      <c r="A27" s="12"/>
      <c r="B27" s="25">
        <v>334.5</v>
      </c>
      <c r="C27" s="20" t="s">
        <v>144</v>
      </c>
      <c r="D27" s="47">
        <v>0</v>
      </c>
      <c r="E27" s="47">
        <v>48106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48106</v>
      </c>
      <c r="O27" s="48">
        <f t="shared" si="1"/>
        <v>0.24369437141279515</v>
      </c>
      <c r="P27" s="9"/>
    </row>
    <row r="28" spans="1:16" ht="15">
      <c r="A28" s="12"/>
      <c r="B28" s="25">
        <v>334.69</v>
      </c>
      <c r="C28" s="20" t="s">
        <v>29</v>
      </c>
      <c r="D28" s="47">
        <v>0</v>
      </c>
      <c r="E28" s="47">
        <v>13916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13916</v>
      </c>
      <c r="O28" s="48">
        <f t="shared" si="1"/>
        <v>0.07049538254231193</v>
      </c>
      <c r="P28" s="9"/>
    </row>
    <row r="29" spans="1:16" ht="15">
      <c r="A29" s="12"/>
      <c r="B29" s="25">
        <v>334.7</v>
      </c>
      <c r="C29" s="20" t="s">
        <v>30</v>
      </c>
      <c r="D29" s="47">
        <v>532507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532507</v>
      </c>
      <c r="O29" s="48">
        <f t="shared" si="1"/>
        <v>2.6975628536547065</v>
      </c>
      <c r="P29" s="9"/>
    </row>
    <row r="30" spans="1:16" ht="15">
      <c r="A30" s="12"/>
      <c r="B30" s="25">
        <v>334.82</v>
      </c>
      <c r="C30" s="20" t="s">
        <v>209</v>
      </c>
      <c r="D30" s="47">
        <v>0</v>
      </c>
      <c r="E30" s="47">
        <v>56530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56530</v>
      </c>
      <c r="O30" s="48">
        <f t="shared" si="1"/>
        <v>0.2863684949063591</v>
      </c>
      <c r="P30" s="9"/>
    </row>
    <row r="31" spans="1:16" ht="15">
      <c r="A31" s="12"/>
      <c r="B31" s="25">
        <v>334.9</v>
      </c>
      <c r="C31" s="20" t="s">
        <v>31</v>
      </c>
      <c r="D31" s="47">
        <v>22234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22234</v>
      </c>
      <c r="O31" s="48">
        <f t="shared" si="1"/>
        <v>0.11263253344680679</v>
      </c>
      <c r="P31" s="9"/>
    </row>
    <row r="32" spans="1:16" ht="15">
      <c r="A32" s="12"/>
      <c r="B32" s="25">
        <v>335.12</v>
      </c>
      <c r="C32" s="20" t="s">
        <v>164</v>
      </c>
      <c r="D32" s="47">
        <v>4449427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4449427</v>
      </c>
      <c r="O32" s="48">
        <f t="shared" si="1"/>
        <v>22.539814491167814</v>
      </c>
      <c r="P32" s="9"/>
    </row>
    <row r="33" spans="1:16" ht="15">
      <c r="A33" s="12"/>
      <c r="B33" s="25">
        <v>335.13</v>
      </c>
      <c r="C33" s="20" t="s">
        <v>165</v>
      </c>
      <c r="D33" s="47">
        <v>38461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38461</v>
      </c>
      <c r="O33" s="48">
        <f t="shared" si="1"/>
        <v>0.1948349315866527</v>
      </c>
      <c r="P33" s="9"/>
    </row>
    <row r="34" spans="1:16" ht="15">
      <c r="A34" s="12"/>
      <c r="B34" s="25">
        <v>335.14</v>
      </c>
      <c r="C34" s="20" t="s">
        <v>166</v>
      </c>
      <c r="D34" s="47">
        <v>0</v>
      </c>
      <c r="E34" s="47">
        <v>13299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13299</v>
      </c>
      <c r="O34" s="48">
        <f t="shared" si="1"/>
        <v>0.0673697968115986</v>
      </c>
      <c r="P34" s="9"/>
    </row>
    <row r="35" spans="1:16" ht="15">
      <c r="A35" s="12"/>
      <c r="B35" s="25">
        <v>335.15</v>
      </c>
      <c r="C35" s="20" t="s">
        <v>167</v>
      </c>
      <c r="D35" s="47">
        <v>48210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48210</v>
      </c>
      <c r="O35" s="48">
        <f t="shared" si="1"/>
        <v>0.2442212124435799</v>
      </c>
      <c r="P35" s="9"/>
    </row>
    <row r="36" spans="1:16" ht="15">
      <c r="A36" s="12"/>
      <c r="B36" s="25">
        <v>335.16</v>
      </c>
      <c r="C36" s="20" t="s">
        <v>168</v>
      </c>
      <c r="D36" s="47">
        <v>223250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223250</v>
      </c>
      <c r="O36" s="48">
        <f t="shared" si="1"/>
        <v>1.1309351934874343</v>
      </c>
      <c r="P36" s="9"/>
    </row>
    <row r="37" spans="1:16" ht="15">
      <c r="A37" s="12"/>
      <c r="B37" s="25">
        <v>335.18</v>
      </c>
      <c r="C37" s="20" t="s">
        <v>169</v>
      </c>
      <c r="D37" s="47">
        <v>9015776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9015776</v>
      </c>
      <c r="O37" s="48">
        <f aca="true" t="shared" si="7" ref="O37:O68">(N37/O$106)</f>
        <v>45.67193001119537</v>
      </c>
      <c r="P37" s="9"/>
    </row>
    <row r="38" spans="1:16" ht="15">
      <c r="A38" s="12"/>
      <c r="B38" s="25">
        <v>335.21</v>
      </c>
      <c r="C38" s="20" t="s">
        <v>38</v>
      </c>
      <c r="D38" s="47">
        <v>0</v>
      </c>
      <c r="E38" s="47">
        <v>22973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22973</v>
      </c>
      <c r="O38" s="48">
        <f t="shared" si="7"/>
        <v>0.11637614423286373</v>
      </c>
      <c r="P38" s="9"/>
    </row>
    <row r="39" spans="1:16" ht="15">
      <c r="A39" s="12"/>
      <c r="B39" s="25">
        <v>335.22</v>
      </c>
      <c r="C39" s="20" t="s">
        <v>39</v>
      </c>
      <c r="D39" s="47">
        <v>0</v>
      </c>
      <c r="E39" s="47">
        <v>926762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926762</v>
      </c>
      <c r="O39" s="48">
        <f t="shared" si="7"/>
        <v>4.6947716093473755</v>
      </c>
      <c r="P39" s="9"/>
    </row>
    <row r="40" spans="1:16" ht="15">
      <c r="A40" s="12"/>
      <c r="B40" s="25">
        <v>335.49</v>
      </c>
      <c r="C40" s="20" t="s">
        <v>40</v>
      </c>
      <c r="D40" s="47">
        <v>0</v>
      </c>
      <c r="E40" s="47">
        <v>1999484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1999484</v>
      </c>
      <c r="O40" s="48">
        <f t="shared" si="7"/>
        <v>10.128944342284566</v>
      </c>
      <c r="P40" s="9"/>
    </row>
    <row r="41" spans="1:16" ht="15">
      <c r="A41" s="12"/>
      <c r="B41" s="25">
        <v>335.5</v>
      </c>
      <c r="C41" s="20" t="s">
        <v>41</v>
      </c>
      <c r="D41" s="47">
        <v>0</v>
      </c>
      <c r="E41" s="47">
        <v>450308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450308</v>
      </c>
      <c r="O41" s="48">
        <f t="shared" si="7"/>
        <v>2.2811608739482176</v>
      </c>
      <c r="P41" s="9"/>
    </row>
    <row r="42" spans="1:16" ht="15">
      <c r="A42" s="12"/>
      <c r="B42" s="25">
        <v>337.2</v>
      </c>
      <c r="C42" s="20" t="s">
        <v>42</v>
      </c>
      <c r="D42" s="47">
        <v>450000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450000</v>
      </c>
      <c r="O42" s="48">
        <f t="shared" si="7"/>
        <v>2.279600613972432</v>
      </c>
      <c r="P42" s="9"/>
    </row>
    <row r="43" spans="1:16" ht="15">
      <c r="A43" s="12"/>
      <c r="B43" s="25">
        <v>339</v>
      </c>
      <c r="C43" s="20" t="s">
        <v>43</v>
      </c>
      <c r="D43" s="47">
        <v>1583665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1583665</v>
      </c>
      <c r="O43" s="48">
        <f t="shared" si="7"/>
        <v>8.022497125170338</v>
      </c>
      <c r="P43" s="9"/>
    </row>
    <row r="44" spans="1:16" ht="15.75">
      <c r="A44" s="29" t="s">
        <v>48</v>
      </c>
      <c r="B44" s="30"/>
      <c r="C44" s="31"/>
      <c r="D44" s="32">
        <f aca="true" t="shared" si="8" ref="D44:M44">SUM(D45:D82)</f>
        <v>8757327</v>
      </c>
      <c r="E44" s="32">
        <f t="shared" si="8"/>
        <v>4833165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17957822</v>
      </c>
      <c r="J44" s="32">
        <f t="shared" si="8"/>
        <v>14552157</v>
      </c>
      <c r="K44" s="32">
        <f t="shared" si="8"/>
        <v>0</v>
      </c>
      <c r="L44" s="32">
        <f t="shared" si="8"/>
        <v>0</v>
      </c>
      <c r="M44" s="32">
        <f t="shared" si="8"/>
        <v>396701</v>
      </c>
      <c r="N44" s="32">
        <f>SUM(D44:M44)</f>
        <v>46497172</v>
      </c>
      <c r="O44" s="46">
        <f t="shared" si="7"/>
        <v>235.5444040870706</v>
      </c>
      <c r="P44" s="10"/>
    </row>
    <row r="45" spans="1:16" ht="15">
      <c r="A45" s="12"/>
      <c r="B45" s="25">
        <v>341.1</v>
      </c>
      <c r="C45" s="20" t="s">
        <v>171</v>
      </c>
      <c r="D45" s="47">
        <v>4564</v>
      </c>
      <c r="E45" s="47">
        <v>89259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93823</v>
      </c>
      <c r="O45" s="48">
        <f t="shared" si="7"/>
        <v>0.47528659645496774</v>
      </c>
      <c r="P45" s="9"/>
    </row>
    <row r="46" spans="1:16" ht="15">
      <c r="A46" s="12"/>
      <c r="B46" s="25">
        <v>341.15</v>
      </c>
      <c r="C46" s="20" t="s">
        <v>172</v>
      </c>
      <c r="D46" s="47">
        <v>0</v>
      </c>
      <c r="E46" s="47">
        <v>267720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aca="true" t="shared" si="9" ref="N46:N82">SUM(D46:M46)</f>
        <v>267720</v>
      </c>
      <c r="O46" s="48">
        <f t="shared" si="7"/>
        <v>1.3562103919393322</v>
      </c>
      <c r="P46" s="9"/>
    </row>
    <row r="47" spans="1:16" ht="15">
      <c r="A47" s="12"/>
      <c r="B47" s="25">
        <v>341.16</v>
      </c>
      <c r="C47" s="20" t="s">
        <v>173</v>
      </c>
      <c r="D47" s="47">
        <v>0</v>
      </c>
      <c r="E47" s="47">
        <v>281810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281810</v>
      </c>
      <c r="O47" s="48">
        <f t="shared" si="7"/>
        <v>1.4275872200523803</v>
      </c>
      <c r="P47" s="9"/>
    </row>
    <row r="48" spans="1:16" ht="15">
      <c r="A48" s="12"/>
      <c r="B48" s="25">
        <v>341.2</v>
      </c>
      <c r="C48" s="20" t="s">
        <v>174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14552157</v>
      </c>
      <c r="K48" s="47">
        <v>0</v>
      </c>
      <c r="L48" s="47">
        <v>0</v>
      </c>
      <c r="M48" s="47">
        <v>0</v>
      </c>
      <c r="N48" s="47">
        <f t="shared" si="9"/>
        <v>14552157</v>
      </c>
      <c r="O48" s="48">
        <f t="shared" si="7"/>
        <v>73.7180134040516</v>
      </c>
      <c r="P48" s="9"/>
    </row>
    <row r="49" spans="1:16" ht="15">
      <c r="A49" s="12"/>
      <c r="B49" s="25">
        <v>341.52</v>
      </c>
      <c r="C49" s="20" t="s">
        <v>175</v>
      </c>
      <c r="D49" s="47">
        <v>377750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377750</v>
      </c>
      <c r="O49" s="48">
        <f t="shared" si="7"/>
        <v>1.9135980709513027</v>
      </c>
      <c r="P49" s="9"/>
    </row>
    <row r="50" spans="1:16" ht="15">
      <c r="A50" s="12"/>
      <c r="B50" s="25">
        <v>341.8</v>
      </c>
      <c r="C50" s="20" t="s">
        <v>176</v>
      </c>
      <c r="D50" s="47">
        <v>2655792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2655792</v>
      </c>
      <c r="O50" s="48">
        <f t="shared" si="7"/>
        <v>13.45365571951794</v>
      </c>
      <c r="P50" s="9"/>
    </row>
    <row r="51" spans="1:16" ht="15">
      <c r="A51" s="12"/>
      <c r="B51" s="25">
        <v>341.9</v>
      </c>
      <c r="C51" s="20" t="s">
        <v>177</v>
      </c>
      <c r="D51" s="47">
        <v>57268</v>
      </c>
      <c r="E51" s="47">
        <v>307490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364758</v>
      </c>
      <c r="O51" s="48">
        <f t="shared" si="7"/>
        <v>1.8477834683363474</v>
      </c>
      <c r="P51" s="9"/>
    </row>
    <row r="52" spans="1:16" ht="15">
      <c r="A52" s="12"/>
      <c r="B52" s="25">
        <v>342.5</v>
      </c>
      <c r="C52" s="20" t="s">
        <v>57</v>
      </c>
      <c r="D52" s="47">
        <v>0</v>
      </c>
      <c r="E52" s="47">
        <v>5300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5300</v>
      </c>
      <c r="O52" s="48">
        <f t="shared" si="7"/>
        <v>0.02684862945345309</v>
      </c>
      <c r="P52" s="9"/>
    </row>
    <row r="53" spans="1:16" ht="15">
      <c r="A53" s="12"/>
      <c r="B53" s="25">
        <v>342.6</v>
      </c>
      <c r="C53" s="20" t="s">
        <v>58</v>
      </c>
      <c r="D53" s="47">
        <v>3246115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3246115</v>
      </c>
      <c r="O53" s="48">
        <f t="shared" si="7"/>
        <v>16.444101660055825</v>
      </c>
      <c r="P53" s="9"/>
    </row>
    <row r="54" spans="1:16" ht="15">
      <c r="A54" s="12"/>
      <c r="B54" s="25">
        <v>342.9</v>
      </c>
      <c r="C54" s="20" t="s">
        <v>59</v>
      </c>
      <c r="D54" s="47">
        <v>157313</v>
      </c>
      <c r="E54" s="47">
        <v>74095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231408</v>
      </c>
      <c r="O54" s="48">
        <f t="shared" si="7"/>
        <v>1.1722618197291834</v>
      </c>
      <c r="P54" s="9"/>
    </row>
    <row r="55" spans="1:16" ht="15">
      <c r="A55" s="12"/>
      <c r="B55" s="25">
        <v>343.4</v>
      </c>
      <c r="C55" s="20" t="s">
        <v>60</v>
      </c>
      <c r="D55" s="47">
        <v>1160459</v>
      </c>
      <c r="E55" s="47">
        <v>0</v>
      </c>
      <c r="F55" s="47">
        <v>0</v>
      </c>
      <c r="G55" s="47">
        <v>0</v>
      </c>
      <c r="H55" s="47">
        <v>0</v>
      </c>
      <c r="I55" s="47">
        <v>17957822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19118281</v>
      </c>
      <c r="O55" s="48">
        <f t="shared" si="7"/>
        <v>96.84898912377218</v>
      </c>
      <c r="P55" s="9"/>
    </row>
    <row r="56" spans="1:16" ht="15">
      <c r="A56" s="12"/>
      <c r="B56" s="25">
        <v>345.1</v>
      </c>
      <c r="C56" s="20" t="s">
        <v>146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396701</v>
      </c>
      <c r="N56" s="47">
        <f t="shared" si="9"/>
        <v>396701</v>
      </c>
      <c r="O56" s="48">
        <f t="shared" si="7"/>
        <v>2.009599651474395</v>
      </c>
      <c r="P56" s="9"/>
    </row>
    <row r="57" spans="1:16" ht="15">
      <c r="A57" s="12"/>
      <c r="B57" s="25">
        <v>346.4</v>
      </c>
      <c r="C57" s="20" t="s">
        <v>61</v>
      </c>
      <c r="D57" s="47">
        <v>44415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44415</v>
      </c>
      <c r="O57" s="48">
        <f t="shared" si="7"/>
        <v>0.22499658059907904</v>
      </c>
      <c r="P57" s="9"/>
    </row>
    <row r="58" spans="1:16" ht="15">
      <c r="A58" s="12"/>
      <c r="B58" s="25">
        <v>346.9</v>
      </c>
      <c r="C58" s="20" t="s">
        <v>62</v>
      </c>
      <c r="D58" s="47">
        <v>250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250</v>
      </c>
      <c r="O58" s="48">
        <f t="shared" si="7"/>
        <v>0.00126644478554024</v>
      </c>
      <c r="P58" s="9"/>
    </row>
    <row r="59" spans="1:16" ht="15">
      <c r="A59" s="12"/>
      <c r="B59" s="25">
        <v>347.9</v>
      </c>
      <c r="C59" s="20" t="s">
        <v>63</v>
      </c>
      <c r="D59" s="47">
        <v>0</v>
      </c>
      <c r="E59" s="47">
        <v>2170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2170</v>
      </c>
      <c r="O59" s="48">
        <f t="shared" si="7"/>
        <v>0.010992740738489283</v>
      </c>
      <c r="P59" s="9"/>
    </row>
    <row r="60" spans="1:16" ht="15">
      <c r="A60" s="12"/>
      <c r="B60" s="25">
        <v>348.11</v>
      </c>
      <c r="C60" s="20" t="s">
        <v>178</v>
      </c>
      <c r="D60" s="47">
        <v>0</v>
      </c>
      <c r="E60" s="47">
        <v>373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373</v>
      </c>
      <c r="O60" s="48">
        <f t="shared" si="7"/>
        <v>0.001889535620026038</v>
      </c>
      <c r="P60" s="9"/>
    </row>
    <row r="61" spans="1:16" ht="15">
      <c r="A61" s="12"/>
      <c r="B61" s="25">
        <v>348.12</v>
      </c>
      <c r="C61" s="20" t="s">
        <v>179</v>
      </c>
      <c r="D61" s="47">
        <v>0</v>
      </c>
      <c r="E61" s="47">
        <v>20906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aca="true" t="shared" si="10" ref="N61:N75">SUM(D61:M61)</f>
        <v>20906</v>
      </c>
      <c r="O61" s="48">
        <f t="shared" si="7"/>
        <v>0.10590517874601703</v>
      </c>
      <c r="P61" s="9"/>
    </row>
    <row r="62" spans="1:16" ht="15">
      <c r="A62" s="12"/>
      <c r="B62" s="25">
        <v>348.13</v>
      </c>
      <c r="C62" s="20" t="s">
        <v>180</v>
      </c>
      <c r="D62" s="47">
        <v>0</v>
      </c>
      <c r="E62" s="47">
        <v>96663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96663</v>
      </c>
      <c r="O62" s="48">
        <f t="shared" si="7"/>
        <v>0.4896734092187049</v>
      </c>
      <c r="P62" s="9"/>
    </row>
    <row r="63" spans="1:16" ht="15">
      <c r="A63" s="12"/>
      <c r="B63" s="25">
        <v>348.22</v>
      </c>
      <c r="C63" s="20" t="s">
        <v>181</v>
      </c>
      <c r="D63" s="47">
        <v>0</v>
      </c>
      <c r="E63" s="47">
        <v>40036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40036</v>
      </c>
      <c r="O63" s="48">
        <f t="shared" si="7"/>
        <v>0.2028135337355562</v>
      </c>
      <c r="P63" s="9"/>
    </row>
    <row r="64" spans="1:16" ht="15">
      <c r="A64" s="12"/>
      <c r="B64" s="25">
        <v>348.23</v>
      </c>
      <c r="C64" s="20" t="s">
        <v>182</v>
      </c>
      <c r="D64" s="47">
        <v>0</v>
      </c>
      <c r="E64" s="47">
        <v>173846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173846</v>
      </c>
      <c r="O64" s="48">
        <f t="shared" si="7"/>
        <v>0.8806654407481143</v>
      </c>
      <c r="P64" s="9"/>
    </row>
    <row r="65" spans="1:16" ht="15">
      <c r="A65" s="12"/>
      <c r="B65" s="25">
        <v>348.31</v>
      </c>
      <c r="C65" s="20" t="s">
        <v>183</v>
      </c>
      <c r="D65" s="47">
        <v>0</v>
      </c>
      <c r="E65" s="47">
        <v>513597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513597</v>
      </c>
      <c r="O65" s="48">
        <f t="shared" si="7"/>
        <v>2.6017689700764426</v>
      </c>
      <c r="P65" s="9"/>
    </row>
    <row r="66" spans="1:16" ht="15">
      <c r="A66" s="12"/>
      <c r="B66" s="25">
        <v>348.32</v>
      </c>
      <c r="C66" s="20" t="s">
        <v>184</v>
      </c>
      <c r="D66" s="47">
        <v>0</v>
      </c>
      <c r="E66" s="47">
        <v>382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382</v>
      </c>
      <c r="O66" s="48">
        <f t="shared" si="7"/>
        <v>0.0019351276323054866</v>
      </c>
      <c r="P66" s="9"/>
    </row>
    <row r="67" spans="1:16" ht="15">
      <c r="A67" s="12"/>
      <c r="B67" s="25">
        <v>348.41</v>
      </c>
      <c r="C67" s="20" t="s">
        <v>185</v>
      </c>
      <c r="D67" s="47">
        <v>0</v>
      </c>
      <c r="E67" s="47">
        <v>491242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491242</v>
      </c>
      <c r="O67" s="48">
        <f t="shared" si="7"/>
        <v>2.4885234773534344</v>
      </c>
      <c r="P67" s="9"/>
    </row>
    <row r="68" spans="1:16" ht="15">
      <c r="A68" s="12"/>
      <c r="B68" s="25">
        <v>348.42</v>
      </c>
      <c r="C68" s="20" t="s">
        <v>186</v>
      </c>
      <c r="D68" s="47">
        <v>0</v>
      </c>
      <c r="E68" s="47">
        <v>333408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333408</v>
      </c>
      <c r="O68" s="48">
        <f t="shared" si="7"/>
        <v>1.6889712922296014</v>
      </c>
      <c r="P68" s="9"/>
    </row>
    <row r="69" spans="1:16" ht="15">
      <c r="A69" s="12"/>
      <c r="B69" s="25">
        <v>348.48</v>
      </c>
      <c r="C69" s="20" t="s">
        <v>187</v>
      </c>
      <c r="D69" s="47">
        <v>0</v>
      </c>
      <c r="E69" s="47">
        <v>40622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40622</v>
      </c>
      <c r="O69" s="48">
        <f aca="true" t="shared" si="11" ref="O69:O100">(N69/O$106)</f>
        <v>0.20578208031286252</v>
      </c>
      <c r="P69" s="9"/>
    </row>
    <row r="70" spans="1:16" ht="15">
      <c r="A70" s="12"/>
      <c r="B70" s="25">
        <v>348.52</v>
      </c>
      <c r="C70" s="20" t="s">
        <v>188</v>
      </c>
      <c r="D70" s="47">
        <v>0</v>
      </c>
      <c r="E70" s="47">
        <v>242606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242606</v>
      </c>
      <c r="O70" s="48">
        <f t="shared" si="11"/>
        <v>1.2289884145631018</v>
      </c>
      <c r="P70" s="9"/>
    </row>
    <row r="71" spans="1:16" ht="15">
      <c r="A71" s="12"/>
      <c r="B71" s="25">
        <v>348.53</v>
      </c>
      <c r="C71" s="20" t="s">
        <v>189</v>
      </c>
      <c r="D71" s="47">
        <v>0</v>
      </c>
      <c r="E71" s="47">
        <v>586284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586284</v>
      </c>
      <c r="O71" s="48">
        <f t="shared" si="11"/>
        <v>2.9699852585826965</v>
      </c>
      <c r="P71" s="9"/>
    </row>
    <row r="72" spans="1:16" ht="15">
      <c r="A72" s="12"/>
      <c r="B72" s="25">
        <v>348.61</v>
      </c>
      <c r="C72" s="20" t="s">
        <v>190</v>
      </c>
      <c r="D72" s="47">
        <v>0</v>
      </c>
      <c r="E72" s="47">
        <v>46475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46475</v>
      </c>
      <c r="O72" s="48">
        <f t="shared" si="11"/>
        <v>0.23543208563193063</v>
      </c>
      <c r="P72" s="9"/>
    </row>
    <row r="73" spans="1:16" ht="15">
      <c r="A73" s="12"/>
      <c r="B73" s="25">
        <v>348.62</v>
      </c>
      <c r="C73" s="20" t="s">
        <v>191</v>
      </c>
      <c r="D73" s="47">
        <v>0</v>
      </c>
      <c r="E73" s="47">
        <v>538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538</v>
      </c>
      <c r="O73" s="48">
        <f t="shared" si="11"/>
        <v>0.0027253891784825967</v>
      </c>
      <c r="P73" s="9"/>
    </row>
    <row r="74" spans="1:16" ht="15">
      <c r="A74" s="12"/>
      <c r="B74" s="25">
        <v>348.71</v>
      </c>
      <c r="C74" s="20" t="s">
        <v>192</v>
      </c>
      <c r="D74" s="47">
        <v>0</v>
      </c>
      <c r="E74" s="47">
        <v>89865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89865</v>
      </c>
      <c r="O74" s="48">
        <f t="shared" si="11"/>
        <v>0.45523624261029466</v>
      </c>
      <c r="P74" s="9"/>
    </row>
    <row r="75" spans="1:16" ht="15">
      <c r="A75" s="12"/>
      <c r="B75" s="25">
        <v>348.72</v>
      </c>
      <c r="C75" s="20" t="s">
        <v>193</v>
      </c>
      <c r="D75" s="47">
        <v>0</v>
      </c>
      <c r="E75" s="47">
        <v>2025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2025</v>
      </c>
      <c r="O75" s="48">
        <f t="shared" si="11"/>
        <v>0.010258202762875944</v>
      </c>
      <c r="P75" s="9"/>
    </row>
    <row r="76" spans="1:16" ht="15">
      <c r="A76" s="12"/>
      <c r="B76" s="25">
        <v>348.921</v>
      </c>
      <c r="C76" s="20" t="s">
        <v>194</v>
      </c>
      <c r="D76" s="47">
        <v>0</v>
      </c>
      <c r="E76" s="47">
        <v>78601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78601</v>
      </c>
      <c r="O76" s="48">
        <f t="shared" si="11"/>
        <v>0.39817530635299364</v>
      </c>
      <c r="P76" s="9"/>
    </row>
    <row r="77" spans="1:16" ht="15">
      <c r="A77" s="12"/>
      <c r="B77" s="25">
        <v>348.922</v>
      </c>
      <c r="C77" s="20" t="s">
        <v>195</v>
      </c>
      <c r="D77" s="47">
        <v>0</v>
      </c>
      <c r="E77" s="47">
        <v>78601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78601</v>
      </c>
      <c r="O77" s="48">
        <f t="shared" si="11"/>
        <v>0.39817530635299364</v>
      </c>
      <c r="P77" s="9"/>
    </row>
    <row r="78" spans="1:16" ht="15">
      <c r="A78" s="12"/>
      <c r="B78" s="25">
        <v>348.923</v>
      </c>
      <c r="C78" s="20" t="s">
        <v>196</v>
      </c>
      <c r="D78" s="47">
        <v>0</v>
      </c>
      <c r="E78" s="47">
        <v>78601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78601</v>
      </c>
      <c r="O78" s="48">
        <f t="shared" si="11"/>
        <v>0.39817530635299364</v>
      </c>
      <c r="P78" s="9"/>
    </row>
    <row r="79" spans="1:16" ht="15">
      <c r="A79" s="12"/>
      <c r="B79" s="25">
        <v>348.924</v>
      </c>
      <c r="C79" s="20" t="s">
        <v>197</v>
      </c>
      <c r="D79" s="47">
        <v>0</v>
      </c>
      <c r="E79" s="47">
        <v>78601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78601</v>
      </c>
      <c r="O79" s="48">
        <f t="shared" si="11"/>
        <v>0.39817530635299364</v>
      </c>
      <c r="P79" s="9"/>
    </row>
    <row r="80" spans="1:16" ht="15">
      <c r="A80" s="12"/>
      <c r="B80" s="25">
        <v>348.93</v>
      </c>
      <c r="C80" s="20" t="s">
        <v>198</v>
      </c>
      <c r="D80" s="47">
        <v>0</v>
      </c>
      <c r="E80" s="47">
        <v>563831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563831</v>
      </c>
      <c r="O80" s="48">
        <f t="shared" si="11"/>
        <v>2.8562433195037564</v>
      </c>
      <c r="P80" s="9"/>
    </row>
    <row r="81" spans="1:16" ht="15">
      <c r="A81" s="12"/>
      <c r="B81" s="25">
        <v>348.932</v>
      </c>
      <c r="C81" s="20" t="s">
        <v>199</v>
      </c>
      <c r="D81" s="47">
        <v>36570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36570</v>
      </c>
      <c r="O81" s="48">
        <f t="shared" si="11"/>
        <v>0.1852555432288263</v>
      </c>
      <c r="P81" s="9"/>
    </row>
    <row r="82" spans="1:16" ht="15">
      <c r="A82" s="12"/>
      <c r="B82" s="25">
        <v>349</v>
      </c>
      <c r="C82" s="20" t="s">
        <v>1</v>
      </c>
      <c r="D82" s="47">
        <v>1016831</v>
      </c>
      <c r="E82" s="47">
        <v>248218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1265049</v>
      </c>
      <c r="O82" s="48">
        <f t="shared" si="11"/>
        <v>6.408458838011581</v>
      </c>
      <c r="P82" s="9"/>
    </row>
    <row r="83" spans="1:16" ht="15.75">
      <c r="A83" s="29" t="s">
        <v>49</v>
      </c>
      <c r="B83" s="30"/>
      <c r="C83" s="31"/>
      <c r="D83" s="32">
        <f aca="true" t="shared" si="12" ref="D83:M83">SUM(D84:D94)</f>
        <v>4656</v>
      </c>
      <c r="E83" s="32">
        <f t="shared" si="12"/>
        <v>1342935</v>
      </c>
      <c r="F83" s="32">
        <f t="shared" si="12"/>
        <v>0</v>
      </c>
      <c r="G83" s="32">
        <f t="shared" si="12"/>
        <v>0</v>
      </c>
      <c r="H83" s="32">
        <f t="shared" si="12"/>
        <v>0</v>
      </c>
      <c r="I83" s="32">
        <f t="shared" si="12"/>
        <v>0</v>
      </c>
      <c r="J83" s="32">
        <f t="shared" si="12"/>
        <v>0</v>
      </c>
      <c r="K83" s="32">
        <f t="shared" si="12"/>
        <v>0</v>
      </c>
      <c r="L83" s="32">
        <f t="shared" si="12"/>
        <v>0</v>
      </c>
      <c r="M83" s="32">
        <f t="shared" si="12"/>
        <v>0</v>
      </c>
      <c r="N83" s="32">
        <f>SUM(D83:M83)</f>
        <v>1347591</v>
      </c>
      <c r="O83" s="46">
        <f t="shared" si="11"/>
        <v>6.82659837996383</v>
      </c>
      <c r="P83" s="10"/>
    </row>
    <row r="84" spans="1:16" ht="15">
      <c r="A84" s="13"/>
      <c r="B84" s="40">
        <v>351.1</v>
      </c>
      <c r="C84" s="21" t="s">
        <v>84</v>
      </c>
      <c r="D84" s="47">
        <v>1102</v>
      </c>
      <c r="E84" s="47">
        <v>86283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87385</v>
      </c>
      <c r="O84" s="48">
        <f t="shared" si="11"/>
        <v>0.4426731103377355</v>
      </c>
      <c r="P84" s="9"/>
    </row>
    <row r="85" spans="1:16" ht="15">
      <c r="A85" s="13"/>
      <c r="B85" s="40">
        <v>351.2</v>
      </c>
      <c r="C85" s="21" t="s">
        <v>85</v>
      </c>
      <c r="D85" s="47">
        <v>0</v>
      </c>
      <c r="E85" s="47">
        <v>125931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aca="true" t="shared" si="13" ref="N85:N94">SUM(D85:M85)</f>
        <v>125931</v>
      </c>
      <c r="O85" s="48">
        <f t="shared" si="11"/>
        <v>0.6379386331514718</v>
      </c>
      <c r="P85" s="9"/>
    </row>
    <row r="86" spans="1:16" ht="15">
      <c r="A86" s="13"/>
      <c r="B86" s="40">
        <v>351.3</v>
      </c>
      <c r="C86" s="21" t="s">
        <v>130</v>
      </c>
      <c r="D86" s="47">
        <v>950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950</v>
      </c>
      <c r="O86" s="48">
        <f t="shared" si="11"/>
        <v>0.004812490185052912</v>
      </c>
      <c r="P86" s="9"/>
    </row>
    <row r="87" spans="1:16" ht="15">
      <c r="A87" s="13"/>
      <c r="B87" s="40">
        <v>351.5</v>
      </c>
      <c r="C87" s="21" t="s">
        <v>147</v>
      </c>
      <c r="D87" s="47">
        <v>0</v>
      </c>
      <c r="E87" s="47">
        <v>479330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479330</v>
      </c>
      <c r="O87" s="48">
        <f t="shared" si="11"/>
        <v>2.428179916212013</v>
      </c>
      <c r="P87" s="9"/>
    </row>
    <row r="88" spans="1:16" ht="15">
      <c r="A88" s="13"/>
      <c r="B88" s="40">
        <v>351.6</v>
      </c>
      <c r="C88" s="21" t="s">
        <v>87</v>
      </c>
      <c r="D88" s="47">
        <v>0</v>
      </c>
      <c r="E88" s="47">
        <v>240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240</v>
      </c>
      <c r="O88" s="48">
        <f t="shared" si="11"/>
        <v>0.0012157869941186305</v>
      </c>
      <c r="P88" s="9"/>
    </row>
    <row r="89" spans="1:16" ht="15">
      <c r="A89" s="13"/>
      <c r="B89" s="40">
        <v>351.7</v>
      </c>
      <c r="C89" s="21" t="s">
        <v>200</v>
      </c>
      <c r="D89" s="47">
        <v>0</v>
      </c>
      <c r="E89" s="47">
        <v>118988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118988</v>
      </c>
      <c r="O89" s="48">
        <f t="shared" si="11"/>
        <v>0.6027669285674483</v>
      </c>
      <c r="P89" s="9"/>
    </row>
    <row r="90" spans="1:16" ht="15">
      <c r="A90" s="13"/>
      <c r="B90" s="40">
        <v>351.8</v>
      </c>
      <c r="C90" s="21" t="s">
        <v>201</v>
      </c>
      <c r="D90" s="47">
        <v>0</v>
      </c>
      <c r="E90" s="47">
        <v>132678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132678</v>
      </c>
      <c r="O90" s="48">
        <f t="shared" si="11"/>
        <v>0.6721174450236319</v>
      </c>
      <c r="P90" s="9"/>
    </row>
    <row r="91" spans="1:16" ht="15">
      <c r="A91" s="13"/>
      <c r="B91" s="40">
        <v>352</v>
      </c>
      <c r="C91" s="21" t="s">
        <v>88</v>
      </c>
      <c r="D91" s="47">
        <v>0</v>
      </c>
      <c r="E91" s="47">
        <v>97553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97553</v>
      </c>
      <c r="O91" s="48">
        <f t="shared" si="11"/>
        <v>0.49418195265522813</v>
      </c>
      <c r="P91" s="9"/>
    </row>
    <row r="92" spans="1:16" ht="15">
      <c r="A92" s="13"/>
      <c r="B92" s="40">
        <v>355</v>
      </c>
      <c r="C92" s="21" t="s">
        <v>132</v>
      </c>
      <c r="D92" s="47">
        <v>0</v>
      </c>
      <c r="E92" s="47">
        <v>58382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58382</v>
      </c>
      <c r="O92" s="48">
        <f t="shared" si="11"/>
        <v>0.29575031787764117</v>
      </c>
      <c r="P92" s="9"/>
    </row>
    <row r="93" spans="1:16" ht="15">
      <c r="A93" s="13"/>
      <c r="B93" s="40">
        <v>358.2</v>
      </c>
      <c r="C93" s="21" t="s">
        <v>202</v>
      </c>
      <c r="D93" s="47">
        <v>0</v>
      </c>
      <c r="E93" s="47">
        <v>237838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237838</v>
      </c>
      <c r="O93" s="48">
        <f t="shared" si="11"/>
        <v>1.2048347796132783</v>
      </c>
      <c r="P93" s="9"/>
    </row>
    <row r="94" spans="1:16" ht="15">
      <c r="A94" s="13"/>
      <c r="B94" s="40">
        <v>359</v>
      </c>
      <c r="C94" s="21" t="s">
        <v>90</v>
      </c>
      <c r="D94" s="47">
        <v>2604</v>
      </c>
      <c r="E94" s="47">
        <v>5712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8316</v>
      </c>
      <c r="O94" s="48">
        <f t="shared" si="11"/>
        <v>0.04212701934621054</v>
      </c>
      <c r="P94" s="9"/>
    </row>
    <row r="95" spans="1:16" ht="15.75">
      <c r="A95" s="29" t="s">
        <v>4</v>
      </c>
      <c r="B95" s="30"/>
      <c r="C95" s="31"/>
      <c r="D95" s="32">
        <f aca="true" t="shared" si="14" ref="D95:M95">SUM(D96:D101)</f>
        <v>1237783</v>
      </c>
      <c r="E95" s="32">
        <f t="shared" si="14"/>
        <v>1025173</v>
      </c>
      <c r="F95" s="32">
        <f t="shared" si="14"/>
        <v>25953</v>
      </c>
      <c r="G95" s="32">
        <f t="shared" si="14"/>
        <v>149283</v>
      </c>
      <c r="H95" s="32">
        <f t="shared" si="14"/>
        <v>0</v>
      </c>
      <c r="I95" s="32">
        <f t="shared" si="14"/>
        <v>865331</v>
      </c>
      <c r="J95" s="32">
        <f t="shared" si="14"/>
        <v>6515</v>
      </c>
      <c r="K95" s="32">
        <f t="shared" si="14"/>
        <v>0</v>
      </c>
      <c r="L95" s="32">
        <f t="shared" si="14"/>
        <v>0</v>
      </c>
      <c r="M95" s="32">
        <f t="shared" si="14"/>
        <v>14528</v>
      </c>
      <c r="N95" s="32">
        <f aca="true" t="shared" si="15" ref="N95:N104">SUM(D95:M95)</f>
        <v>3324566</v>
      </c>
      <c r="O95" s="46">
        <f t="shared" si="11"/>
        <v>16.841517099537494</v>
      </c>
      <c r="P95" s="10"/>
    </row>
    <row r="96" spans="1:16" ht="15">
      <c r="A96" s="12"/>
      <c r="B96" s="25">
        <v>361.1</v>
      </c>
      <c r="C96" s="20" t="s">
        <v>91</v>
      </c>
      <c r="D96" s="47">
        <v>50167</v>
      </c>
      <c r="E96" s="47">
        <v>32542</v>
      </c>
      <c r="F96" s="47">
        <v>25953</v>
      </c>
      <c r="G96" s="47">
        <v>51370</v>
      </c>
      <c r="H96" s="47">
        <v>0</v>
      </c>
      <c r="I96" s="47">
        <v>23961</v>
      </c>
      <c r="J96" s="47">
        <v>6515</v>
      </c>
      <c r="K96" s="47">
        <v>0</v>
      </c>
      <c r="L96" s="47">
        <v>0</v>
      </c>
      <c r="M96" s="47">
        <v>14528</v>
      </c>
      <c r="N96" s="47">
        <f t="shared" si="15"/>
        <v>205036</v>
      </c>
      <c r="O96" s="48">
        <f t="shared" si="11"/>
        <v>1.0386670921921146</v>
      </c>
      <c r="P96" s="9"/>
    </row>
    <row r="97" spans="1:16" ht="15">
      <c r="A97" s="12"/>
      <c r="B97" s="25">
        <v>362</v>
      </c>
      <c r="C97" s="20" t="s">
        <v>92</v>
      </c>
      <c r="D97" s="47">
        <v>198981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198981</v>
      </c>
      <c r="O97" s="48">
        <f t="shared" si="11"/>
        <v>1.00799379948633</v>
      </c>
      <c r="P97" s="9"/>
    </row>
    <row r="98" spans="1:16" ht="15">
      <c r="A98" s="12"/>
      <c r="B98" s="25">
        <v>364</v>
      </c>
      <c r="C98" s="20" t="s">
        <v>204</v>
      </c>
      <c r="D98" s="47">
        <v>106044</v>
      </c>
      <c r="E98" s="47">
        <v>4557</v>
      </c>
      <c r="F98" s="47">
        <v>0</v>
      </c>
      <c r="G98" s="47">
        <v>97046</v>
      </c>
      <c r="H98" s="47">
        <v>0</v>
      </c>
      <c r="I98" s="47">
        <v>1116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208763</v>
      </c>
      <c r="O98" s="48">
        <f t="shared" si="11"/>
        <v>1.0575472510549484</v>
      </c>
      <c r="P98" s="9"/>
    </row>
    <row r="99" spans="1:16" ht="15">
      <c r="A99" s="12"/>
      <c r="B99" s="25">
        <v>365</v>
      </c>
      <c r="C99" s="20" t="s">
        <v>205</v>
      </c>
      <c r="D99" s="47">
        <v>32801</v>
      </c>
      <c r="E99" s="47">
        <v>5934</v>
      </c>
      <c r="F99" s="47">
        <v>0</v>
      </c>
      <c r="G99" s="47">
        <v>0</v>
      </c>
      <c r="H99" s="47">
        <v>0</v>
      </c>
      <c r="I99" s="47">
        <v>838201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876936</v>
      </c>
      <c r="O99" s="48">
        <f t="shared" si="11"/>
        <v>4.442364097810064</v>
      </c>
      <c r="P99" s="9"/>
    </row>
    <row r="100" spans="1:16" ht="15">
      <c r="A100" s="12"/>
      <c r="B100" s="25">
        <v>366</v>
      </c>
      <c r="C100" s="20" t="s">
        <v>95</v>
      </c>
      <c r="D100" s="47">
        <v>70162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70162</v>
      </c>
      <c r="O100" s="48">
        <f t="shared" si="11"/>
        <v>0.3554251961722973</v>
      </c>
      <c r="P100" s="9"/>
    </row>
    <row r="101" spans="1:16" ht="15">
      <c r="A101" s="12"/>
      <c r="B101" s="25">
        <v>369.9</v>
      </c>
      <c r="C101" s="20" t="s">
        <v>96</v>
      </c>
      <c r="D101" s="47">
        <v>779628</v>
      </c>
      <c r="E101" s="47">
        <v>982140</v>
      </c>
      <c r="F101" s="47">
        <v>0</v>
      </c>
      <c r="G101" s="47">
        <v>867</v>
      </c>
      <c r="H101" s="47">
        <v>0</v>
      </c>
      <c r="I101" s="47">
        <v>2053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1764688</v>
      </c>
      <c r="O101" s="48">
        <f>(N101/O$106)</f>
        <v>8.93951966282174</v>
      </c>
      <c r="P101" s="9"/>
    </row>
    <row r="102" spans="1:16" ht="15.75">
      <c r="A102" s="29" t="s">
        <v>50</v>
      </c>
      <c r="B102" s="30"/>
      <c r="C102" s="31"/>
      <c r="D102" s="32">
        <f aca="true" t="shared" si="16" ref="D102:M102">SUM(D103:D103)</f>
        <v>14805878</v>
      </c>
      <c r="E102" s="32">
        <f t="shared" si="16"/>
        <v>3405912</v>
      </c>
      <c r="F102" s="32">
        <f t="shared" si="16"/>
        <v>9463326</v>
      </c>
      <c r="G102" s="32">
        <f t="shared" si="16"/>
        <v>0</v>
      </c>
      <c r="H102" s="32">
        <f t="shared" si="16"/>
        <v>0</v>
      </c>
      <c r="I102" s="32">
        <f t="shared" si="16"/>
        <v>140862</v>
      </c>
      <c r="J102" s="32">
        <f t="shared" si="16"/>
        <v>0</v>
      </c>
      <c r="K102" s="32">
        <f t="shared" si="16"/>
        <v>0</v>
      </c>
      <c r="L102" s="32">
        <f t="shared" si="16"/>
        <v>0</v>
      </c>
      <c r="M102" s="32">
        <f t="shared" si="16"/>
        <v>0</v>
      </c>
      <c r="N102" s="32">
        <f t="shared" si="15"/>
        <v>27815978</v>
      </c>
      <c r="O102" s="46">
        <f>(N102/O$106)</f>
        <v>140.90960117120812</v>
      </c>
      <c r="P102" s="9"/>
    </row>
    <row r="103" spans="1:16" ht="15.75" thickBot="1">
      <c r="A103" s="12"/>
      <c r="B103" s="25">
        <v>381</v>
      </c>
      <c r="C103" s="20" t="s">
        <v>97</v>
      </c>
      <c r="D103" s="47">
        <v>14805878</v>
      </c>
      <c r="E103" s="47">
        <v>3405912</v>
      </c>
      <c r="F103" s="47">
        <v>9463326</v>
      </c>
      <c r="G103" s="47">
        <v>0</v>
      </c>
      <c r="H103" s="47">
        <v>0</v>
      </c>
      <c r="I103" s="47">
        <v>140862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27815978</v>
      </c>
      <c r="O103" s="48">
        <f>(N103/O$106)</f>
        <v>140.90960117120812</v>
      </c>
      <c r="P103" s="9"/>
    </row>
    <row r="104" spans="1:119" ht="16.5" thickBot="1">
      <c r="A104" s="14" t="s">
        <v>65</v>
      </c>
      <c r="B104" s="23"/>
      <c r="C104" s="22"/>
      <c r="D104" s="15">
        <f aca="true" t="shared" si="17" ref="D104:M104">SUM(D5,D14,D20,D44,D83,D95,D102)</f>
        <v>91382662</v>
      </c>
      <c r="E104" s="15">
        <f t="shared" si="17"/>
        <v>44002662</v>
      </c>
      <c r="F104" s="15">
        <f t="shared" si="17"/>
        <v>9489476</v>
      </c>
      <c r="G104" s="15">
        <f t="shared" si="17"/>
        <v>15841151</v>
      </c>
      <c r="H104" s="15">
        <f t="shared" si="17"/>
        <v>0</v>
      </c>
      <c r="I104" s="15">
        <f t="shared" si="17"/>
        <v>20037825</v>
      </c>
      <c r="J104" s="15">
        <f t="shared" si="17"/>
        <v>14558672</v>
      </c>
      <c r="K104" s="15">
        <f t="shared" si="17"/>
        <v>0</v>
      </c>
      <c r="L104" s="15">
        <f t="shared" si="17"/>
        <v>0</v>
      </c>
      <c r="M104" s="15">
        <f t="shared" si="17"/>
        <v>411229</v>
      </c>
      <c r="N104" s="15">
        <f t="shared" si="15"/>
        <v>195723677</v>
      </c>
      <c r="O104" s="38">
        <f>(N104/O$106)</f>
        <v>991.4929205736488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5" ht="15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5" ht="15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49" t="s">
        <v>210</v>
      </c>
      <c r="M106" s="49"/>
      <c r="N106" s="49"/>
      <c r="O106" s="44">
        <v>197403</v>
      </c>
    </row>
    <row r="107" spans="1:15" ht="15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</row>
    <row r="108" spans="1:15" ht="15.75" customHeight="1" thickBot="1">
      <c r="A108" s="53" t="s">
        <v>134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</sheetData>
  <sheetProtection/>
  <mergeCells count="10">
    <mergeCell ref="L106:N106"/>
    <mergeCell ref="A107:O107"/>
    <mergeCell ref="A108:O10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48526179</v>
      </c>
      <c r="E5" s="27">
        <f t="shared" si="0"/>
        <v>24425400</v>
      </c>
      <c r="F5" s="27">
        <f t="shared" si="0"/>
        <v>806160</v>
      </c>
      <c r="G5" s="27">
        <f t="shared" si="0"/>
        <v>14863686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88621425</v>
      </c>
      <c r="O5" s="33">
        <f aca="true" t="shared" si="1" ref="O5:O36">(N5/O$109)</f>
        <v>459.55220049470296</v>
      </c>
      <c r="P5" s="6"/>
    </row>
    <row r="6" spans="1:16" ht="15">
      <c r="A6" s="12"/>
      <c r="B6" s="25">
        <v>311</v>
      </c>
      <c r="C6" s="20" t="s">
        <v>3</v>
      </c>
      <c r="D6" s="47">
        <v>38182522</v>
      </c>
      <c r="E6" s="47">
        <v>20084439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58266961</v>
      </c>
      <c r="O6" s="48">
        <f t="shared" si="1"/>
        <v>302.1471404199271</v>
      </c>
      <c r="P6" s="9"/>
    </row>
    <row r="7" spans="1:16" ht="15">
      <c r="A7" s="12"/>
      <c r="B7" s="25">
        <v>312.1</v>
      </c>
      <c r="C7" s="20" t="s">
        <v>11</v>
      </c>
      <c r="D7" s="47">
        <v>0</v>
      </c>
      <c r="E7" s="47">
        <v>490249</v>
      </c>
      <c r="F7" s="47">
        <v>237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490486</v>
      </c>
      <c r="O7" s="48">
        <f t="shared" si="1"/>
        <v>2.5434472602064893</v>
      </c>
      <c r="P7" s="9"/>
    </row>
    <row r="8" spans="1:16" ht="15">
      <c r="A8" s="12"/>
      <c r="B8" s="25">
        <v>312.3</v>
      </c>
      <c r="C8" s="20" t="s">
        <v>113</v>
      </c>
      <c r="D8" s="47">
        <v>0</v>
      </c>
      <c r="E8" s="47">
        <v>0</v>
      </c>
      <c r="F8" s="47">
        <v>805923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805923</v>
      </c>
      <c r="O8" s="48">
        <f t="shared" si="1"/>
        <v>4.179166472207962</v>
      </c>
      <c r="P8" s="9"/>
    </row>
    <row r="9" spans="1:16" ht="15">
      <c r="A9" s="12"/>
      <c r="B9" s="25">
        <v>312.41</v>
      </c>
      <c r="C9" s="20" t="s">
        <v>114</v>
      </c>
      <c r="D9" s="47">
        <v>0</v>
      </c>
      <c r="E9" s="47">
        <v>3844883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3844883</v>
      </c>
      <c r="O9" s="48">
        <f t="shared" si="1"/>
        <v>19.937892482485754</v>
      </c>
      <c r="P9" s="9"/>
    </row>
    <row r="10" spans="1:16" ht="15">
      <c r="A10" s="12"/>
      <c r="B10" s="25">
        <v>312.6</v>
      </c>
      <c r="C10" s="20" t="s">
        <v>12</v>
      </c>
      <c r="D10" s="47">
        <v>0</v>
      </c>
      <c r="E10" s="47">
        <v>0</v>
      </c>
      <c r="F10" s="47">
        <v>0</v>
      </c>
      <c r="G10" s="47">
        <v>14863686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14863686</v>
      </c>
      <c r="O10" s="48">
        <f t="shared" si="1"/>
        <v>77.07661672967129</v>
      </c>
      <c r="P10" s="9"/>
    </row>
    <row r="11" spans="1:16" ht="15">
      <c r="A11" s="12"/>
      <c r="B11" s="25">
        <v>314.1</v>
      </c>
      <c r="C11" s="20" t="s">
        <v>13</v>
      </c>
      <c r="D11" s="47">
        <v>3178068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3178068</v>
      </c>
      <c r="O11" s="48">
        <f t="shared" si="1"/>
        <v>16.480079650285465</v>
      </c>
      <c r="P11" s="9"/>
    </row>
    <row r="12" spans="1:16" ht="15">
      <c r="A12" s="12"/>
      <c r="B12" s="25">
        <v>315</v>
      </c>
      <c r="C12" s="20" t="s">
        <v>162</v>
      </c>
      <c r="D12" s="47">
        <v>7165589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7165589</v>
      </c>
      <c r="O12" s="48">
        <f t="shared" si="1"/>
        <v>37.15763081885264</v>
      </c>
      <c r="P12" s="9"/>
    </row>
    <row r="13" spans="1:16" ht="15">
      <c r="A13" s="12"/>
      <c r="B13" s="25">
        <v>319</v>
      </c>
      <c r="C13" s="20" t="s">
        <v>15</v>
      </c>
      <c r="D13" s="47">
        <v>0</v>
      </c>
      <c r="E13" s="47">
        <v>5829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5829</v>
      </c>
      <c r="O13" s="48">
        <f t="shared" si="1"/>
        <v>0.03022666106625597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11160</v>
      </c>
      <c r="E14" s="32">
        <f t="shared" si="3"/>
        <v>2010240</v>
      </c>
      <c r="F14" s="32">
        <f t="shared" si="3"/>
        <v>0</v>
      </c>
      <c r="G14" s="32">
        <f t="shared" si="3"/>
        <v>211087</v>
      </c>
      <c r="H14" s="32">
        <f t="shared" si="3"/>
        <v>0</v>
      </c>
      <c r="I14" s="32">
        <f t="shared" si="3"/>
        <v>858429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aca="true" t="shared" si="4" ref="N14:N27">SUM(D14:M14)</f>
        <v>3090916</v>
      </c>
      <c r="O14" s="46">
        <f t="shared" si="1"/>
        <v>16.028147249316802</v>
      </c>
      <c r="P14" s="10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1879371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1879371</v>
      </c>
      <c r="O15" s="48">
        <f t="shared" si="1"/>
        <v>9.745601344098567</v>
      </c>
      <c r="P15" s="9"/>
    </row>
    <row r="16" spans="1:16" ht="15">
      <c r="A16" s="12"/>
      <c r="B16" s="25">
        <v>323.1</v>
      </c>
      <c r="C16" s="20" t="s">
        <v>163</v>
      </c>
      <c r="D16" s="47">
        <v>0</v>
      </c>
      <c r="E16" s="47">
        <v>6889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6889</v>
      </c>
      <c r="O16" s="48">
        <f t="shared" si="1"/>
        <v>0.03572336045384069</v>
      </c>
      <c r="P16" s="9"/>
    </row>
    <row r="17" spans="1:16" ht="15">
      <c r="A17" s="12"/>
      <c r="B17" s="25">
        <v>323.7</v>
      </c>
      <c r="C17" s="20" t="s">
        <v>17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858429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858429</v>
      </c>
      <c r="O17" s="48">
        <f t="shared" si="1"/>
        <v>4.451439772249965</v>
      </c>
      <c r="P17" s="9"/>
    </row>
    <row r="18" spans="1:16" ht="15">
      <c r="A18" s="12"/>
      <c r="B18" s="25">
        <v>324.32</v>
      </c>
      <c r="C18" s="20" t="s">
        <v>116</v>
      </c>
      <c r="D18" s="47">
        <v>0</v>
      </c>
      <c r="E18" s="47">
        <v>0</v>
      </c>
      <c r="F18" s="47">
        <v>0</v>
      </c>
      <c r="G18" s="47">
        <v>211087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211087</v>
      </c>
      <c r="O18" s="48">
        <f t="shared" si="1"/>
        <v>1.094605456251977</v>
      </c>
      <c r="P18" s="9"/>
    </row>
    <row r="19" spans="1:16" ht="15">
      <c r="A19" s="12"/>
      <c r="B19" s="25">
        <v>325.2</v>
      </c>
      <c r="C19" s="20" t="s">
        <v>18</v>
      </c>
      <c r="D19" s="47">
        <v>11160</v>
      </c>
      <c r="E19" s="47">
        <v>56710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67870</v>
      </c>
      <c r="O19" s="48">
        <f t="shared" si="1"/>
        <v>0.3519443277692216</v>
      </c>
      <c r="P19" s="9"/>
    </row>
    <row r="20" spans="1:16" ht="15">
      <c r="A20" s="12"/>
      <c r="B20" s="25">
        <v>329</v>
      </c>
      <c r="C20" s="20" t="s">
        <v>19</v>
      </c>
      <c r="D20" s="47">
        <v>0</v>
      </c>
      <c r="E20" s="47">
        <v>67270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67270</v>
      </c>
      <c r="O20" s="48">
        <f t="shared" si="1"/>
        <v>0.34883298849323024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SUM(D22:D46)</f>
        <v>17293796</v>
      </c>
      <c r="E21" s="32">
        <f t="shared" si="5"/>
        <v>7239348</v>
      </c>
      <c r="F21" s="32">
        <f t="shared" si="5"/>
        <v>803679</v>
      </c>
      <c r="G21" s="32">
        <f t="shared" si="5"/>
        <v>925759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 t="shared" si="4"/>
        <v>26262582</v>
      </c>
      <c r="O21" s="46">
        <f t="shared" si="1"/>
        <v>136.18633810923913</v>
      </c>
      <c r="P21" s="10"/>
    </row>
    <row r="22" spans="1:16" ht="15">
      <c r="A22" s="12"/>
      <c r="B22" s="25">
        <v>331.2</v>
      </c>
      <c r="C22" s="20" t="s">
        <v>20</v>
      </c>
      <c r="D22" s="47">
        <v>508482</v>
      </c>
      <c r="E22" s="47">
        <v>156244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664726</v>
      </c>
      <c r="O22" s="48">
        <f t="shared" si="1"/>
        <v>3.4469801859543776</v>
      </c>
      <c r="P22" s="9"/>
    </row>
    <row r="23" spans="1:16" ht="15">
      <c r="A23" s="12"/>
      <c r="B23" s="25">
        <v>331.49</v>
      </c>
      <c r="C23" s="20" t="s">
        <v>155</v>
      </c>
      <c r="D23" s="47">
        <v>0</v>
      </c>
      <c r="E23" s="47">
        <v>0</v>
      </c>
      <c r="F23" s="47">
        <v>0</v>
      </c>
      <c r="G23" s="47">
        <v>925759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925759</v>
      </c>
      <c r="O23" s="48">
        <f t="shared" si="1"/>
        <v>4.800583894670794</v>
      </c>
      <c r="P23" s="9"/>
    </row>
    <row r="24" spans="1:16" ht="15">
      <c r="A24" s="12"/>
      <c r="B24" s="25">
        <v>331.5</v>
      </c>
      <c r="C24" s="20" t="s">
        <v>22</v>
      </c>
      <c r="D24" s="47">
        <v>119070</v>
      </c>
      <c r="E24" s="47">
        <v>115113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234183</v>
      </c>
      <c r="O24" s="48">
        <f t="shared" si="1"/>
        <v>1.214371276115804</v>
      </c>
      <c r="P24" s="9"/>
    </row>
    <row r="25" spans="1:16" ht="15">
      <c r="A25" s="12"/>
      <c r="B25" s="25">
        <v>331.62</v>
      </c>
      <c r="C25" s="20" t="s">
        <v>24</v>
      </c>
      <c r="D25" s="47">
        <v>0</v>
      </c>
      <c r="E25" s="47">
        <v>878774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878774</v>
      </c>
      <c r="O25" s="48">
        <f t="shared" si="1"/>
        <v>4.556940101533372</v>
      </c>
      <c r="P25" s="9"/>
    </row>
    <row r="26" spans="1:16" ht="15">
      <c r="A26" s="12"/>
      <c r="B26" s="25">
        <v>331.65</v>
      </c>
      <c r="C26" s="20" t="s">
        <v>25</v>
      </c>
      <c r="D26" s="47">
        <v>14937</v>
      </c>
      <c r="E26" s="47">
        <v>339536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354473</v>
      </c>
      <c r="O26" s="48">
        <f t="shared" si="1"/>
        <v>1.83814294529747</v>
      </c>
      <c r="P26" s="9"/>
    </row>
    <row r="27" spans="1:16" ht="15">
      <c r="A27" s="12"/>
      <c r="B27" s="25">
        <v>334.2</v>
      </c>
      <c r="C27" s="20" t="s">
        <v>23</v>
      </c>
      <c r="D27" s="47">
        <v>121128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121128</v>
      </c>
      <c r="O27" s="48">
        <f t="shared" si="1"/>
        <v>0.6281171730371339</v>
      </c>
      <c r="P27" s="9"/>
    </row>
    <row r="28" spans="1:16" ht="15">
      <c r="A28" s="12"/>
      <c r="B28" s="25">
        <v>334.49</v>
      </c>
      <c r="C28" s="20" t="s">
        <v>28</v>
      </c>
      <c r="D28" s="47">
        <v>0</v>
      </c>
      <c r="E28" s="47">
        <v>121528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aca="true" t="shared" si="6" ref="N28:N44">SUM(D28:M28)</f>
        <v>121528</v>
      </c>
      <c r="O28" s="48">
        <f t="shared" si="1"/>
        <v>0.6301913992211281</v>
      </c>
      <c r="P28" s="9"/>
    </row>
    <row r="29" spans="1:16" ht="15">
      <c r="A29" s="12"/>
      <c r="B29" s="25">
        <v>334.5</v>
      </c>
      <c r="C29" s="20" t="s">
        <v>144</v>
      </c>
      <c r="D29" s="47">
        <v>19286</v>
      </c>
      <c r="E29" s="47">
        <v>18999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38285</v>
      </c>
      <c r="O29" s="48">
        <f t="shared" si="1"/>
        <v>0.1985293736355481</v>
      </c>
      <c r="P29" s="9"/>
    </row>
    <row r="30" spans="1:16" ht="15">
      <c r="A30" s="12"/>
      <c r="B30" s="25">
        <v>334.69</v>
      </c>
      <c r="C30" s="20" t="s">
        <v>29</v>
      </c>
      <c r="D30" s="47">
        <v>0</v>
      </c>
      <c r="E30" s="47">
        <v>61878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61878</v>
      </c>
      <c r="O30" s="48">
        <f t="shared" si="1"/>
        <v>0.32087241953298795</v>
      </c>
      <c r="P30" s="9"/>
    </row>
    <row r="31" spans="1:16" ht="15">
      <c r="A31" s="12"/>
      <c r="B31" s="25">
        <v>334.7</v>
      </c>
      <c r="C31" s="20" t="s">
        <v>30</v>
      </c>
      <c r="D31" s="47">
        <v>1250000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1250000</v>
      </c>
      <c r="O31" s="48">
        <f t="shared" si="1"/>
        <v>6.48195682498198</v>
      </c>
      <c r="P31" s="9"/>
    </row>
    <row r="32" spans="1:16" ht="15">
      <c r="A32" s="12"/>
      <c r="B32" s="25">
        <v>334.9</v>
      </c>
      <c r="C32" s="20" t="s">
        <v>31</v>
      </c>
      <c r="D32" s="47">
        <v>35616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35616</v>
      </c>
      <c r="O32" s="48">
        <f t="shared" si="1"/>
        <v>0.18468909942284656</v>
      </c>
      <c r="P32" s="9"/>
    </row>
    <row r="33" spans="1:16" ht="15">
      <c r="A33" s="12"/>
      <c r="B33" s="25">
        <v>335.12</v>
      </c>
      <c r="C33" s="20" t="s">
        <v>164</v>
      </c>
      <c r="D33" s="47">
        <v>4180191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4180191</v>
      </c>
      <c r="O33" s="48">
        <f t="shared" si="1"/>
        <v>21.6766540657426</v>
      </c>
      <c r="P33" s="9"/>
    </row>
    <row r="34" spans="1:16" ht="15">
      <c r="A34" s="12"/>
      <c r="B34" s="25">
        <v>335.13</v>
      </c>
      <c r="C34" s="20" t="s">
        <v>165</v>
      </c>
      <c r="D34" s="47">
        <v>40663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40663</v>
      </c>
      <c r="O34" s="48">
        <f t="shared" si="1"/>
        <v>0.2108606482993938</v>
      </c>
      <c r="P34" s="9"/>
    </row>
    <row r="35" spans="1:16" ht="15">
      <c r="A35" s="12"/>
      <c r="B35" s="25">
        <v>335.14</v>
      </c>
      <c r="C35" s="20" t="s">
        <v>166</v>
      </c>
      <c r="D35" s="47">
        <v>0</v>
      </c>
      <c r="E35" s="47">
        <v>13991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13991</v>
      </c>
      <c r="O35" s="48">
        <f t="shared" si="1"/>
        <v>0.07255124635065831</v>
      </c>
      <c r="P35" s="9"/>
    </row>
    <row r="36" spans="1:16" ht="15">
      <c r="A36" s="12"/>
      <c r="B36" s="25">
        <v>335.15</v>
      </c>
      <c r="C36" s="20" t="s">
        <v>167</v>
      </c>
      <c r="D36" s="47">
        <v>52867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52867</v>
      </c>
      <c r="O36" s="48">
        <f t="shared" si="1"/>
        <v>0.27414528917305786</v>
      </c>
      <c r="P36" s="9"/>
    </row>
    <row r="37" spans="1:16" ht="15">
      <c r="A37" s="12"/>
      <c r="B37" s="25">
        <v>335.16</v>
      </c>
      <c r="C37" s="20" t="s">
        <v>168</v>
      </c>
      <c r="D37" s="47">
        <v>223250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223250</v>
      </c>
      <c r="O37" s="48">
        <f aca="true" t="shared" si="7" ref="O37:O68">(N37/O$109)</f>
        <v>1.1576774889417816</v>
      </c>
      <c r="P37" s="9"/>
    </row>
    <row r="38" spans="1:16" ht="15">
      <c r="A38" s="12"/>
      <c r="B38" s="25">
        <v>335.18</v>
      </c>
      <c r="C38" s="20" t="s">
        <v>169</v>
      </c>
      <c r="D38" s="47">
        <v>8702505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8702505</v>
      </c>
      <c r="O38" s="48">
        <f t="shared" si="7"/>
        <v>45.12740934335184</v>
      </c>
      <c r="P38" s="9"/>
    </row>
    <row r="39" spans="1:16" ht="15">
      <c r="A39" s="12"/>
      <c r="B39" s="25">
        <v>335.19</v>
      </c>
      <c r="C39" s="20" t="s">
        <v>170</v>
      </c>
      <c r="D39" s="47">
        <v>0</v>
      </c>
      <c r="E39" s="47">
        <v>0</v>
      </c>
      <c r="F39" s="47">
        <v>803679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803679</v>
      </c>
      <c r="O39" s="48">
        <f t="shared" si="7"/>
        <v>4.167530063315755</v>
      </c>
      <c r="P39" s="9"/>
    </row>
    <row r="40" spans="1:16" ht="15">
      <c r="A40" s="12"/>
      <c r="B40" s="25">
        <v>335.21</v>
      </c>
      <c r="C40" s="20" t="s">
        <v>38</v>
      </c>
      <c r="D40" s="47">
        <v>0</v>
      </c>
      <c r="E40" s="47">
        <v>23335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23335</v>
      </c>
      <c r="O40" s="48">
        <f t="shared" si="7"/>
        <v>0.12100517000876361</v>
      </c>
      <c r="P40" s="9"/>
    </row>
    <row r="41" spans="1:16" ht="15">
      <c r="A41" s="12"/>
      <c r="B41" s="25">
        <v>335.22</v>
      </c>
      <c r="C41" s="20" t="s">
        <v>39</v>
      </c>
      <c r="D41" s="47">
        <v>0</v>
      </c>
      <c r="E41" s="47">
        <v>855911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855911</v>
      </c>
      <c r="O41" s="48">
        <f t="shared" si="7"/>
        <v>4.438382518421721</v>
      </c>
      <c r="P41" s="9"/>
    </row>
    <row r="42" spans="1:16" ht="15">
      <c r="A42" s="12"/>
      <c r="B42" s="25">
        <v>335.49</v>
      </c>
      <c r="C42" s="20" t="s">
        <v>40</v>
      </c>
      <c r="D42" s="47">
        <v>0</v>
      </c>
      <c r="E42" s="47">
        <v>1931249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1931249</v>
      </c>
      <c r="O42" s="48">
        <f t="shared" si="7"/>
        <v>10.0146181090317</v>
      </c>
      <c r="P42" s="9"/>
    </row>
    <row r="43" spans="1:16" ht="15">
      <c r="A43" s="12"/>
      <c r="B43" s="25">
        <v>335.5</v>
      </c>
      <c r="C43" s="20" t="s">
        <v>41</v>
      </c>
      <c r="D43" s="47">
        <v>0</v>
      </c>
      <c r="E43" s="47">
        <v>460901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460901</v>
      </c>
      <c r="O43" s="48">
        <f t="shared" si="7"/>
        <v>2.3900323060728157</v>
      </c>
      <c r="P43" s="9"/>
    </row>
    <row r="44" spans="1:16" ht="15">
      <c r="A44" s="12"/>
      <c r="B44" s="25">
        <v>335.8</v>
      </c>
      <c r="C44" s="20" t="s">
        <v>120</v>
      </c>
      <c r="D44" s="47">
        <v>0</v>
      </c>
      <c r="E44" s="47">
        <v>2261889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2261889</v>
      </c>
      <c r="O44" s="48">
        <f t="shared" si="7"/>
        <v>11.729173472721333</v>
      </c>
      <c r="P44" s="9"/>
    </row>
    <row r="45" spans="1:16" ht="15">
      <c r="A45" s="12"/>
      <c r="B45" s="25">
        <v>337.2</v>
      </c>
      <c r="C45" s="20" t="s">
        <v>42</v>
      </c>
      <c r="D45" s="47">
        <v>450000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450000</v>
      </c>
      <c r="O45" s="48">
        <f t="shared" si="7"/>
        <v>2.333504456993513</v>
      </c>
      <c r="P45" s="9"/>
    </row>
    <row r="46" spans="1:16" ht="15">
      <c r="A46" s="12"/>
      <c r="B46" s="25">
        <v>339</v>
      </c>
      <c r="C46" s="20" t="s">
        <v>43</v>
      </c>
      <c r="D46" s="47">
        <v>1575801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1575801</v>
      </c>
      <c r="O46" s="48">
        <f t="shared" si="7"/>
        <v>8.171419237410744</v>
      </c>
      <c r="P46" s="9"/>
    </row>
    <row r="47" spans="1:16" ht="15.75">
      <c r="A47" s="29" t="s">
        <v>48</v>
      </c>
      <c r="B47" s="30"/>
      <c r="C47" s="31"/>
      <c r="D47" s="32">
        <f aca="true" t="shared" si="8" ref="D47:M47">SUM(D48:D84)</f>
        <v>8404458</v>
      </c>
      <c r="E47" s="32">
        <f t="shared" si="8"/>
        <v>3015750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17788033</v>
      </c>
      <c r="J47" s="32">
        <f t="shared" si="8"/>
        <v>12942601</v>
      </c>
      <c r="K47" s="32">
        <f t="shared" si="8"/>
        <v>0</v>
      </c>
      <c r="L47" s="32">
        <f t="shared" si="8"/>
        <v>0</v>
      </c>
      <c r="M47" s="32">
        <f t="shared" si="8"/>
        <v>528781</v>
      </c>
      <c r="N47" s="32">
        <f>SUM(D47:M47)</f>
        <v>42679623</v>
      </c>
      <c r="O47" s="46">
        <f t="shared" si="7"/>
        <v>221.31797887400631</v>
      </c>
      <c r="P47" s="10"/>
    </row>
    <row r="48" spans="1:16" ht="15">
      <c r="A48" s="12"/>
      <c r="B48" s="25">
        <v>341.1</v>
      </c>
      <c r="C48" s="20" t="s">
        <v>171</v>
      </c>
      <c r="D48" s="47">
        <v>4705</v>
      </c>
      <c r="E48" s="47">
        <v>119552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124257</v>
      </c>
      <c r="O48" s="48">
        <f t="shared" si="7"/>
        <v>0.6443428073614287</v>
      </c>
      <c r="P48" s="9"/>
    </row>
    <row r="49" spans="1:16" ht="15">
      <c r="A49" s="12"/>
      <c r="B49" s="25">
        <v>341.15</v>
      </c>
      <c r="C49" s="20" t="s">
        <v>172</v>
      </c>
      <c r="D49" s="47">
        <v>0</v>
      </c>
      <c r="E49" s="47">
        <v>367167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aca="true" t="shared" si="9" ref="N49:N84">SUM(D49:M49)</f>
        <v>367167</v>
      </c>
      <c r="O49" s="48">
        <f t="shared" si="7"/>
        <v>1.903968513246527</v>
      </c>
      <c r="P49" s="9"/>
    </row>
    <row r="50" spans="1:16" ht="15">
      <c r="A50" s="12"/>
      <c r="B50" s="25">
        <v>341.16</v>
      </c>
      <c r="C50" s="20" t="s">
        <v>173</v>
      </c>
      <c r="D50" s="47">
        <v>0</v>
      </c>
      <c r="E50" s="47">
        <v>386440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386440</v>
      </c>
      <c r="O50" s="48">
        <f t="shared" si="7"/>
        <v>2.0039099163568292</v>
      </c>
      <c r="P50" s="9"/>
    </row>
    <row r="51" spans="1:16" ht="15">
      <c r="A51" s="12"/>
      <c r="B51" s="25">
        <v>341.2</v>
      </c>
      <c r="C51" s="20" t="s">
        <v>174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12942601</v>
      </c>
      <c r="K51" s="47">
        <v>0</v>
      </c>
      <c r="L51" s="47">
        <v>0</v>
      </c>
      <c r="M51" s="47">
        <v>0</v>
      </c>
      <c r="N51" s="47">
        <f t="shared" si="9"/>
        <v>12942601</v>
      </c>
      <c r="O51" s="48">
        <f t="shared" si="7"/>
        <v>67.11470470797488</v>
      </c>
      <c r="P51" s="9"/>
    </row>
    <row r="52" spans="1:16" ht="15">
      <c r="A52" s="12"/>
      <c r="B52" s="25">
        <v>341.52</v>
      </c>
      <c r="C52" s="20" t="s">
        <v>175</v>
      </c>
      <c r="D52" s="47">
        <v>365922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365922</v>
      </c>
      <c r="O52" s="48">
        <f t="shared" si="7"/>
        <v>1.8975124842488449</v>
      </c>
      <c r="P52" s="9"/>
    </row>
    <row r="53" spans="1:16" ht="15">
      <c r="A53" s="12"/>
      <c r="B53" s="25">
        <v>341.8</v>
      </c>
      <c r="C53" s="20" t="s">
        <v>176</v>
      </c>
      <c r="D53" s="47">
        <v>4882563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4882563</v>
      </c>
      <c r="O53" s="48">
        <f t="shared" si="7"/>
        <v>25.318850049003593</v>
      </c>
      <c r="P53" s="9"/>
    </row>
    <row r="54" spans="1:16" ht="15">
      <c r="A54" s="12"/>
      <c r="B54" s="25">
        <v>341.9</v>
      </c>
      <c r="C54" s="20" t="s">
        <v>177</v>
      </c>
      <c r="D54" s="47">
        <v>0</v>
      </c>
      <c r="E54" s="47">
        <v>288751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288751</v>
      </c>
      <c r="O54" s="48">
        <f t="shared" si="7"/>
        <v>1.4973372121362973</v>
      </c>
      <c r="P54" s="9"/>
    </row>
    <row r="55" spans="1:16" ht="15">
      <c r="A55" s="12"/>
      <c r="B55" s="25">
        <v>342.5</v>
      </c>
      <c r="C55" s="20" t="s">
        <v>57</v>
      </c>
      <c r="D55" s="47">
        <v>0</v>
      </c>
      <c r="E55" s="47">
        <v>26955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26955</v>
      </c>
      <c r="O55" s="48">
        <f t="shared" si="7"/>
        <v>0.13977691697391142</v>
      </c>
      <c r="P55" s="9"/>
    </row>
    <row r="56" spans="1:16" ht="15">
      <c r="A56" s="12"/>
      <c r="B56" s="25">
        <v>342.6</v>
      </c>
      <c r="C56" s="20" t="s">
        <v>58</v>
      </c>
      <c r="D56" s="47">
        <v>2929218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2929218</v>
      </c>
      <c r="O56" s="48">
        <f t="shared" si="7"/>
        <v>15.189651685568053</v>
      </c>
      <c r="P56" s="9"/>
    </row>
    <row r="57" spans="1:16" ht="15">
      <c r="A57" s="12"/>
      <c r="B57" s="25">
        <v>342.9</v>
      </c>
      <c r="C57" s="20" t="s">
        <v>59</v>
      </c>
      <c r="D57" s="47">
        <v>131976</v>
      </c>
      <c r="E57" s="47">
        <v>58050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190026</v>
      </c>
      <c r="O57" s="48">
        <f t="shared" si="7"/>
        <v>0.9853922620992206</v>
      </c>
      <c r="P57" s="9"/>
    </row>
    <row r="58" spans="1:16" ht="15">
      <c r="A58" s="12"/>
      <c r="B58" s="25">
        <v>343.4</v>
      </c>
      <c r="C58" s="20" t="s">
        <v>60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17788033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17788033</v>
      </c>
      <c r="O58" s="48">
        <f t="shared" si="7"/>
        <v>92.24100952588375</v>
      </c>
      <c r="P58" s="9"/>
    </row>
    <row r="59" spans="1:16" ht="15">
      <c r="A59" s="12"/>
      <c r="B59" s="25">
        <v>345.1</v>
      </c>
      <c r="C59" s="20" t="s">
        <v>146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528781</v>
      </c>
      <c r="N59" s="47">
        <f t="shared" si="9"/>
        <v>528781</v>
      </c>
      <c r="O59" s="48">
        <f t="shared" si="7"/>
        <v>2.7420284894966374</v>
      </c>
      <c r="P59" s="9"/>
    </row>
    <row r="60" spans="1:16" ht="15">
      <c r="A60" s="12"/>
      <c r="B60" s="25">
        <v>346.4</v>
      </c>
      <c r="C60" s="20" t="s">
        <v>61</v>
      </c>
      <c r="D60" s="47">
        <v>56391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56391</v>
      </c>
      <c r="O60" s="48">
        <f t="shared" si="7"/>
        <v>0.29241922185404706</v>
      </c>
      <c r="P60" s="9"/>
    </row>
    <row r="61" spans="1:16" ht="15">
      <c r="A61" s="12"/>
      <c r="B61" s="25">
        <v>347.9</v>
      </c>
      <c r="C61" s="20" t="s">
        <v>63</v>
      </c>
      <c r="D61" s="47">
        <v>0</v>
      </c>
      <c r="E61" s="47">
        <v>2546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2546</v>
      </c>
      <c r="O61" s="48">
        <f t="shared" si="7"/>
        <v>0.013202449661123297</v>
      </c>
      <c r="P61" s="9"/>
    </row>
    <row r="62" spans="1:16" ht="15">
      <c r="A62" s="12"/>
      <c r="B62" s="25">
        <v>348.11</v>
      </c>
      <c r="C62" s="20" t="s">
        <v>178</v>
      </c>
      <c r="D62" s="47">
        <v>0</v>
      </c>
      <c r="E62" s="47">
        <v>100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100</v>
      </c>
      <c r="O62" s="48">
        <f t="shared" si="7"/>
        <v>0.0005185565459985584</v>
      </c>
      <c r="P62" s="9"/>
    </row>
    <row r="63" spans="1:16" ht="15">
      <c r="A63" s="12"/>
      <c r="B63" s="25">
        <v>348.12</v>
      </c>
      <c r="C63" s="20" t="s">
        <v>179</v>
      </c>
      <c r="D63" s="47">
        <v>0</v>
      </c>
      <c r="E63" s="47">
        <v>4308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aca="true" t="shared" si="10" ref="N63:N77">SUM(D63:M63)</f>
        <v>4308</v>
      </c>
      <c r="O63" s="48">
        <f t="shared" si="7"/>
        <v>0.022339416001617898</v>
      </c>
      <c r="P63" s="9"/>
    </row>
    <row r="64" spans="1:16" ht="15">
      <c r="A64" s="12"/>
      <c r="B64" s="25">
        <v>348.13</v>
      </c>
      <c r="C64" s="20" t="s">
        <v>180</v>
      </c>
      <c r="D64" s="47">
        <v>0</v>
      </c>
      <c r="E64" s="47">
        <v>25131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25131</v>
      </c>
      <c r="O64" s="48">
        <f t="shared" si="7"/>
        <v>0.13031844557489772</v>
      </c>
      <c r="P64" s="9"/>
    </row>
    <row r="65" spans="1:16" ht="15">
      <c r="A65" s="12"/>
      <c r="B65" s="25">
        <v>348.22</v>
      </c>
      <c r="C65" s="20" t="s">
        <v>181</v>
      </c>
      <c r="D65" s="47">
        <v>0</v>
      </c>
      <c r="E65" s="47">
        <v>37099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37099</v>
      </c>
      <c r="O65" s="48">
        <f t="shared" si="7"/>
        <v>0.1923792930000052</v>
      </c>
      <c r="P65" s="9"/>
    </row>
    <row r="66" spans="1:16" ht="15">
      <c r="A66" s="12"/>
      <c r="B66" s="25">
        <v>348.23</v>
      </c>
      <c r="C66" s="20" t="s">
        <v>182</v>
      </c>
      <c r="D66" s="47">
        <v>0</v>
      </c>
      <c r="E66" s="47">
        <v>37708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37708</v>
      </c>
      <c r="O66" s="48">
        <f t="shared" si="7"/>
        <v>0.19553730236513642</v>
      </c>
      <c r="P66" s="9"/>
    </row>
    <row r="67" spans="1:16" ht="15">
      <c r="A67" s="12"/>
      <c r="B67" s="25">
        <v>348.31</v>
      </c>
      <c r="C67" s="20" t="s">
        <v>183</v>
      </c>
      <c r="D67" s="47">
        <v>0</v>
      </c>
      <c r="E67" s="47">
        <v>174175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174175</v>
      </c>
      <c r="O67" s="48">
        <f t="shared" si="7"/>
        <v>0.9031958639929891</v>
      </c>
      <c r="P67" s="9"/>
    </row>
    <row r="68" spans="1:16" ht="15">
      <c r="A68" s="12"/>
      <c r="B68" s="25">
        <v>348.32</v>
      </c>
      <c r="C68" s="20" t="s">
        <v>184</v>
      </c>
      <c r="D68" s="47">
        <v>0</v>
      </c>
      <c r="E68" s="47">
        <v>184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184</v>
      </c>
      <c r="O68" s="48">
        <f t="shared" si="7"/>
        <v>0.0009541440446373475</v>
      </c>
      <c r="P68" s="9"/>
    </row>
    <row r="69" spans="1:16" ht="15">
      <c r="A69" s="12"/>
      <c r="B69" s="25">
        <v>348.41</v>
      </c>
      <c r="C69" s="20" t="s">
        <v>185</v>
      </c>
      <c r="D69" s="47">
        <v>0</v>
      </c>
      <c r="E69" s="47">
        <v>152969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152969</v>
      </c>
      <c r="O69" s="48">
        <f aca="true" t="shared" si="11" ref="O69:O100">(N69/O$109)</f>
        <v>0.7932307628485348</v>
      </c>
      <c r="P69" s="9"/>
    </row>
    <row r="70" spans="1:16" ht="15">
      <c r="A70" s="12"/>
      <c r="B70" s="25">
        <v>348.42</v>
      </c>
      <c r="C70" s="20" t="s">
        <v>186</v>
      </c>
      <c r="D70" s="47">
        <v>0</v>
      </c>
      <c r="E70" s="47">
        <v>66759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66759</v>
      </c>
      <c r="O70" s="48">
        <f t="shared" si="11"/>
        <v>0.3461831645431776</v>
      </c>
      <c r="P70" s="9"/>
    </row>
    <row r="71" spans="1:16" ht="15">
      <c r="A71" s="12"/>
      <c r="B71" s="25">
        <v>348.48</v>
      </c>
      <c r="C71" s="20" t="s">
        <v>187</v>
      </c>
      <c r="D71" s="47">
        <v>0</v>
      </c>
      <c r="E71" s="47">
        <v>14978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14978</v>
      </c>
      <c r="O71" s="48">
        <f t="shared" si="11"/>
        <v>0.07766939945966408</v>
      </c>
      <c r="P71" s="9"/>
    </row>
    <row r="72" spans="1:16" ht="15">
      <c r="A72" s="12"/>
      <c r="B72" s="25">
        <v>348.52</v>
      </c>
      <c r="C72" s="20" t="s">
        <v>188</v>
      </c>
      <c r="D72" s="47">
        <v>0</v>
      </c>
      <c r="E72" s="47">
        <v>133475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133475</v>
      </c>
      <c r="O72" s="48">
        <f t="shared" si="11"/>
        <v>0.6921433497715759</v>
      </c>
      <c r="P72" s="9"/>
    </row>
    <row r="73" spans="1:16" ht="15">
      <c r="A73" s="12"/>
      <c r="B73" s="25">
        <v>348.53</v>
      </c>
      <c r="C73" s="20" t="s">
        <v>189</v>
      </c>
      <c r="D73" s="47">
        <v>0</v>
      </c>
      <c r="E73" s="47">
        <v>175381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175381</v>
      </c>
      <c r="O73" s="48">
        <f t="shared" si="11"/>
        <v>0.9094496559377317</v>
      </c>
      <c r="P73" s="9"/>
    </row>
    <row r="74" spans="1:16" ht="15">
      <c r="A74" s="12"/>
      <c r="B74" s="25">
        <v>348.61</v>
      </c>
      <c r="C74" s="20" t="s">
        <v>190</v>
      </c>
      <c r="D74" s="47">
        <v>0</v>
      </c>
      <c r="E74" s="47">
        <v>11200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11200</v>
      </c>
      <c r="O74" s="48">
        <f t="shared" si="11"/>
        <v>0.058078333151838545</v>
      </c>
      <c r="P74" s="9"/>
    </row>
    <row r="75" spans="1:16" ht="15">
      <c r="A75" s="12"/>
      <c r="B75" s="25">
        <v>348.62</v>
      </c>
      <c r="C75" s="20" t="s">
        <v>191</v>
      </c>
      <c r="D75" s="47">
        <v>0</v>
      </c>
      <c r="E75" s="47">
        <v>419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419</v>
      </c>
      <c r="O75" s="48">
        <f t="shared" si="11"/>
        <v>0.0021727519277339596</v>
      </c>
      <c r="P75" s="9"/>
    </row>
    <row r="76" spans="1:16" ht="15">
      <c r="A76" s="12"/>
      <c r="B76" s="25">
        <v>348.71</v>
      </c>
      <c r="C76" s="20" t="s">
        <v>192</v>
      </c>
      <c r="D76" s="47">
        <v>0</v>
      </c>
      <c r="E76" s="47">
        <v>28346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28346</v>
      </c>
      <c r="O76" s="48">
        <f t="shared" si="11"/>
        <v>0.14699003852875137</v>
      </c>
      <c r="P76" s="9"/>
    </row>
    <row r="77" spans="1:16" ht="15">
      <c r="A77" s="12"/>
      <c r="B77" s="25">
        <v>348.72</v>
      </c>
      <c r="C77" s="20" t="s">
        <v>193</v>
      </c>
      <c r="D77" s="47">
        <v>0</v>
      </c>
      <c r="E77" s="47">
        <v>600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600</v>
      </c>
      <c r="O77" s="48">
        <f t="shared" si="11"/>
        <v>0.0031113392759913503</v>
      </c>
      <c r="P77" s="9"/>
    </row>
    <row r="78" spans="1:16" ht="15">
      <c r="A78" s="12"/>
      <c r="B78" s="25">
        <v>348.921</v>
      </c>
      <c r="C78" s="20" t="s">
        <v>194</v>
      </c>
      <c r="D78" s="47">
        <v>0</v>
      </c>
      <c r="E78" s="47">
        <v>71804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71804</v>
      </c>
      <c r="O78" s="48">
        <f t="shared" si="11"/>
        <v>0.37234434228880486</v>
      </c>
      <c r="P78" s="9"/>
    </row>
    <row r="79" spans="1:16" ht="15">
      <c r="A79" s="12"/>
      <c r="B79" s="25">
        <v>348.922</v>
      </c>
      <c r="C79" s="20" t="s">
        <v>195</v>
      </c>
      <c r="D79" s="47">
        <v>0</v>
      </c>
      <c r="E79" s="47">
        <v>71804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71804</v>
      </c>
      <c r="O79" s="48">
        <f t="shared" si="11"/>
        <v>0.37234434228880486</v>
      </c>
      <c r="P79" s="9"/>
    </row>
    <row r="80" spans="1:16" ht="15">
      <c r="A80" s="12"/>
      <c r="B80" s="25">
        <v>348.923</v>
      </c>
      <c r="C80" s="20" t="s">
        <v>196</v>
      </c>
      <c r="D80" s="47">
        <v>0</v>
      </c>
      <c r="E80" s="47">
        <v>71804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71804</v>
      </c>
      <c r="O80" s="48">
        <f t="shared" si="11"/>
        <v>0.37234434228880486</v>
      </c>
      <c r="P80" s="9"/>
    </row>
    <row r="81" spans="1:16" ht="15">
      <c r="A81" s="12"/>
      <c r="B81" s="25">
        <v>348.924</v>
      </c>
      <c r="C81" s="20" t="s">
        <v>197</v>
      </c>
      <c r="D81" s="47">
        <v>0</v>
      </c>
      <c r="E81" s="47">
        <v>71804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71804</v>
      </c>
      <c r="O81" s="48">
        <f t="shared" si="11"/>
        <v>0.37234434228880486</v>
      </c>
      <c r="P81" s="9"/>
    </row>
    <row r="82" spans="1:16" ht="15">
      <c r="A82" s="12"/>
      <c r="B82" s="25">
        <v>348.93</v>
      </c>
      <c r="C82" s="20" t="s">
        <v>198</v>
      </c>
      <c r="D82" s="47">
        <v>0</v>
      </c>
      <c r="E82" s="47">
        <v>563097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563097</v>
      </c>
      <c r="O82" s="48">
        <f t="shared" si="11"/>
        <v>2.9199763538215024</v>
      </c>
      <c r="P82" s="9"/>
    </row>
    <row r="83" spans="1:16" ht="15">
      <c r="A83" s="12"/>
      <c r="B83" s="25">
        <v>348.932</v>
      </c>
      <c r="C83" s="20" t="s">
        <v>199</v>
      </c>
      <c r="D83" s="47">
        <v>32122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32122</v>
      </c>
      <c r="O83" s="48">
        <f t="shared" si="11"/>
        <v>0.16657073370565692</v>
      </c>
      <c r="P83" s="9"/>
    </row>
    <row r="84" spans="1:16" ht="15">
      <c r="A84" s="12"/>
      <c r="B84" s="25">
        <v>349</v>
      </c>
      <c r="C84" s="20" t="s">
        <v>1</v>
      </c>
      <c r="D84" s="47">
        <v>1561</v>
      </c>
      <c r="E84" s="47">
        <v>53144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54705</v>
      </c>
      <c r="O84" s="48">
        <f t="shared" si="11"/>
        <v>0.28367635848851136</v>
      </c>
      <c r="P84" s="9"/>
    </row>
    <row r="85" spans="1:16" ht="15.75">
      <c r="A85" s="29" t="s">
        <v>49</v>
      </c>
      <c r="B85" s="30"/>
      <c r="C85" s="31"/>
      <c r="D85" s="32">
        <f aca="true" t="shared" si="12" ref="D85:M85">SUM(D86:D96)</f>
        <v>7835</v>
      </c>
      <c r="E85" s="32">
        <f t="shared" si="12"/>
        <v>743724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>SUM(D85:M85)</f>
        <v>751559</v>
      </c>
      <c r="O85" s="46">
        <f t="shared" si="11"/>
        <v>3.8972583915413055</v>
      </c>
      <c r="P85" s="10"/>
    </row>
    <row r="86" spans="1:16" ht="15">
      <c r="A86" s="13"/>
      <c r="B86" s="40">
        <v>351.1</v>
      </c>
      <c r="C86" s="21" t="s">
        <v>84</v>
      </c>
      <c r="D86" s="47">
        <v>914</v>
      </c>
      <c r="E86" s="47">
        <v>34803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35717</v>
      </c>
      <c r="O86" s="48">
        <f t="shared" si="11"/>
        <v>0.18521284153430512</v>
      </c>
      <c r="P86" s="9"/>
    </row>
    <row r="87" spans="1:16" ht="15">
      <c r="A87" s="13"/>
      <c r="B87" s="40">
        <v>351.2</v>
      </c>
      <c r="C87" s="21" t="s">
        <v>85</v>
      </c>
      <c r="D87" s="47">
        <v>0</v>
      </c>
      <c r="E87" s="47">
        <v>106626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aca="true" t="shared" si="13" ref="N87:N96">SUM(D87:M87)</f>
        <v>106626</v>
      </c>
      <c r="O87" s="48">
        <f t="shared" si="11"/>
        <v>0.5529161027364229</v>
      </c>
      <c r="P87" s="9"/>
    </row>
    <row r="88" spans="1:16" ht="15">
      <c r="A88" s="13"/>
      <c r="B88" s="40">
        <v>351.3</v>
      </c>
      <c r="C88" s="21" t="s">
        <v>130</v>
      </c>
      <c r="D88" s="47">
        <v>2000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2000</v>
      </c>
      <c r="O88" s="48">
        <f t="shared" si="11"/>
        <v>0.010371130919971168</v>
      </c>
      <c r="P88" s="9"/>
    </row>
    <row r="89" spans="1:16" ht="15">
      <c r="A89" s="13"/>
      <c r="B89" s="40">
        <v>351.5</v>
      </c>
      <c r="C89" s="21" t="s">
        <v>147</v>
      </c>
      <c r="D89" s="47">
        <v>0</v>
      </c>
      <c r="E89" s="47">
        <v>153876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153876</v>
      </c>
      <c r="O89" s="48">
        <f t="shared" si="11"/>
        <v>0.7979340707207417</v>
      </c>
      <c r="P89" s="9"/>
    </row>
    <row r="90" spans="1:16" ht="15">
      <c r="A90" s="13"/>
      <c r="B90" s="40">
        <v>351.6</v>
      </c>
      <c r="C90" s="21" t="s">
        <v>87</v>
      </c>
      <c r="D90" s="47">
        <v>0</v>
      </c>
      <c r="E90" s="47">
        <v>180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180</v>
      </c>
      <c r="O90" s="48">
        <f t="shared" si="11"/>
        <v>0.0009334017827974052</v>
      </c>
      <c r="P90" s="9"/>
    </row>
    <row r="91" spans="1:16" ht="15">
      <c r="A91" s="13"/>
      <c r="B91" s="40">
        <v>351.7</v>
      </c>
      <c r="C91" s="21" t="s">
        <v>200</v>
      </c>
      <c r="D91" s="47">
        <v>0</v>
      </c>
      <c r="E91" s="47">
        <v>120634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120634</v>
      </c>
      <c r="O91" s="48">
        <f t="shared" si="11"/>
        <v>0.625555503699901</v>
      </c>
      <c r="P91" s="9"/>
    </row>
    <row r="92" spans="1:16" ht="15">
      <c r="A92" s="13"/>
      <c r="B92" s="40">
        <v>351.8</v>
      </c>
      <c r="C92" s="21" t="s">
        <v>201</v>
      </c>
      <c r="D92" s="47">
        <v>0</v>
      </c>
      <c r="E92" s="47">
        <v>129574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129574</v>
      </c>
      <c r="O92" s="48">
        <f t="shared" si="11"/>
        <v>0.671914458912172</v>
      </c>
      <c r="P92" s="9"/>
    </row>
    <row r="93" spans="1:16" ht="15">
      <c r="A93" s="13"/>
      <c r="B93" s="40">
        <v>352</v>
      </c>
      <c r="C93" s="21" t="s">
        <v>88</v>
      </c>
      <c r="D93" s="47">
        <v>0</v>
      </c>
      <c r="E93" s="47">
        <v>83601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83601</v>
      </c>
      <c r="O93" s="48">
        <f t="shared" si="11"/>
        <v>0.4335184580202548</v>
      </c>
      <c r="P93" s="9"/>
    </row>
    <row r="94" spans="1:16" ht="15">
      <c r="A94" s="13"/>
      <c r="B94" s="40">
        <v>355</v>
      </c>
      <c r="C94" s="21" t="s">
        <v>132</v>
      </c>
      <c r="D94" s="47">
        <v>0</v>
      </c>
      <c r="E94" s="47">
        <v>3276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3276</v>
      </c>
      <c r="O94" s="48">
        <f t="shared" si="11"/>
        <v>0.016987912446912775</v>
      </c>
      <c r="P94" s="9"/>
    </row>
    <row r="95" spans="1:16" ht="15">
      <c r="A95" s="13"/>
      <c r="B95" s="40">
        <v>358.2</v>
      </c>
      <c r="C95" s="21" t="s">
        <v>202</v>
      </c>
      <c r="D95" s="47">
        <v>0</v>
      </c>
      <c r="E95" s="47">
        <v>96758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96758</v>
      </c>
      <c r="O95" s="48">
        <f t="shared" si="11"/>
        <v>0.5017449427772851</v>
      </c>
      <c r="P95" s="9"/>
    </row>
    <row r="96" spans="1:16" ht="15">
      <c r="A96" s="13"/>
      <c r="B96" s="40">
        <v>359</v>
      </c>
      <c r="C96" s="21" t="s">
        <v>90</v>
      </c>
      <c r="D96" s="47">
        <v>4921</v>
      </c>
      <c r="E96" s="47">
        <v>14396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19317</v>
      </c>
      <c r="O96" s="48">
        <f t="shared" si="11"/>
        <v>0.10016956799054152</v>
      </c>
      <c r="P96" s="9"/>
    </row>
    <row r="97" spans="1:16" ht="15.75">
      <c r="A97" s="29" t="s">
        <v>4</v>
      </c>
      <c r="B97" s="30"/>
      <c r="C97" s="31"/>
      <c r="D97" s="32">
        <f aca="true" t="shared" si="14" ref="D97:M97">SUM(D98:D104)</f>
        <v>1188821</v>
      </c>
      <c r="E97" s="32">
        <f t="shared" si="14"/>
        <v>682754</v>
      </c>
      <c r="F97" s="32">
        <f t="shared" si="14"/>
        <v>34296</v>
      </c>
      <c r="G97" s="32">
        <f t="shared" si="14"/>
        <v>348297</v>
      </c>
      <c r="H97" s="32">
        <f t="shared" si="14"/>
        <v>0</v>
      </c>
      <c r="I97" s="32">
        <f t="shared" si="14"/>
        <v>900134</v>
      </c>
      <c r="J97" s="32">
        <f t="shared" si="14"/>
        <v>9953</v>
      </c>
      <c r="K97" s="32">
        <f t="shared" si="14"/>
        <v>0</v>
      </c>
      <c r="L97" s="32">
        <f t="shared" si="14"/>
        <v>0</v>
      </c>
      <c r="M97" s="32">
        <f t="shared" si="14"/>
        <v>84006</v>
      </c>
      <c r="N97" s="32">
        <f>SUM(D97:M97)</f>
        <v>3248261</v>
      </c>
      <c r="O97" s="46">
        <f t="shared" si="11"/>
        <v>16.844070046618235</v>
      </c>
      <c r="P97" s="10"/>
    </row>
    <row r="98" spans="1:16" ht="15">
      <c r="A98" s="12"/>
      <c r="B98" s="25">
        <v>361.1</v>
      </c>
      <c r="C98" s="20" t="s">
        <v>91</v>
      </c>
      <c r="D98" s="47">
        <v>219754</v>
      </c>
      <c r="E98" s="47">
        <v>49003</v>
      </c>
      <c r="F98" s="47">
        <v>34296</v>
      </c>
      <c r="G98" s="47">
        <v>91044</v>
      </c>
      <c r="H98" s="47">
        <v>0</v>
      </c>
      <c r="I98" s="47">
        <v>41541</v>
      </c>
      <c r="J98" s="47">
        <v>9953</v>
      </c>
      <c r="K98" s="47">
        <v>0</v>
      </c>
      <c r="L98" s="47">
        <v>0</v>
      </c>
      <c r="M98" s="47">
        <v>84593</v>
      </c>
      <c r="N98" s="47">
        <f>SUM(D98:M98)</f>
        <v>530184</v>
      </c>
      <c r="O98" s="48">
        <f t="shared" si="11"/>
        <v>2.749303837836997</v>
      </c>
      <c r="P98" s="9"/>
    </row>
    <row r="99" spans="1:16" ht="15">
      <c r="A99" s="12"/>
      <c r="B99" s="25">
        <v>361.3</v>
      </c>
      <c r="C99" s="20" t="s">
        <v>203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-587</v>
      </c>
      <c r="N99" s="47">
        <f aca="true" t="shared" si="15" ref="N99:N104">SUM(D99:M99)</f>
        <v>-587</v>
      </c>
      <c r="O99" s="48">
        <f t="shared" si="11"/>
        <v>-0.003043926925011538</v>
      </c>
      <c r="P99" s="9"/>
    </row>
    <row r="100" spans="1:16" ht="15">
      <c r="A100" s="12"/>
      <c r="B100" s="25">
        <v>362</v>
      </c>
      <c r="C100" s="20" t="s">
        <v>92</v>
      </c>
      <c r="D100" s="47">
        <v>137545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137545</v>
      </c>
      <c r="O100" s="48">
        <f t="shared" si="11"/>
        <v>0.7132486011937171</v>
      </c>
      <c r="P100" s="9"/>
    </row>
    <row r="101" spans="1:16" ht="15">
      <c r="A101" s="12"/>
      <c r="B101" s="25">
        <v>364</v>
      </c>
      <c r="C101" s="20" t="s">
        <v>204</v>
      </c>
      <c r="D101" s="47">
        <v>86405</v>
      </c>
      <c r="E101" s="47">
        <v>10086</v>
      </c>
      <c r="F101" s="47">
        <v>0</v>
      </c>
      <c r="G101" s="47">
        <v>101398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197889</v>
      </c>
      <c r="O101" s="48">
        <f aca="true" t="shared" si="16" ref="O101:O107">(N101/O$109)</f>
        <v>1.0261663633110873</v>
      </c>
      <c r="P101" s="9"/>
    </row>
    <row r="102" spans="1:16" ht="15">
      <c r="A102" s="12"/>
      <c r="B102" s="25">
        <v>365</v>
      </c>
      <c r="C102" s="20" t="s">
        <v>205</v>
      </c>
      <c r="D102" s="47">
        <v>10978</v>
      </c>
      <c r="E102" s="47">
        <v>0</v>
      </c>
      <c r="F102" s="47">
        <v>0</v>
      </c>
      <c r="G102" s="47">
        <v>0</v>
      </c>
      <c r="H102" s="47">
        <v>0</v>
      </c>
      <c r="I102" s="47">
        <v>858593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869571</v>
      </c>
      <c r="O102" s="48">
        <f t="shared" si="16"/>
        <v>4.509217342605124</v>
      </c>
      <c r="P102" s="9"/>
    </row>
    <row r="103" spans="1:16" ht="15">
      <c r="A103" s="12"/>
      <c r="B103" s="25">
        <v>366</v>
      </c>
      <c r="C103" s="20" t="s">
        <v>95</v>
      </c>
      <c r="D103" s="47">
        <v>44482</v>
      </c>
      <c r="E103" s="47">
        <v>0</v>
      </c>
      <c r="F103" s="47">
        <v>0</v>
      </c>
      <c r="G103" s="47">
        <v>155855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200337</v>
      </c>
      <c r="O103" s="48">
        <f t="shared" si="16"/>
        <v>1.038860627557132</v>
      </c>
      <c r="P103" s="9"/>
    </row>
    <row r="104" spans="1:16" ht="15">
      <c r="A104" s="12"/>
      <c r="B104" s="25">
        <v>369.9</v>
      </c>
      <c r="C104" s="20" t="s">
        <v>96</v>
      </c>
      <c r="D104" s="47">
        <v>689657</v>
      </c>
      <c r="E104" s="47">
        <v>623665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1313322</v>
      </c>
      <c r="O104" s="48">
        <f t="shared" si="16"/>
        <v>6.8103172010391875</v>
      </c>
      <c r="P104" s="9"/>
    </row>
    <row r="105" spans="1:16" ht="15.75">
      <c r="A105" s="29" t="s">
        <v>50</v>
      </c>
      <c r="B105" s="30"/>
      <c r="C105" s="31"/>
      <c r="D105" s="32">
        <f aca="true" t="shared" si="17" ref="D105:M105">SUM(D106:D106)</f>
        <v>13889404</v>
      </c>
      <c r="E105" s="32">
        <f t="shared" si="17"/>
        <v>5033462</v>
      </c>
      <c r="F105" s="32">
        <f t="shared" si="17"/>
        <v>9851356</v>
      </c>
      <c r="G105" s="32">
        <f t="shared" si="17"/>
        <v>0</v>
      </c>
      <c r="H105" s="32">
        <f t="shared" si="17"/>
        <v>0</v>
      </c>
      <c r="I105" s="32">
        <f t="shared" si="17"/>
        <v>135759</v>
      </c>
      <c r="J105" s="32">
        <f t="shared" si="17"/>
        <v>0</v>
      </c>
      <c r="K105" s="32">
        <f t="shared" si="17"/>
        <v>0</v>
      </c>
      <c r="L105" s="32">
        <f t="shared" si="17"/>
        <v>0</v>
      </c>
      <c r="M105" s="32">
        <f t="shared" si="17"/>
        <v>0</v>
      </c>
      <c r="N105" s="32">
        <f>SUM(D105:M105)</f>
        <v>28909981</v>
      </c>
      <c r="O105" s="46">
        <f t="shared" si="16"/>
        <v>149.9145989224395</v>
      </c>
      <c r="P105" s="9"/>
    </row>
    <row r="106" spans="1:16" ht="15.75" thickBot="1">
      <c r="A106" s="12"/>
      <c r="B106" s="25">
        <v>381</v>
      </c>
      <c r="C106" s="20" t="s">
        <v>97</v>
      </c>
      <c r="D106" s="47">
        <v>13889404</v>
      </c>
      <c r="E106" s="47">
        <v>5033462</v>
      </c>
      <c r="F106" s="47">
        <v>9851356</v>
      </c>
      <c r="G106" s="47">
        <v>0</v>
      </c>
      <c r="H106" s="47">
        <v>0</v>
      </c>
      <c r="I106" s="47">
        <v>135759</v>
      </c>
      <c r="J106" s="47">
        <v>0</v>
      </c>
      <c r="K106" s="47">
        <v>0</v>
      </c>
      <c r="L106" s="47">
        <v>0</v>
      </c>
      <c r="M106" s="47">
        <v>0</v>
      </c>
      <c r="N106" s="47">
        <f>SUM(D106:M106)</f>
        <v>28909981</v>
      </c>
      <c r="O106" s="48">
        <f t="shared" si="16"/>
        <v>149.9145989224395</v>
      </c>
      <c r="P106" s="9"/>
    </row>
    <row r="107" spans="1:119" ht="16.5" thickBot="1">
      <c r="A107" s="14" t="s">
        <v>65</v>
      </c>
      <c r="B107" s="23"/>
      <c r="C107" s="22"/>
      <c r="D107" s="15">
        <f aca="true" t="shared" si="18" ref="D107:M107">SUM(D5,D14,D21,D47,D85,D97,D105)</f>
        <v>89321653</v>
      </c>
      <c r="E107" s="15">
        <f t="shared" si="18"/>
        <v>43150678</v>
      </c>
      <c r="F107" s="15">
        <f t="shared" si="18"/>
        <v>11495491</v>
      </c>
      <c r="G107" s="15">
        <f t="shared" si="18"/>
        <v>16348829</v>
      </c>
      <c r="H107" s="15">
        <f t="shared" si="18"/>
        <v>0</v>
      </c>
      <c r="I107" s="15">
        <f t="shared" si="18"/>
        <v>19682355</v>
      </c>
      <c r="J107" s="15">
        <f t="shared" si="18"/>
        <v>12952554</v>
      </c>
      <c r="K107" s="15">
        <f t="shared" si="18"/>
        <v>0</v>
      </c>
      <c r="L107" s="15">
        <f t="shared" si="18"/>
        <v>0</v>
      </c>
      <c r="M107" s="15">
        <f t="shared" si="18"/>
        <v>612787</v>
      </c>
      <c r="N107" s="15">
        <f>SUM(D107:M107)</f>
        <v>193564347</v>
      </c>
      <c r="O107" s="38">
        <f t="shared" si="16"/>
        <v>1003.7405920878642</v>
      </c>
      <c r="P107" s="6"/>
      <c r="Q107" s="2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</row>
    <row r="108" spans="1:15" ht="15">
      <c r="A108" s="16"/>
      <c r="B108" s="18"/>
      <c r="C108" s="18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9"/>
    </row>
    <row r="109" spans="1:15" ht="15">
      <c r="A109" s="41"/>
      <c r="B109" s="42"/>
      <c r="C109" s="42"/>
      <c r="D109" s="43"/>
      <c r="E109" s="43"/>
      <c r="F109" s="43"/>
      <c r="G109" s="43"/>
      <c r="H109" s="43"/>
      <c r="I109" s="43"/>
      <c r="J109" s="43"/>
      <c r="K109" s="43"/>
      <c r="L109" s="49" t="s">
        <v>206</v>
      </c>
      <c r="M109" s="49"/>
      <c r="N109" s="49"/>
      <c r="O109" s="44">
        <v>192843</v>
      </c>
    </row>
    <row r="110" spans="1:15" ht="15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2"/>
    </row>
    <row r="111" spans="1:15" ht="15.75" customHeight="1" thickBot="1">
      <c r="A111" s="53" t="s">
        <v>134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5"/>
    </row>
  </sheetData>
  <sheetProtection/>
  <mergeCells count="10">
    <mergeCell ref="L109:N109"/>
    <mergeCell ref="A110:O110"/>
    <mergeCell ref="A111:O11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2022-07-15T20:12:58Z</cp:lastPrinted>
  <dcterms:created xsi:type="dcterms:W3CDTF">2000-08-31T21:26:31Z</dcterms:created>
  <dcterms:modified xsi:type="dcterms:W3CDTF">2022-07-15T20:13:03Z</dcterms:modified>
  <cp:category/>
  <cp:version/>
  <cp:contentType/>
  <cp:contentStatus/>
</cp:coreProperties>
</file>