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70" windowWidth="7680" windowHeight="7620" tabRatio="797" activeTab="0"/>
  </bookViews>
  <sheets>
    <sheet name="Change by Fund Type" sheetId="1" r:id="rId1"/>
    <sheet name="2016-17" sheetId="2" r:id="rId2"/>
    <sheet name="2015-16" sheetId="3" r:id="rId3"/>
    <sheet name="2014-15" sheetId="4" r:id="rId4"/>
    <sheet name="2013-14" sheetId="5" r:id="rId5"/>
    <sheet name="2012-13" sheetId="6" r:id="rId6"/>
    <sheet name="2011-12" sheetId="7" r:id="rId7"/>
    <sheet name="2010-11" sheetId="8" r:id="rId8"/>
    <sheet name="2009-10" sheetId="9" r:id="rId9"/>
    <sheet name="2008-09" sheetId="10" r:id="rId10"/>
    <sheet name="2007-08" sheetId="11" r:id="rId11"/>
    <sheet name="2006-07" sheetId="12" r:id="rId12"/>
    <sheet name="2005-06" sheetId="13" r:id="rId13"/>
  </sheets>
  <definedNames>
    <definedName name="_xlnm.Print_Area" localSheetId="12">'2005-06'!$A$1:$P$77</definedName>
    <definedName name="_xlnm.Print_Area" localSheetId="11">'2006-07'!$A$1:$P$77</definedName>
    <definedName name="_xlnm.Print_Area" localSheetId="10">'2007-08'!$A$1:$P$77</definedName>
    <definedName name="_xlnm.Print_Area" localSheetId="9">'2008-09'!$A$1:$P$77</definedName>
    <definedName name="_xlnm.Print_Area" localSheetId="8">'2009-10'!$A$1:$P$77</definedName>
    <definedName name="_xlnm.Print_Area" localSheetId="7">'2010-11'!$A$1:$P$77</definedName>
    <definedName name="_xlnm.Print_Area" localSheetId="6">'2011-12'!$A$1:$P$77</definedName>
    <definedName name="_xlnm.Print_Area" localSheetId="5">'2012-13'!$A$1:$P$77</definedName>
    <definedName name="_xlnm.Print_Area" localSheetId="4">'2013-14'!$A$1:$P$77</definedName>
    <definedName name="_xlnm.Print_Area" localSheetId="3">'2014-15'!$A$1:$P$77</definedName>
    <definedName name="_xlnm.Print_Area" localSheetId="2">'2015-16'!$A$1:$P$77</definedName>
    <definedName name="_xlnm.Print_Area" localSheetId="1">'2016-17'!$A$1:$P$77</definedName>
    <definedName name="_xlnm.Print_Area" localSheetId="0">'Change by Fund Type'!$A$1:$M$39</definedName>
    <definedName name="_xlnm.Print_Titles" localSheetId="12">'2005-06'!$1:$4</definedName>
    <definedName name="_xlnm.Print_Titles" localSheetId="11">'2006-07'!$1:$4</definedName>
    <definedName name="_xlnm.Print_Titles" localSheetId="10">'2007-08'!$1:$4</definedName>
    <definedName name="_xlnm.Print_Titles" localSheetId="9">'2008-09'!$1:$4</definedName>
    <definedName name="_xlnm.Print_Titles" localSheetId="8">'2009-10'!$1:$4</definedName>
    <definedName name="_xlnm.Print_Titles" localSheetId="7">'2010-11'!$1:$4</definedName>
    <definedName name="_xlnm.Print_Titles" localSheetId="6">'2011-12'!$1:$4</definedName>
    <definedName name="_xlnm.Print_Titles" localSheetId="5">'2012-13'!$1:$4</definedName>
    <definedName name="_xlnm.Print_Titles" localSheetId="4">'2013-14'!$1:$4</definedName>
    <definedName name="_xlnm.Print_Titles" localSheetId="3">'2014-15'!$1:$4</definedName>
    <definedName name="_xlnm.Print_Titles" localSheetId="2">'2015-16'!$1:$4</definedName>
    <definedName name="_xlnm.Print_Titles" localSheetId="1">'2016-17'!$1:$4</definedName>
  </definedNames>
  <calcPr fullCalcOnLoad="1"/>
</workbook>
</file>

<file path=xl/sharedStrings.xml><?xml version="1.0" encoding="utf-8"?>
<sst xmlns="http://schemas.openxmlformats.org/spreadsheetml/2006/main" count="1223" uniqueCount="131">
  <si>
    <t>Alachua</t>
  </si>
  <si>
    <t>Lee</t>
  </si>
  <si>
    <t>Madison</t>
  </si>
  <si>
    <t>Okeechobee</t>
  </si>
  <si>
    <t>Palm Beach</t>
  </si>
  <si>
    <t>Seminole</t>
  </si>
  <si>
    <t>Sarasota</t>
  </si>
  <si>
    <t>#</t>
  </si>
  <si>
    <t>County</t>
  </si>
  <si>
    <t>Population</t>
  </si>
  <si>
    <t>Broward</t>
  </si>
  <si>
    <t>Hillsborough</t>
  </si>
  <si>
    <t>Pinellas</t>
  </si>
  <si>
    <t>Orange</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</si>
  <si>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</si>
  <si>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</si>
  <si>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</si>
  <si>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</si>
  <si>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</si>
  <si>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</si>
  <si>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</si>
  <si>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</si>
  <si>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</si>
  <si>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</si>
  <si>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</si>
  <si>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</si>
  <si>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</si>
  <si>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</si>
  <si>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</si>
  <si>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</si>
  <si>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</si>
  <si>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</si>
  <si>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</si>
  <si>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</si>
  <si>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</si>
  <si>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</si>
  <si>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</si>
  <si>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</si>
  <si>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</si>
  <si>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</si>
  <si>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</si>
  <si>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</si>
  <si>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</si>
  <si>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</si>
  <si>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</si>
  <si>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</si>
  <si>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</si>
  <si>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</si>
  <si>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</si>
  <si>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</si>
  <si>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</si>
  <si>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</si>
  <si>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</si>
  <si>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</si>
  <si>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</si>
  <si>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</si>
  <si>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</si>
  <si>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</si>
  <si>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</si>
  <si>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</si>
  <si>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</si>
  <si>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</si>
  <si>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</si>
  <si>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</si>
  <si>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</si>
  <si>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</si>
  <si>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General</t>
  </si>
  <si>
    <t>Special Revenue</t>
  </si>
  <si>
    <t>Debt Service</t>
  </si>
  <si>
    <t>Capital Projects</t>
  </si>
  <si>
    <t>Permanent</t>
  </si>
  <si>
    <t>Enterprise</t>
  </si>
  <si>
    <t>Internal Service</t>
  </si>
  <si>
    <t>Pension</t>
  </si>
  <si>
    <t>Trust</t>
  </si>
  <si>
    <t>Per Capita</t>
  </si>
  <si>
    <t>TOTALS</t>
  </si>
  <si>
    <t>Total Revenue</t>
  </si>
  <si>
    <t>All Funds</t>
  </si>
  <si>
    <t>Revenue</t>
  </si>
  <si>
    <t>Units</t>
  </si>
  <si>
    <t>Component</t>
  </si>
  <si>
    <t>Fiduciary Funds</t>
  </si>
  <si>
    <t>Proprietary Funds</t>
  </si>
  <si>
    <t>Governmental Funds</t>
  </si>
  <si>
    <t>DeSoto</t>
  </si>
  <si>
    <t>Data Sources:</t>
  </si>
  <si>
    <t>Population Estimates: Bureau of Economic and Business Research, University of Florida.</t>
  </si>
  <si>
    <t>Local Fiscal Year Ended September 30, 2012</t>
  </si>
  <si>
    <t>Local Fiscal Year Ended September 30, 2009</t>
  </si>
  <si>
    <t>Local Fiscal Year Ended September 30, 2010</t>
  </si>
  <si>
    <t>Local Fiscal Year Ended September 30, 2011</t>
  </si>
  <si>
    <t>LFY 2008-09</t>
  </si>
  <si>
    <t>LFY 2009-10</t>
  </si>
  <si>
    <t>LFY 2010-11</t>
  </si>
  <si>
    <t>LFY 2011-12</t>
  </si>
  <si>
    <t>Total Governmental Funds</t>
  </si>
  <si>
    <t>Total Proprietary Funds</t>
  </si>
  <si>
    <t>Total Fiduciary Funds</t>
  </si>
  <si>
    <t>Component Units</t>
  </si>
  <si>
    <t>Total Component Units</t>
  </si>
  <si>
    <t>Total Revenues - All Funds</t>
  </si>
  <si>
    <t>County revenues were compiled by the Florida Legislature's Office of Economic and Demographic Research using Annual Financial Report data obtained from the Florida Department of Financial Services, Division of Accounting and Auditing, Bureau of Local Government.</t>
  </si>
  <si>
    <t>Florida County Revenue Totals by Fund Type</t>
  </si>
  <si>
    <t>County Revenues: Data compiled from Annual Financial Reports obtained from the Florida Department of Financial Services, Division of Accounting and Auditing, Bureau of Local Government.</t>
  </si>
  <si>
    <t>Note: In the Department of Financial Services' data, the consolidated City of Jacksonville / Duval County government is coded as a municipality rather than a county. Consequently, the statewide totals in this table exclude the figures for this consolidated government.  Please refer to the separate municipal file.</t>
  </si>
  <si>
    <t>LFY 2007-08</t>
  </si>
  <si>
    <t>Note: In the Department of Financial Services' data, the consolidated City of Jacksonville / Duval County government is coded as a municipality rather than a county.  Consequently, the statewide totals in this table exclude the figures for this consolidated government.</t>
  </si>
  <si>
    <t>Local Fiscal Year Ended September 30, 2008</t>
  </si>
  <si>
    <t>St. Johns</t>
  </si>
  <si>
    <t>St. Lucie</t>
  </si>
  <si>
    <t>Local Fiscal Year Ended September 30, 2013</t>
  </si>
  <si>
    <t>LFY 2012-13</t>
  </si>
  <si>
    <t>Statewide County Revenues by Fund Type</t>
  </si>
  <si>
    <t>-</t>
  </si>
  <si>
    <t xml:space="preserve">    % Change</t>
  </si>
  <si>
    <t xml:space="preserve">    $ Change</t>
  </si>
  <si>
    <t>LFY 2013-14</t>
  </si>
  <si>
    <t>Local Fiscal Year Ended September 30, 2014</t>
  </si>
  <si>
    <t>LFY 2014-15</t>
  </si>
  <si>
    <t>Local Fiscal Year Ended September 30, 2015</t>
  </si>
  <si>
    <t>LFY 2006-07</t>
  </si>
  <si>
    <t>Local Fiscal Year Ended September 30, 2007</t>
  </si>
  <si>
    <t>Local Fiscal Year Ended September 30, 2016</t>
  </si>
  <si>
    <t>LFY 2005-06</t>
  </si>
  <si>
    <t>LFY 2015-16</t>
  </si>
  <si>
    <t>Local Fiscal Year Ended September 30, 2006</t>
  </si>
  <si>
    <t>Local Fiscal Year Ended September 30, 2017</t>
  </si>
  <si>
    <t>Note: In the Department of Financial Services' data, the consolidated City of Jacksonville / Duval County government is coded as a municipality rather than a county.  Consequently, the statewide totals in this table exclude the figures for this consolidated government.  Data for Dixie County are not yet available.</t>
  </si>
  <si>
    <t>Local Fiscal Years 2005-06 to 2016-17</t>
  </si>
  <si>
    <t>LFY 2016-17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</si>
</sst>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sz val="11"/>
      <color indexed="8"/>
      <name val="Calibri"/>
      <family val="2"/>
    </font>
    <font>
      <b/>
      <sz val="10"/>
      <name val="Arial"/>
      <family val="2"/>
    </font>
    <font>
      <b/>
      <sz val="12"/>
      <name val="Arial"/>
      <family val="2"/>
    </font>
    <font>
      <sz val="10"/>
      <name val="Calibri"/>
      <family val="2"/>
    </font>
    <font>
      <sz val="12"/>
      <name val="Arial"/>
      <family val="2"/>
    </font>
    <font>
      <b/>
      <sz val="18"/>
      <name val="Arial"/>
      <family val="2"/>
    </font>
    <font>
      <sz val="18"/>
      <name val="Arial"/>
      <family val="2"/>
    </font>
    <font>
      <b/>
      <sz val="22"/>
      <name val="Arial"/>
      <family val="2"/>
    </font>
    <font>
      <sz val="22"/>
      <name val="Arial"/>
      <family val="2"/>
    </font>
    <font>
      <sz val="12"/>
      <name val="Arial MT"/>
      <family val="0"/>
    </font>
    <font>
      <b/>
      <sz val="14"/>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thin"/>
    </border>
    <border>
      <left/>
      <right/>
      <top style="thin"/>
      <bottom style="thin"/>
    </border>
    <border>
      <left style="medium"/>
      <right/>
      <top/>
      <bottom/>
    </border>
    <border>
      <left/>
      <right style="medium"/>
      <top/>
      <bottom/>
    </border>
    <border>
      <left style="medium"/>
      <right/>
      <top style="medium"/>
      <bottom style="thin"/>
    </border>
    <border>
      <left style="medium"/>
      <right/>
      <top style="thin"/>
      <bottom style="thin"/>
    </border>
    <border>
      <left/>
      <right style="medium"/>
      <top/>
      <bottom style="medium"/>
    </border>
    <border>
      <left style="thin"/>
      <right style="thin"/>
      <top style="thin"/>
      <bottom style="thin"/>
    </border>
    <border>
      <left style="medium"/>
      <right/>
      <top/>
      <bottom style="medium"/>
    </border>
    <border>
      <left/>
      <right style="medium"/>
      <top style="thin"/>
      <bottom style="thin"/>
    </border>
    <border>
      <left style="thin"/>
      <right style="medium"/>
      <top style="thin"/>
      <bottom style="thin"/>
    </border>
    <border>
      <left/>
      <right style="medium"/>
      <top style="medium"/>
      <bottom/>
    </border>
    <border>
      <left style="thin"/>
      <right/>
      <top style="thin"/>
      <bottom style="thin"/>
    </border>
    <border>
      <left style="thin"/>
      <right style="thin"/>
      <top style="thin"/>
      <bottom style="medium"/>
    </border>
    <border>
      <left style="thin"/>
      <right style="thin"/>
      <top style="medium"/>
      <bottom style="thin"/>
    </border>
    <border>
      <left style="thin"/>
      <right style="thin"/>
      <top>
        <color indexed="63"/>
      </top>
      <bottom style="medium"/>
    </border>
    <border>
      <left style="medium"/>
      <right/>
      <top style="medium"/>
      <bottom/>
    </border>
    <border>
      <left/>
      <right/>
      <top style="medium"/>
      <bottom/>
    </border>
    <border>
      <left style="thin"/>
      <right style="thin"/>
      <top style="medium"/>
      <bottom/>
    </border>
    <border>
      <left style="thin"/>
      <right>
        <color indexed="63"/>
      </right>
      <top style="medium"/>
      <bottom style="thin"/>
    </border>
    <border>
      <left>
        <color indexed="63"/>
      </left>
      <right style="thin"/>
      <top style="thin"/>
      <bottom style="medium"/>
    </border>
    <border>
      <left>
        <color indexed="63"/>
      </left>
      <right style="thin"/>
      <top style="medium"/>
      <bottom style="thin"/>
    </border>
    <border>
      <left>
        <color indexed="63"/>
      </left>
      <right style="thin"/>
      <top style="thin"/>
      <bottom style="thin"/>
    </border>
    <border>
      <left style="thin"/>
      <right style="medium"/>
      <top style="thin"/>
      <bottom style="medium"/>
    </border>
    <border>
      <left style="thin"/>
      <right style="medium"/>
      <top style="medium"/>
      <bottom style="thin"/>
    </border>
    <border>
      <left style="thin"/>
      <right>
        <color indexed="63"/>
      </right>
      <top style="thin"/>
      <bottom style="medium"/>
    </border>
    <border>
      <left style="medium"/>
      <right style="thin"/>
      <top style="thin"/>
      <bottom style="medium"/>
    </border>
    <border>
      <left style="medium"/>
      <right style="thin"/>
      <top style="medium"/>
      <bottom style="thin"/>
    </border>
    <border>
      <left style="medium"/>
      <right style="thin"/>
      <top style="thin"/>
      <bottom style="thin"/>
    </border>
    <border>
      <left/>
      <right style="thin"/>
      <top style="medium"/>
      <bottom>
        <color indexed="63"/>
      </bottom>
    </border>
    <border>
      <left style="medium"/>
      <right style="medium"/>
      <top style="medium"/>
      <bottom style="thin"/>
    </border>
    <border>
      <left style="medium"/>
      <right style="medium"/>
      <top style="thin"/>
      <bottom style="thin"/>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style="thick"/>
      <right>
        <color indexed="63"/>
      </right>
      <top>
        <color indexed="63"/>
      </top>
      <bottom>
        <color indexed="63"/>
      </bottom>
    </border>
    <border>
      <left style="thick"/>
      <right>
        <color indexed="63"/>
      </right>
      <top style="thin"/>
      <bottom style="thin"/>
    </border>
    <border>
      <left style="thick"/>
      <right>
        <color indexed="63"/>
      </right>
      <top style="medium"/>
      <bottom style="medium"/>
    </border>
    <border>
      <left/>
      <right/>
      <top/>
      <bottom style="thin"/>
    </border>
    <border>
      <left style="thin"/>
      <right>
        <color indexed="63"/>
      </right>
      <top style="medium"/>
      <bottom style="medium"/>
    </border>
    <border>
      <left>
        <color indexed="63"/>
      </left>
      <right style="thick"/>
      <top>
        <color indexed="63"/>
      </top>
      <bottom>
        <color indexed="63"/>
      </bottom>
    </border>
    <border>
      <left>
        <color indexed="63"/>
      </left>
      <right style="thick"/>
      <top style="medium"/>
      <bottom style="medium"/>
    </border>
    <border>
      <left>
        <color indexed="63"/>
      </left>
      <right style="thick"/>
      <top style="thin"/>
      <bottom style="thin"/>
    </border>
    <border>
      <left style="thin"/>
      <right style="thin"/>
      <top style="medium"/>
      <bottom style="medium"/>
    </border>
    <border>
      <left>
        <color indexed="63"/>
      </left>
      <right style="thin"/>
      <top>
        <color indexed="63"/>
      </top>
      <bottom>
        <color indexed="63"/>
      </bottom>
    </border>
    <border>
      <left style="thin"/>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 fillId="0" borderId="0">
      <alignment horizontal="left" indent="1"/>
      <protection/>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Font="1" applyBorder="1" applyAlignment="1">
      <alignment/>
    </xf>
    <xf numFmtId="0" fontId="0" fillId="0" borderId="19" xfId="0" applyFont="1" applyBorder="1" applyAlignment="1">
      <alignment/>
    </xf>
    <xf numFmtId="0" fontId="0" fillId="0" borderId="12" xfId="0" applyFont="1" applyBorder="1" applyAlignment="1">
      <alignment/>
    </xf>
    <xf numFmtId="0" fontId="0" fillId="0" borderId="18" xfId="0" applyFont="1" applyBorder="1" applyAlignment="1">
      <alignment horizontal="left"/>
    </xf>
    <xf numFmtId="0" fontId="0" fillId="0" borderId="18" xfId="0" applyFont="1" applyBorder="1" applyAlignment="1">
      <alignment horizontal="left"/>
    </xf>
    <xf numFmtId="42" fontId="0" fillId="0" borderId="20" xfId="0" applyNumberFormat="1" applyFont="1" applyBorder="1" applyAlignment="1">
      <alignment/>
    </xf>
    <xf numFmtId="42" fontId="2" fillId="33" borderId="18" xfId="42" applyNumberFormat="1" applyFont="1" applyFill="1" applyBorder="1" applyAlignment="1">
      <alignment/>
    </xf>
    <xf numFmtId="42" fontId="2" fillId="33" borderId="21" xfId="42" applyNumberFormat="1" applyFont="1" applyFill="1" applyBorder="1" applyAlignment="1">
      <alignment/>
    </xf>
    <xf numFmtId="42" fontId="0" fillId="0" borderId="22" xfId="0" applyNumberFormat="1" applyFont="1" applyBorder="1" applyAlignment="1">
      <alignment/>
    </xf>
    <xf numFmtId="42" fontId="2" fillId="33" borderId="23" xfId="42" applyNumberFormat="1" applyFont="1" applyFill="1" applyBorder="1" applyAlignment="1">
      <alignment/>
    </xf>
    <xf numFmtId="42" fontId="2" fillId="33" borderId="20" xfId="42" applyNumberFormat="1" applyFont="1" applyFill="1" applyBorder="1" applyAlignment="1">
      <alignment/>
    </xf>
    <xf numFmtId="0" fontId="2" fillId="33" borderId="24" xfId="0" applyFont="1" applyFill="1" applyBorder="1" applyAlignment="1">
      <alignment horizontal="center"/>
    </xf>
    <xf numFmtId="42" fontId="0" fillId="0" borderId="25" xfId="0" applyNumberFormat="1" applyFont="1" applyBorder="1" applyAlignment="1">
      <alignment horizontal="left"/>
    </xf>
    <xf numFmtId="42" fontId="0" fillId="0" borderId="18" xfId="0" applyNumberFormat="1" applyFont="1" applyBorder="1" applyAlignment="1">
      <alignment horizontal="left"/>
    </xf>
    <xf numFmtId="42" fontId="0" fillId="0" borderId="18" xfId="0" applyNumberFormat="1" applyFont="1" applyBorder="1" applyAlignment="1">
      <alignment horizontal="left"/>
    </xf>
    <xf numFmtId="0" fontId="2" fillId="33" borderId="19" xfId="0" applyFont="1" applyFill="1" applyBorder="1" applyAlignment="1">
      <alignment horizontal="right"/>
    </xf>
    <xf numFmtId="0" fontId="0" fillId="33" borderId="10" xfId="0" applyFill="1" applyBorder="1" applyAlignment="1">
      <alignment/>
    </xf>
    <xf numFmtId="0" fontId="2" fillId="33" borderId="26" xfId="0" applyFont="1" applyFill="1" applyBorder="1" applyAlignment="1">
      <alignment horizontal="left"/>
    </xf>
    <xf numFmtId="0" fontId="2" fillId="33" borderId="27" xfId="0" applyFont="1" applyFill="1" applyBorder="1" applyAlignment="1">
      <alignment horizontal="right"/>
    </xf>
    <xf numFmtId="0" fontId="0" fillId="33" borderId="28" xfId="0" applyFill="1" applyBorder="1" applyAlignment="1">
      <alignment/>
    </xf>
    <xf numFmtId="0" fontId="2" fillId="33" borderId="29" xfId="0" applyFont="1" applyFill="1" applyBorder="1" applyAlignment="1">
      <alignment horizontal="left"/>
    </xf>
    <xf numFmtId="41" fontId="0" fillId="0" borderId="30" xfId="0" applyNumberFormat="1" applyFont="1" applyBorder="1" applyAlignment="1">
      <alignment/>
    </xf>
    <xf numFmtId="41" fontId="0" fillId="0" borderId="23" xfId="0" applyNumberFormat="1" applyFont="1" applyBorder="1" applyAlignment="1">
      <alignment/>
    </xf>
    <xf numFmtId="41" fontId="2" fillId="33" borderId="23" xfId="42" applyNumberFormat="1" applyFont="1" applyFill="1" applyBorder="1" applyAlignment="1">
      <alignment/>
    </xf>
    <xf numFmtId="0" fontId="2" fillId="33" borderId="19" xfId="0" applyFont="1" applyFill="1" applyBorder="1" applyAlignment="1">
      <alignment horizontal="center"/>
    </xf>
    <xf numFmtId="42" fontId="0" fillId="0" borderId="15" xfId="0" applyNumberFormat="1" applyFont="1" applyBorder="1" applyAlignment="1">
      <alignment horizontal="left"/>
    </xf>
    <xf numFmtId="42" fontId="0" fillId="0" borderId="16" xfId="0" applyNumberFormat="1" applyFont="1" applyBorder="1" applyAlignment="1">
      <alignment horizontal="left"/>
    </xf>
    <xf numFmtId="42" fontId="0" fillId="0" borderId="16" xfId="0" applyNumberFormat="1" applyFont="1" applyBorder="1" applyAlignment="1">
      <alignment horizontal="left"/>
    </xf>
    <xf numFmtId="42" fontId="2" fillId="33" borderId="16" xfId="42" applyNumberFormat="1" applyFont="1" applyFill="1" applyBorder="1" applyAlignment="1">
      <alignment/>
    </xf>
    <xf numFmtId="0" fontId="2" fillId="33" borderId="31" xfId="0" applyFont="1" applyFill="1" applyBorder="1" applyAlignment="1">
      <alignment horizontal="center"/>
    </xf>
    <xf numFmtId="42" fontId="0" fillId="0" borderId="32" xfId="0" applyNumberFormat="1" applyFont="1" applyBorder="1" applyAlignment="1">
      <alignment horizontal="left"/>
    </xf>
    <xf numFmtId="42" fontId="0" fillId="0" borderId="33" xfId="0" applyNumberFormat="1" applyFont="1" applyBorder="1" applyAlignment="1">
      <alignment horizontal="left"/>
    </xf>
    <xf numFmtId="42" fontId="0" fillId="0" borderId="33" xfId="0" applyNumberFormat="1" applyFont="1" applyBorder="1" applyAlignment="1">
      <alignment horizontal="left"/>
    </xf>
    <xf numFmtId="42" fontId="2" fillId="33" borderId="33" xfId="42" applyNumberFormat="1" applyFont="1" applyFill="1" applyBorder="1" applyAlignment="1">
      <alignment/>
    </xf>
    <xf numFmtId="0" fontId="2" fillId="33" borderId="34" xfId="0" applyFont="1" applyFill="1" applyBorder="1" applyAlignment="1">
      <alignment horizontal="center"/>
    </xf>
    <xf numFmtId="42" fontId="0" fillId="0" borderId="35" xfId="0" applyNumberFormat="1" applyFont="1" applyBorder="1" applyAlignment="1">
      <alignment horizontal="left"/>
    </xf>
    <xf numFmtId="42" fontId="0" fillId="0" borderId="21" xfId="0" applyNumberFormat="1" applyFont="1" applyBorder="1" applyAlignment="1">
      <alignment horizontal="left"/>
    </xf>
    <xf numFmtId="42" fontId="0" fillId="0" borderId="21" xfId="0" applyNumberFormat="1" applyFont="1" applyBorder="1" applyAlignment="1">
      <alignment horizontal="left"/>
    </xf>
    <xf numFmtId="0" fontId="2" fillId="33" borderId="36" xfId="0" applyFont="1" applyFill="1" applyBorder="1" applyAlignment="1">
      <alignment horizontal="center"/>
    </xf>
    <xf numFmtId="42" fontId="0" fillId="0" borderId="30" xfId="0" applyNumberFormat="1" applyFont="1" applyBorder="1" applyAlignment="1">
      <alignment horizontal="left"/>
    </xf>
    <xf numFmtId="42" fontId="0" fillId="0" borderId="23" xfId="0" applyNumberFormat="1" applyFont="1" applyBorder="1" applyAlignment="1">
      <alignment horizontal="left"/>
    </xf>
    <xf numFmtId="42" fontId="0" fillId="0" borderId="23" xfId="0" applyNumberFormat="1" applyFont="1" applyBorder="1" applyAlignment="1">
      <alignment horizontal="left"/>
    </xf>
    <xf numFmtId="0" fontId="2" fillId="33" borderId="37" xfId="0" applyFont="1" applyFill="1" applyBorder="1" applyAlignment="1">
      <alignment horizontal="center"/>
    </xf>
    <xf numFmtId="42" fontId="0" fillId="0" borderId="38" xfId="0" applyNumberFormat="1" applyFont="1" applyBorder="1" applyAlignment="1">
      <alignment horizontal="left"/>
    </xf>
    <xf numFmtId="42" fontId="0" fillId="0" borderId="39" xfId="0" applyNumberFormat="1" applyFont="1" applyBorder="1" applyAlignment="1">
      <alignment horizontal="left"/>
    </xf>
    <xf numFmtId="42" fontId="0" fillId="0" borderId="39" xfId="0" applyNumberFormat="1" applyFont="1" applyBorder="1" applyAlignment="1">
      <alignment horizontal="left"/>
    </xf>
    <xf numFmtId="42" fontId="2" fillId="33" borderId="39" xfId="42" applyNumberFormat="1" applyFont="1" applyFill="1" applyBorder="1" applyAlignment="1">
      <alignment/>
    </xf>
    <xf numFmtId="42" fontId="0" fillId="0" borderId="40" xfId="0" applyNumberFormat="1" applyFont="1" applyBorder="1" applyAlignment="1">
      <alignment horizontal="left"/>
    </xf>
    <xf numFmtId="42" fontId="0" fillId="0" borderId="41" xfId="0" applyNumberFormat="1" applyFont="1" applyBorder="1" applyAlignment="1">
      <alignment horizontal="left"/>
    </xf>
    <xf numFmtId="42" fontId="0" fillId="0" borderId="42" xfId="0" applyNumberFormat="1" applyFont="1" applyBorder="1" applyAlignment="1">
      <alignment horizontal="left"/>
    </xf>
    <xf numFmtId="42" fontId="0" fillId="0" borderId="42" xfId="0" applyNumberFormat="1" applyFont="1" applyBorder="1" applyAlignment="1">
      <alignment horizontal="left"/>
    </xf>
    <xf numFmtId="42" fontId="2" fillId="33" borderId="42" xfId="42" applyNumberFormat="1" applyFont="1" applyFill="1" applyBorder="1" applyAlignment="1">
      <alignment/>
    </xf>
    <xf numFmtId="0" fontId="3" fillId="33" borderId="43" xfId="0" applyFont="1" applyFill="1" applyBorder="1" applyAlignment="1">
      <alignment horizontal="center"/>
    </xf>
    <xf numFmtId="0" fontId="3" fillId="33" borderId="44" xfId="0" applyFont="1" applyFill="1" applyBorder="1" applyAlignment="1">
      <alignment horizontal="center"/>
    </xf>
    <xf numFmtId="0" fontId="3" fillId="33" borderId="45" xfId="0" applyFont="1" applyFill="1" applyBorder="1" applyAlignment="1">
      <alignment horizontal="center"/>
    </xf>
    <xf numFmtId="0" fontId="3" fillId="33" borderId="22" xfId="0" applyFont="1" applyFill="1" applyBorder="1" applyAlignment="1">
      <alignment horizontal="center"/>
    </xf>
    <xf numFmtId="0" fontId="3" fillId="33" borderId="46" xfId="0" applyFont="1" applyFill="1" applyBorder="1" applyAlignment="1">
      <alignment horizontal="center"/>
    </xf>
    <xf numFmtId="0" fontId="3" fillId="33" borderId="17" xfId="0" applyFont="1" applyFill="1" applyBorder="1" applyAlignment="1">
      <alignment horizontal="center"/>
    </xf>
    <xf numFmtId="0" fontId="2" fillId="33" borderId="28" xfId="0" applyFont="1" applyFill="1" applyBorder="1" applyAlignment="1">
      <alignment horizontal="center"/>
    </xf>
    <xf numFmtId="0" fontId="2" fillId="33" borderId="47" xfId="0" applyFont="1" applyFill="1" applyBorder="1" applyAlignment="1">
      <alignment horizontal="center"/>
    </xf>
    <xf numFmtId="0" fontId="0" fillId="0" borderId="13" xfId="0" applyFont="1" applyBorder="1" applyAlignment="1">
      <alignment/>
    </xf>
    <xf numFmtId="0" fontId="0" fillId="0" borderId="48" xfId="0" applyFont="1" applyBorder="1" applyAlignment="1">
      <alignment/>
    </xf>
    <xf numFmtId="42" fontId="0" fillId="0" borderId="0" xfId="0" applyNumberFormat="1" applyBorder="1" applyAlignment="1">
      <alignment/>
    </xf>
    <xf numFmtId="0" fontId="0" fillId="0" borderId="49" xfId="0" applyFont="1" applyBorder="1" applyAlignment="1">
      <alignment/>
    </xf>
    <xf numFmtId="42" fontId="0" fillId="0" borderId="18" xfId="0" applyNumberFormat="1" applyBorder="1" applyAlignment="1">
      <alignment/>
    </xf>
    <xf numFmtId="42" fontId="2" fillId="0" borderId="18" xfId="0" applyNumberFormat="1" applyFont="1" applyBorder="1" applyAlignment="1">
      <alignment/>
    </xf>
    <xf numFmtId="0" fontId="2" fillId="0" borderId="48" xfId="0" applyFont="1" applyBorder="1" applyAlignment="1">
      <alignment/>
    </xf>
    <xf numFmtId="42" fontId="2" fillId="0" borderId="0" xfId="0" applyNumberFormat="1" applyFont="1" applyBorder="1" applyAlignment="1">
      <alignment/>
    </xf>
    <xf numFmtId="37" fontId="2" fillId="0" borderId="0" xfId="0" applyNumberFormat="1" applyFont="1" applyBorder="1" applyAlignment="1">
      <alignment horizontal="center"/>
    </xf>
    <xf numFmtId="0" fontId="0" fillId="0" borderId="12" xfId="0" applyFill="1" applyBorder="1" applyAlignment="1">
      <alignment/>
    </xf>
    <xf numFmtId="42" fontId="0" fillId="0" borderId="14" xfId="0" applyNumberFormat="1" applyBorder="1" applyAlignment="1">
      <alignment/>
    </xf>
    <xf numFmtId="42" fontId="0" fillId="0" borderId="18" xfId="0" applyNumberFormat="1" applyBorder="1" applyAlignment="1">
      <alignment horizontal="center"/>
    </xf>
    <xf numFmtId="42" fontId="2" fillId="0" borderId="18" xfId="0" applyNumberFormat="1" applyFont="1" applyBorder="1" applyAlignment="1">
      <alignment horizontal="center"/>
    </xf>
    <xf numFmtId="0" fontId="2" fillId="34" borderId="50" xfId="0" applyFont="1" applyFill="1" applyBorder="1" applyAlignment="1">
      <alignment/>
    </xf>
    <xf numFmtId="0" fontId="2" fillId="0" borderId="49" xfId="0" applyFont="1" applyBorder="1" applyAlignment="1">
      <alignment/>
    </xf>
    <xf numFmtId="0" fontId="2" fillId="33" borderId="51" xfId="0" applyFont="1" applyFill="1" applyBorder="1" applyAlignment="1">
      <alignment horizontal="left"/>
    </xf>
    <xf numFmtId="0" fontId="0" fillId="0" borderId="25" xfId="0" applyFont="1" applyBorder="1" applyAlignment="1">
      <alignment/>
    </xf>
    <xf numFmtId="0" fontId="2" fillId="34" borderId="52" xfId="0" applyFont="1" applyFill="1" applyBorder="1" applyAlignment="1">
      <alignment horizontal="center"/>
    </xf>
    <xf numFmtId="37" fontId="2" fillId="0" borderId="53" xfId="0" applyNumberFormat="1" applyFont="1" applyBorder="1" applyAlignment="1">
      <alignment horizontal="center"/>
    </xf>
    <xf numFmtId="42" fontId="0" fillId="0" borderId="53" xfId="0" applyNumberFormat="1" applyBorder="1" applyAlignment="1">
      <alignment/>
    </xf>
    <xf numFmtId="42" fontId="2" fillId="0" borderId="18" xfId="0" applyNumberFormat="1" applyFont="1" applyBorder="1" applyAlignment="1">
      <alignment horizontal="right"/>
    </xf>
    <xf numFmtId="164" fontId="2" fillId="0" borderId="18" xfId="0" applyNumberFormat="1" applyFont="1" applyBorder="1" applyAlignment="1">
      <alignment/>
    </xf>
    <xf numFmtId="0" fontId="2" fillId="34" borderId="54" xfId="0" applyFont="1" applyFill="1" applyBorder="1" applyAlignment="1">
      <alignment horizontal="center"/>
    </xf>
    <xf numFmtId="42" fontId="0" fillId="0" borderId="55" xfId="0" applyNumberFormat="1" applyBorder="1" applyAlignment="1">
      <alignment horizontal="center"/>
    </xf>
    <xf numFmtId="42" fontId="2" fillId="0" borderId="55" xfId="0" applyNumberFormat="1" applyFont="1" applyBorder="1" applyAlignment="1">
      <alignment/>
    </xf>
    <xf numFmtId="42" fontId="2" fillId="0" borderId="55" xfId="0" applyNumberFormat="1" applyFont="1" applyBorder="1" applyAlignment="1">
      <alignment horizontal="center"/>
    </xf>
    <xf numFmtId="164" fontId="2" fillId="0" borderId="55" xfId="0" applyNumberFormat="1" applyFont="1" applyBorder="1" applyAlignment="1">
      <alignment/>
    </xf>
    <xf numFmtId="0" fontId="2" fillId="34" borderId="56" xfId="0" applyFont="1" applyFill="1" applyBorder="1" applyAlignment="1">
      <alignment horizontal="center"/>
    </xf>
    <xf numFmtId="37" fontId="2" fillId="0" borderId="57" xfId="0" applyNumberFormat="1" applyFont="1" applyBorder="1" applyAlignment="1">
      <alignment horizontal="center"/>
    </xf>
    <xf numFmtId="41" fontId="0" fillId="0" borderId="0" xfId="0" applyNumberFormat="1" applyBorder="1" applyAlignment="1">
      <alignment/>
    </xf>
    <xf numFmtId="37" fontId="2" fillId="0" borderId="58" xfId="0" applyNumberFormat="1" applyFont="1" applyBorder="1" applyAlignment="1">
      <alignment horizontal="center"/>
    </xf>
    <xf numFmtId="0" fontId="0" fillId="0" borderId="0" xfId="0" applyFont="1" applyBorder="1" applyAlignment="1">
      <alignment/>
    </xf>
    <xf numFmtId="0" fontId="11" fillId="0" borderId="59" xfId="0" applyFont="1" applyBorder="1" applyAlignment="1">
      <alignment horizontal="center"/>
    </xf>
    <xf numFmtId="0" fontId="11" fillId="0" borderId="60" xfId="0" applyFont="1" applyBorder="1" applyAlignment="1">
      <alignment horizontal="center"/>
    </xf>
    <xf numFmtId="0" fontId="11" fillId="0" borderId="61" xfId="0" applyFont="1" applyBorder="1" applyAlignment="1">
      <alignment horizontal="center"/>
    </xf>
    <xf numFmtId="0" fontId="3" fillId="0" borderId="48" xfId="0" applyFont="1" applyBorder="1" applyAlignment="1">
      <alignment horizontal="center"/>
    </xf>
    <xf numFmtId="0" fontId="3" fillId="0" borderId="0" xfId="0" applyFont="1" applyBorder="1" applyAlignment="1">
      <alignment horizontal="center"/>
    </xf>
    <xf numFmtId="0" fontId="3" fillId="0" borderId="53" xfId="0" applyFont="1" applyBorder="1" applyAlignment="1">
      <alignment horizontal="center"/>
    </xf>
    <xf numFmtId="0" fontId="0" fillId="0" borderId="62" xfId="0" applyFont="1" applyBorder="1" applyAlignment="1">
      <alignment wrapText="1"/>
    </xf>
    <xf numFmtId="0" fontId="0" fillId="0" borderId="63" xfId="0" applyFont="1" applyBorder="1" applyAlignment="1">
      <alignment wrapText="1"/>
    </xf>
    <xf numFmtId="0" fontId="0" fillId="0" borderId="63" xfId="0" applyBorder="1" applyAlignment="1">
      <alignment wrapText="1"/>
    </xf>
    <xf numFmtId="0" fontId="0" fillId="0" borderId="64" xfId="0" applyBorder="1" applyAlignment="1">
      <alignment wrapText="1"/>
    </xf>
    <xf numFmtId="0" fontId="0" fillId="0" borderId="48"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53" xfId="0" applyBorder="1" applyAlignment="1">
      <alignment wrapText="1"/>
    </xf>
    <xf numFmtId="0" fontId="8" fillId="0" borderId="27" xfId="0" applyFont="1" applyBorder="1" applyAlignment="1" quotePrefix="1">
      <alignment horizontal="center"/>
    </xf>
    <xf numFmtId="0" fontId="9" fillId="0" borderId="28" xfId="0" applyFont="1" applyBorder="1" applyAlignment="1">
      <alignment horizontal="center"/>
    </xf>
    <xf numFmtId="0" fontId="9" fillId="0" borderId="22" xfId="0" applyFont="1" applyBorder="1" applyAlignment="1">
      <alignment horizontal="center"/>
    </xf>
    <xf numFmtId="0" fontId="6" fillId="0" borderId="19" xfId="0" applyFont="1" applyBorder="1" applyAlignment="1">
      <alignment horizontal="center"/>
    </xf>
    <xf numFmtId="0" fontId="7" fillId="0" borderId="10" xfId="0" applyFont="1" applyBorder="1" applyAlignment="1">
      <alignment horizontal="center"/>
    </xf>
    <xf numFmtId="0" fontId="7" fillId="0" borderId="17" xfId="0" applyFont="1" applyBorder="1" applyAlignment="1">
      <alignment horizontal="center"/>
    </xf>
    <xf numFmtId="0" fontId="3" fillId="33" borderId="15" xfId="0" applyFont="1" applyFill="1" applyBorder="1" applyAlignment="1">
      <alignment horizontal="center"/>
    </xf>
    <xf numFmtId="0" fontId="5" fillId="0" borderId="11" xfId="0" applyFont="1" applyBorder="1" applyAlignment="1">
      <alignment horizontal="center"/>
    </xf>
    <xf numFmtId="0" fontId="5" fillId="0" borderId="65" xfId="0" applyFont="1" applyBorder="1" applyAlignment="1">
      <alignment horizontal="center"/>
    </xf>
    <xf numFmtId="0" fontId="0" fillId="0" borderId="13" xfId="0" applyFont="1" applyBorder="1" applyAlignment="1">
      <alignment wrapText="1"/>
    </xf>
    <xf numFmtId="0" fontId="0" fillId="0" borderId="0" xfId="0" applyAlignment="1">
      <alignment wrapText="1"/>
    </xf>
    <xf numFmtId="0" fontId="0" fillId="0" borderId="14"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Style 1" xfId="59"/>
    <cellStyle name="Title" xfId="60"/>
    <cellStyle name="Total" xfId="61"/>
    <cellStyle name="Warning Text" xfId="62"/>
  </cellStyles>
  <dxfs count="3">
    <dxf>
      <font>
        <b/>
        <i/>
      </font>
    </dxf>
    <dxf>
      <font>
        <b/>
        <i/>
      </font>
    </dxf>
    <dxf>
      <font>
        <b/>
        <i/>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tabSelected="1" zoomScalePageLayoutView="0" workbookViewId="0" topLeftCell="A1">
      <selection activeCell="A1" sqref="A1:M1"/>
    </sheetView>
  </sheetViews>
  <sheetFormatPr defaultColWidth="9.140625" defaultRowHeight="12.75"/>
  <cols>
    <col min="1" max="1" width="25.7109375" style="0" customWidth="1"/>
    <col min="2" max="13" width="16.7109375" style="0" customWidth="1"/>
  </cols>
  <sheetData>
    <row r="1" spans="1:13" ht="18.75" thickTop="1">
      <c r="A1" s="102" t="s">
        <v>113</v>
      </c>
      <c r="B1" s="103"/>
      <c r="C1" s="103"/>
      <c r="D1" s="103"/>
      <c r="E1" s="103"/>
      <c r="F1" s="103"/>
      <c r="G1" s="103"/>
      <c r="H1" s="103"/>
      <c r="I1" s="103"/>
      <c r="J1" s="103"/>
      <c r="K1" s="103"/>
      <c r="L1" s="103"/>
      <c r="M1" s="104"/>
    </row>
    <row r="2" spans="1:13" ht="16.5" thickBot="1">
      <c r="A2" s="105" t="s">
        <v>129</v>
      </c>
      <c r="B2" s="106"/>
      <c r="C2" s="106"/>
      <c r="D2" s="106"/>
      <c r="E2" s="106"/>
      <c r="F2" s="106"/>
      <c r="G2" s="106"/>
      <c r="H2" s="106"/>
      <c r="I2" s="106"/>
      <c r="J2" s="106"/>
      <c r="K2" s="106"/>
      <c r="L2" s="106"/>
      <c r="M2" s="107"/>
    </row>
    <row r="3" spans="1:13" ht="13.5" customHeight="1" thickBot="1">
      <c r="A3" s="83" t="s">
        <v>84</v>
      </c>
      <c r="B3" s="87" t="s">
        <v>124</v>
      </c>
      <c r="C3" s="87" t="s">
        <v>121</v>
      </c>
      <c r="D3" s="87" t="s">
        <v>106</v>
      </c>
      <c r="E3" s="87" t="s">
        <v>92</v>
      </c>
      <c r="F3" s="87" t="s">
        <v>93</v>
      </c>
      <c r="G3" s="87" t="s">
        <v>94</v>
      </c>
      <c r="H3" s="87" t="s">
        <v>95</v>
      </c>
      <c r="I3" s="97" t="s">
        <v>112</v>
      </c>
      <c r="J3" s="97" t="s">
        <v>117</v>
      </c>
      <c r="K3" s="97" t="s">
        <v>119</v>
      </c>
      <c r="L3" s="97" t="s">
        <v>125</v>
      </c>
      <c r="M3" s="92" t="s">
        <v>130</v>
      </c>
    </row>
    <row r="4" spans="1:13" ht="12.75">
      <c r="A4" s="73" t="s">
        <v>66</v>
      </c>
      <c r="B4" s="74">
        <v>12180891585</v>
      </c>
      <c r="C4" s="74">
        <v>13271824559</v>
      </c>
      <c r="D4" s="74">
        <v>12641436119</v>
      </c>
      <c r="E4" s="74">
        <v>12232011627</v>
      </c>
      <c r="F4" s="74">
        <v>11164018593</v>
      </c>
      <c r="G4" s="74">
        <v>11547670847</v>
      </c>
      <c r="H4" s="81">
        <v>11218235652</v>
      </c>
      <c r="I4" s="81">
        <v>11289864010</v>
      </c>
      <c r="J4" s="81">
        <v>11678344617</v>
      </c>
      <c r="K4" s="81">
        <v>12368663655</v>
      </c>
      <c r="L4" s="81">
        <v>12929627067</v>
      </c>
      <c r="M4" s="93">
        <v>13554998383</v>
      </c>
    </row>
    <row r="5" spans="1:13" ht="12.75">
      <c r="A5" s="73" t="s">
        <v>67</v>
      </c>
      <c r="B5" s="74">
        <v>12479980225</v>
      </c>
      <c r="C5" s="74">
        <v>12664673339</v>
      </c>
      <c r="D5" s="74">
        <v>12782034283</v>
      </c>
      <c r="E5" s="74">
        <v>11634484644</v>
      </c>
      <c r="F5" s="74">
        <v>10438716632</v>
      </c>
      <c r="G5" s="74">
        <v>8657385875</v>
      </c>
      <c r="H5" s="81">
        <v>8402547446</v>
      </c>
      <c r="I5" s="81">
        <v>8317193937</v>
      </c>
      <c r="J5" s="81">
        <v>8530424935</v>
      </c>
      <c r="K5" s="81">
        <v>9193235966</v>
      </c>
      <c r="L5" s="81">
        <v>9564185408</v>
      </c>
      <c r="M5" s="93">
        <v>10150343458</v>
      </c>
    </row>
    <row r="6" spans="1:13" ht="12.75">
      <c r="A6" s="73" t="s">
        <v>68</v>
      </c>
      <c r="B6" s="74">
        <v>1535276754</v>
      </c>
      <c r="C6" s="74">
        <v>1779624942</v>
      </c>
      <c r="D6" s="74">
        <v>1578052585</v>
      </c>
      <c r="E6" s="74">
        <v>1676914060</v>
      </c>
      <c r="F6" s="74">
        <v>1694508489</v>
      </c>
      <c r="G6" s="74">
        <v>2045565878</v>
      </c>
      <c r="H6" s="81">
        <v>2314643439</v>
      </c>
      <c r="I6" s="81">
        <v>2741426237</v>
      </c>
      <c r="J6" s="81">
        <v>1589650416</v>
      </c>
      <c r="K6" s="81">
        <v>2898010399</v>
      </c>
      <c r="L6" s="81">
        <v>2824329425</v>
      </c>
      <c r="M6" s="93">
        <v>1564405041</v>
      </c>
    </row>
    <row r="7" spans="1:13" ht="12.75">
      <c r="A7" s="73" t="s">
        <v>69</v>
      </c>
      <c r="B7" s="74">
        <v>3112892040</v>
      </c>
      <c r="C7" s="74">
        <v>3460369693</v>
      </c>
      <c r="D7" s="74">
        <v>2911144654</v>
      </c>
      <c r="E7" s="74">
        <v>3013164417</v>
      </c>
      <c r="F7" s="74">
        <v>2125387092</v>
      </c>
      <c r="G7" s="74">
        <v>1745005418</v>
      </c>
      <c r="H7" s="81">
        <v>1432440463</v>
      </c>
      <c r="I7" s="81">
        <v>1630550448</v>
      </c>
      <c r="J7" s="81">
        <v>1724274024</v>
      </c>
      <c r="K7" s="81">
        <v>2401948721</v>
      </c>
      <c r="L7" s="81">
        <v>2212479598</v>
      </c>
      <c r="M7" s="93">
        <v>2061350718</v>
      </c>
    </row>
    <row r="8" spans="1:13" ht="12.75">
      <c r="A8" s="73" t="s">
        <v>70</v>
      </c>
      <c r="B8" s="74">
        <v>3283830</v>
      </c>
      <c r="C8" s="74">
        <v>3326048</v>
      </c>
      <c r="D8" s="74">
        <v>1392145</v>
      </c>
      <c r="E8" s="74">
        <v>773580</v>
      </c>
      <c r="F8" s="74">
        <v>75399</v>
      </c>
      <c r="G8" s="74">
        <v>52297</v>
      </c>
      <c r="H8" s="81">
        <v>74611</v>
      </c>
      <c r="I8" s="81">
        <v>11184</v>
      </c>
      <c r="J8" s="81">
        <v>1858896</v>
      </c>
      <c r="K8" s="81">
        <v>49425</v>
      </c>
      <c r="L8" s="81">
        <v>51556</v>
      </c>
      <c r="M8" s="93">
        <v>103727</v>
      </c>
    </row>
    <row r="9" spans="1:13" ht="12.75">
      <c r="A9" s="84" t="s">
        <v>96</v>
      </c>
      <c r="B9" s="75">
        <f>SUM(B4:B8)</f>
        <v>29312324434</v>
      </c>
      <c r="C9" s="75">
        <f>SUM(C4:C8)</f>
        <v>31179818581</v>
      </c>
      <c r="D9" s="75">
        <f aca="true" t="shared" si="0" ref="D9:M9">SUM(D4:D8)</f>
        <v>29914059786</v>
      </c>
      <c r="E9" s="75">
        <f t="shared" si="0"/>
        <v>28557348328</v>
      </c>
      <c r="F9" s="75">
        <f t="shared" si="0"/>
        <v>25422706205</v>
      </c>
      <c r="G9" s="75">
        <f t="shared" si="0"/>
        <v>23995680315</v>
      </c>
      <c r="H9" s="75">
        <f t="shared" si="0"/>
        <v>23367941611</v>
      </c>
      <c r="I9" s="75">
        <f>SUM(I4:I8)</f>
        <v>23979045816</v>
      </c>
      <c r="J9" s="75">
        <f>SUM(J4:J8)</f>
        <v>23524552888</v>
      </c>
      <c r="K9" s="75">
        <f>SUM(K4:K8)</f>
        <v>26861908166</v>
      </c>
      <c r="L9" s="75">
        <f>SUM(L4:L8)</f>
        <v>27530673054</v>
      </c>
      <c r="M9" s="94">
        <f t="shared" si="0"/>
        <v>27331201327</v>
      </c>
    </row>
    <row r="10" spans="1:13" ht="12.75">
      <c r="A10" s="84" t="s">
        <v>116</v>
      </c>
      <c r="B10" s="90" t="s">
        <v>114</v>
      </c>
      <c r="C10" s="75">
        <f>(C9-B9)</f>
        <v>1867494147</v>
      </c>
      <c r="D10" s="75">
        <f>(D9-C9)</f>
        <v>-1265758795</v>
      </c>
      <c r="E10" s="75">
        <f aca="true" t="shared" si="1" ref="E10:J10">(E9-D9)</f>
        <v>-1356711458</v>
      </c>
      <c r="F10" s="75">
        <f t="shared" si="1"/>
        <v>-3134642123</v>
      </c>
      <c r="G10" s="75">
        <f t="shared" si="1"/>
        <v>-1427025890</v>
      </c>
      <c r="H10" s="75">
        <f t="shared" si="1"/>
        <v>-627738704</v>
      </c>
      <c r="I10" s="75">
        <f t="shared" si="1"/>
        <v>611104205</v>
      </c>
      <c r="J10" s="75">
        <f t="shared" si="1"/>
        <v>-454492928</v>
      </c>
      <c r="K10" s="75">
        <f>(K9-J9)</f>
        <v>3337355278</v>
      </c>
      <c r="L10" s="75">
        <f>(L9-K9)</f>
        <v>668764888</v>
      </c>
      <c r="M10" s="94">
        <f>(M9-L9)</f>
        <v>-199471727</v>
      </c>
    </row>
    <row r="11" spans="1:13" ht="12.75" customHeight="1">
      <c r="A11" s="76"/>
      <c r="B11" s="77"/>
      <c r="C11" s="77"/>
      <c r="D11" s="77"/>
      <c r="E11" s="77"/>
      <c r="F11" s="77"/>
      <c r="G11" s="77"/>
      <c r="H11" s="78"/>
      <c r="I11" s="98"/>
      <c r="J11" s="100"/>
      <c r="K11" s="100"/>
      <c r="L11" s="100"/>
      <c r="M11" s="88"/>
    </row>
    <row r="12" spans="1:13" ht="12.75" customHeight="1" thickBot="1">
      <c r="A12" s="76"/>
      <c r="B12" s="77"/>
      <c r="C12" s="77"/>
      <c r="D12" s="77"/>
      <c r="E12" s="77"/>
      <c r="F12" s="77"/>
      <c r="G12" s="77"/>
      <c r="H12" s="78"/>
      <c r="I12" s="98"/>
      <c r="J12" s="100"/>
      <c r="K12" s="100"/>
      <c r="L12" s="100"/>
      <c r="M12" s="88"/>
    </row>
    <row r="13" spans="1:13" ht="12.75" customHeight="1" thickBot="1">
      <c r="A13" s="83" t="s">
        <v>83</v>
      </c>
      <c r="B13" s="87" t="s">
        <v>124</v>
      </c>
      <c r="C13" s="87" t="s">
        <v>121</v>
      </c>
      <c r="D13" s="87" t="s">
        <v>106</v>
      </c>
      <c r="E13" s="87" t="s">
        <v>92</v>
      </c>
      <c r="F13" s="87" t="s">
        <v>93</v>
      </c>
      <c r="G13" s="87" t="s">
        <v>94</v>
      </c>
      <c r="H13" s="87" t="s">
        <v>95</v>
      </c>
      <c r="I13" s="97" t="s">
        <v>112</v>
      </c>
      <c r="J13" s="97" t="s">
        <v>117</v>
      </c>
      <c r="K13" s="97" t="s">
        <v>119</v>
      </c>
      <c r="L13" s="97" t="s">
        <v>125</v>
      </c>
      <c r="M13" s="92" t="s">
        <v>130</v>
      </c>
    </row>
    <row r="14" spans="1:13" ht="12.75" customHeight="1">
      <c r="A14" s="73" t="s">
        <v>71</v>
      </c>
      <c r="B14" s="74">
        <v>8662890889</v>
      </c>
      <c r="C14" s="74">
        <v>8756679290</v>
      </c>
      <c r="D14" s="74">
        <v>8777379955</v>
      </c>
      <c r="E14" s="74">
        <v>8119046488</v>
      </c>
      <c r="F14" s="74">
        <v>8518962930</v>
      </c>
      <c r="G14" s="74">
        <v>8487548275</v>
      </c>
      <c r="H14" s="81">
        <v>8134212028</v>
      </c>
      <c r="I14" s="81">
        <v>8430543458</v>
      </c>
      <c r="J14" s="81">
        <v>8691041413</v>
      </c>
      <c r="K14" s="81">
        <v>9449339030</v>
      </c>
      <c r="L14" s="81">
        <v>9688407687</v>
      </c>
      <c r="M14" s="93">
        <v>10089678128</v>
      </c>
    </row>
    <row r="15" spans="1:13" ht="12.75" customHeight="1">
      <c r="A15" s="73" t="s">
        <v>72</v>
      </c>
      <c r="B15" s="74">
        <v>1875213799</v>
      </c>
      <c r="C15" s="74">
        <v>2150111181</v>
      </c>
      <c r="D15" s="74">
        <v>2245263747</v>
      </c>
      <c r="E15" s="74">
        <v>2177175087</v>
      </c>
      <c r="F15" s="74">
        <v>2119366120</v>
      </c>
      <c r="G15" s="74">
        <v>2202844237</v>
      </c>
      <c r="H15" s="81">
        <v>2309095549</v>
      </c>
      <c r="I15" s="81">
        <v>2308010689</v>
      </c>
      <c r="J15" s="81">
        <v>2300000538</v>
      </c>
      <c r="K15" s="81">
        <v>2332185879</v>
      </c>
      <c r="L15" s="81">
        <v>2441847400</v>
      </c>
      <c r="M15" s="93">
        <v>2628432870</v>
      </c>
    </row>
    <row r="16" spans="1:13" ht="12.75" customHeight="1">
      <c r="A16" s="84" t="s">
        <v>97</v>
      </c>
      <c r="B16" s="75">
        <f>SUM(B14:B15)</f>
        <v>10538104688</v>
      </c>
      <c r="C16" s="75">
        <f>SUM(C14:C15)</f>
        <v>10906790471</v>
      </c>
      <c r="D16" s="75">
        <f aca="true" t="shared" si="2" ref="D16:M16">SUM(D14:D15)</f>
        <v>11022643702</v>
      </c>
      <c r="E16" s="75">
        <f t="shared" si="2"/>
        <v>10296221575</v>
      </c>
      <c r="F16" s="75">
        <f t="shared" si="2"/>
        <v>10638329050</v>
      </c>
      <c r="G16" s="75">
        <f t="shared" si="2"/>
        <v>10690392512</v>
      </c>
      <c r="H16" s="75">
        <f t="shared" si="2"/>
        <v>10443307577</v>
      </c>
      <c r="I16" s="75">
        <f>SUM(I14:I15)</f>
        <v>10738554147</v>
      </c>
      <c r="J16" s="75">
        <f>SUM(J14:J15)</f>
        <v>10991041951</v>
      </c>
      <c r="K16" s="75">
        <f>SUM(K14:K15)</f>
        <v>11781524909</v>
      </c>
      <c r="L16" s="75">
        <f>SUM(L14:L15)</f>
        <v>12130255087</v>
      </c>
      <c r="M16" s="94">
        <f t="shared" si="2"/>
        <v>12718110998</v>
      </c>
    </row>
    <row r="17" spans="1:13" ht="12.75" customHeight="1">
      <c r="A17" s="84" t="s">
        <v>116</v>
      </c>
      <c r="B17" s="90" t="s">
        <v>114</v>
      </c>
      <c r="C17" s="75">
        <f>(C16-B16)</f>
        <v>368685783</v>
      </c>
      <c r="D17" s="75">
        <f>(D16-C16)</f>
        <v>115853231</v>
      </c>
      <c r="E17" s="75">
        <f aca="true" t="shared" si="3" ref="E17:J17">(E16-D16)</f>
        <v>-726422127</v>
      </c>
      <c r="F17" s="75">
        <f t="shared" si="3"/>
        <v>342107475</v>
      </c>
      <c r="G17" s="75">
        <f t="shared" si="3"/>
        <v>52063462</v>
      </c>
      <c r="H17" s="75">
        <f t="shared" si="3"/>
        <v>-247084935</v>
      </c>
      <c r="I17" s="75">
        <f t="shared" si="3"/>
        <v>295246570</v>
      </c>
      <c r="J17" s="75">
        <f t="shared" si="3"/>
        <v>252487804</v>
      </c>
      <c r="K17" s="75">
        <f>(K16-J16)</f>
        <v>790482958</v>
      </c>
      <c r="L17" s="75">
        <f>(L16-K16)</f>
        <v>348730178</v>
      </c>
      <c r="M17" s="94">
        <f>(M16-L16)</f>
        <v>587855911</v>
      </c>
    </row>
    <row r="18" spans="1:13" ht="12.75" customHeight="1">
      <c r="A18" s="76"/>
      <c r="B18" s="77"/>
      <c r="C18" s="77"/>
      <c r="D18" s="77"/>
      <c r="E18" s="77"/>
      <c r="F18" s="77"/>
      <c r="G18" s="77"/>
      <c r="H18" s="78"/>
      <c r="I18" s="98"/>
      <c r="J18" s="100"/>
      <c r="K18" s="100"/>
      <c r="L18" s="100"/>
      <c r="M18" s="88"/>
    </row>
    <row r="19" spans="1:13" ht="12.75" customHeight="1" thickBot="1">
      <c r="A19" s="76"/>
      <c r="B19" s="77"/>
      <c r="C19" s="77"/>
      <c r="D19" s="77"/>
      <c r="E19" s="77"/>
      <c r="F19" s="77"/>
      <c r="G19" s="77"/>
      <c r="H19" s="78"/>
      <c r="I19" s="98"/>
      <c r="J19" s="100"/>
      <c r="K19" s="100"/>
      <c r="L19" s="100"/>
      <c r="M19" s="88"/>
    </row>
    <row r="20" spans="1:13" ht="12.75" customHeight="1" thickBot="1">
      <c r="A20" s="83" t="s">
        <v>82</v>
      </c>
      <c r="B20" s="87" t="s">
        <v>124</v>
      </c>
      <c r="C20" s="87" t="s">
        <v>121</v>
      </c>
      <c r="D20" s="87" t="s">
        <v>106</v>
      </c>
      <c r="E20" s="87" t="s">
        <v>92</v>
      </c>
      <c r="F20" s="87" t="s">
        <v>93</v>
      </c>
      <c r="G20" s="87" t="s">
        <v>94</v>
      </c>
      <c r="H20" s="87" t="s">
        <v>95</v>
      </c>
      <c r="I20" s="97" t="s">
        <v>112</v>
      </c>
      <c r="J20" s="97" t="s">
        <v>117</v>
      </c>
      <c r="K20" s="97" t="s">
        <v>119</v>
      </c>
      <c r="L20" s="97" t="s">
        <v>125</v>
      </c>
      <c r="M20" s="92" t="s">
        <v>130</v>
      </c>
    </row>
    <row r="21" spans="1:13" ht="12.75" customHeight="1">
      <c r="A21" s="73" t="s">
        <v>73</v>
      </c>
      <c r="B21" s="74">
        <v>36089394</v>
      </c>
      <c r="C21" s="74">
        <v>59884193</v>
      </c>
      <c r="D21" s="74">
        <v>293920</v>
      </c>
      <c r="E21" s="74">
        <v>49884807</v>
      </c>
      <c r="F21" s="74">
        <v>65183026</v>
      </c>
      <c r="G21" s="74">
        <v>38934942</v>
      </c>
      <c r="H21" s="81">
        <v>99210981</v>
      </c>
      <c r="I21" s="81">
        <v>85203565</v>
      </c>
      <c r="J21" s="81">
        <v>65370406</v>
      </c>
      <c r="K21" s="81">
        <v>14370643</v>
      </c>
      <c r="L21" s="81">
        <v>125542322</v>
      </c>
      <c r="M21" s="93">
        <v>144044476</v>
      </c>
    </row>
    <row r="22" spans="1:13" ht="12.75" customHeight="1">
      <c r="A22" s="73" t="s">
        <v>74</v>
      </c>
      <c r="B22" s="74">
        <v>3204643</v>
      </c>
      <c r="C22" s="74">
        <v>2119780</v>
      </c>
      <c r="D22" s="74">
        <v>-653698</v>
      </c>
      <c r="E22" s="74">
        <v>-5369</v>
      </c>
      <c r="F22" s="74">
        <v>768697</v>
      </c>
      <c r="G22" s="74">
        <v>4593998</v>
      </c>
      <c r="H22" s="81">
        <v>38961192</v>
      </c>
      <c r="I22" s="81">
        <v>33985587</v>
      </c>
      <c r="J22" s="81">
        <v>40604361</v>
      </c>
      <c r="K22" s="81">
        <v>46878665</v>
      </c>
      <c r="L22" s="81">
        <v>47661464</v>
      </c>
      <c r="M22" s="93">
        <v>59281255</v>
      </c>
    </row>
    <row r="23" spans="1:13" ht="12.75" customHeight="1">
      <c r="A23" s="84" t="s">
        <v>98</v>
      </c>
      <c r="B23" s="75">
        <f>SUM(B21:B22)</f>
        <v>39294037</v>
      </c>
      <c r="C23" s="75">
        <f>SUM(C21:C22)</f>
        <v>62003973</v>
      </c>
      <c r="D23" s="75">
        <f aca="true" t="shared" si="4" ref="D23:M23">SUM(D21:D22)</f>
        <v>-359778</v>
      </c>
      <c r="E23" s="75">
        <f t="shared" si="4"/>
        <v>49879438</v>
      </c>
      <c r="F23" s="75">
        <f t="shared" si="4"/>
        <v>65951723</v>
      </c>
      <c r="G23" s="75">
        <f t="shared" si="4"/>
        <v>43528940</v>
      </c>
      <c r="H23" s="75">
        <f t="shared" si="4"/>
        <v>138172173</v>
      </c>
      <c r="I23" s="75">
        <f>SUM(I21:I22)</f>
        <v>119189152</v>
      </c>
      <c r="J23" s="75">
        <f>SUM(J21:J22)</f>
        <v>105974767</v>
      </c>
      <c r="K23" s="75">
        <f>SUM(K21:K22)</f>
        <v>61249308</v>
      </c>
      <c r="L23" s="75">
        <f>SUM(L21:L22)</f>
        <v>173203786</v>
      </c>
      <c r="M23" s="94">
        <f t="shared" si="4"/>
        <v>203325731</v>
      </c>
    </row>
    <row r="24" spans="1:13" ht="12.75" customHeight="1">
      <c r="A24" s="84" t="s">
        <v>116</v>
      </c>
      <c r="B24" s="90" t="s">
        <v>114</v>
      </c>
      <c r="C24" s="75">
        <f>(C23-B23)</f>
        <v>22709936</v>
      </c>
      <c r="D24" s="75">
        <f>(D23-C23)</f>
        <v>-62363751</v>
      </c>
      <c r="E24" s="75">
        <f aca="true" t="shared" si="5" ref="E24:J24">(E23-D23)</f>
        <v>50239216</v>
      </c>
      <c r="F24" s="75">
        <f t="shared" si="5"/>
        <v>16072285</v>
      </c>
      <c r="G24" s="75">
        <f t="shared" si="5"/>
        <v>-22422783</v>
      </c>
      <c r="H24" s="75">
        <f t="shared" si="5"/>
        <v>94643233</v>
      </c>
      <c r="I24" s="75">
        <f t="shared" si="5"/>
        <v>-18983021</v>
      </c>
      <c r="J24" s="75">
        <f t="shared" si="5"/>
        <v>-13214385</v>
      </c>
      <c r="K24" s="75">
        <f>(K23-J23)</f>
        <v>-44725459</v>
      </c>
      <c r="L24" s="75">
        <f>(L23-K23)</f>
        <v>111954478</v>
      </c>
      <c r="M24" s="94">
        <f>(M23-L23)</f>
        <v>30121945</v>
      </c>
    </row>
    <row r="25" spans="1:13" ht="12.75" customHeight="1">
      <c r="A25" s="76"/>
      <c r="B25" s="77"/>
      <c r="C25" s="77"/>
      <c r="D25" s="77"/>
      <c r="E25" s="77"/>
      <c r="F25" s="77"/>
      <c r="G25" s="77"/>
      <c r="H25" s="78"/>
      <c r="I25" s="98"/>
      <c r="J25" s="100"/>
      <c r="K25" s="100"/>
      <c r="L25" s="100"/>
      <c r="M25" s="88"/>
    </row>
    <row r="26" spans="1:13" ht="12.75" customHeight="1" thickBot="1">
      <c r="A26" s="76"/>
      <c r="B26" s="77"/>
      <c r="C26" s="77"/>
      <c r="D26" s="77"/>
      <c r="E26" s="77"/>
      <c r="F26" s="77"/>
      <c r="G26" s="77"/>
      <c r="H26" s="78"/>
      <c r="I26" s="98"/>
      <c r="J26" s="100"/>
      <c r="K26" s="100"/>
      <c r="L26" s="100"/>
      <c r="M26" s="88"/>
    </row>
    <row r="27" spans="1:13" ht="12.75" customHeight="1" thickBot="1">
      <c r="A27" s="83" t="s">
        <v>99</v>
      </c>
      <c r="B27" s="87" t="s">
        <v>124</v>
      </c>
      <c r="C27" s="87" t="s">
        <v>121</v>
      </c>
      <c r="D27" s="87" t="s">
        <v>106</v>
      </c>
      <c r="E27" s="87" t="s">
        <v>92</v>
      </c>
      <c r="F27" s="87" t="s">
        <v>93</v>
      </c>
      <c r="G27" s="87" t="s">
        <v>94</v>
      </c>
      <c r="H27" s="87" t="s">
        <v>95</v>
      </c>
      <c r="I27" s="97" t="s">
        <v>112</v>
      </c>
      <c r="J27" s="97" t="s">
        <v>117</v>
      </c>
      <c r="K27" s="97" t="s">
        <v>119</v>
      </c>
      <c r="L27" s="97" t="s">
        <v>125</v>
      </c>
      <c r="M27" s="92" t="s">
        <v>130</v>
      </c>
    </row>
    <row r="28" spans="1:13" ht="12.75" customHeight="1">
      <c r="A28" s="84" t="s">
        <v>100</v>
      </c>
      <c r="B28" s="75">
        <v>230263207</v>
      </c>
      <c r="C28" s="75">
        <v>244783158</v>
      </c>
      <c r="D28" s="75">
        <v>230090211</v>
      </c>
      <c r="E28" s="75">
        <v>229329573</v>
      </c>
      <c r="F28" s="75">
        <v>247769195</v>
      </c>
      <c r="G28" s="75">
        <v>475420550</v>
      </c>
      <c r="H28" s="82">
        <v>475586929</v>
      </c>
      <c r="I28" s="82">
        <v>456498326</v>
      </c>
      <c r="J28" s="82">
        <v>456620543</v>
      </c>
      <c r="K28" s="82">
        <v>469268357</v>
      </c>
      <c r="L28" s="82">
        <v>489480756</v>
      </c>
      <c r="M28" s="95">
        <v>451512576</v>
      </c>
    </row>
    <row r="29" spans="1:13" ht="12.75" customHeight="1">
      <c r="A29" s="84" t="s">
        <v>116</v>
      </c>
      <c r="B29" s="90" t="s">
        <v>114</v>
      </c>
      <c r="C29" s="75">
        <f>(C28-B28)</f>
        <v>14519951</v>
      </c>
      <c r="D29" s="75">
        <f>(D28-C28)</f>
        <v>-14692947</v>
      </c>
      <c r="E29" s="75">
        <f aca="true" t="shared" si="6" ref="E29:J29">(E28-D28)</f>
        <v>-760638</v>
      </c>
      <c r="F29" s="75">
        <f t="shared" si="6"/>
        <v>18439622</v>
      </c>
      <c r="G29" s="75">
        <f t="shared" si="6"/>
        <v>227651355</v>
      </c>
      <c r="H29" s="75">
        <f t="shared" si="6"/>
        <v>166379</v>
      </c>
      <c r="I29" s="75">
        <f t="shared" si="6"/>
        <v>-19088603</v>
      </c>
      <c r="J29" s="75">
        <f t="shared" si="6"/>
        <v>122217</v>
      </c>
      <c r="K29" s="75">
        <f>(K28-J28)</f>
        <v>12647814</v>
      </c>
      <c r="L29" s="75">
        <f>(L28-K28)</f>
        <v>20212399</v>
      </c>
      <c r="M29" s="94">
        <f>(M28-L28)</f>
        <v>-37968180</v>
      </c>
    </row>
    <row r="30" spans="1:13" ht="12.75" customHeight="1">
      <c r="A30" s="76"/>
      <c r="B30" s="77"/>
      <c r="C30" s="77"/>
      <c r="D30" s="77"/>
      <c r="E30" s="77"/>
      <c r="F30" s="77"/>
      <c r="G30" s="77"/>
      <c r="H30" s="78"/>
      <c r="I30" s="98"/>
      <c r="J30" s="100"/>
      <c r="K30" s="100"/>
      <c r="L30" s="100"/>
      <c r="M30" s="88"/>
    </row>
    <row r="31" spans="1:13" ht="12.75" customHeight="1" thickBot="1">
      <c r="A31" s="76"/>
      <c r="B31" s="77"/>
      <c r="C31" s="77"/>
      <c r="D31" s="77"/>
      <c r="E31" s="77"/>
      <c r="F31" s="77"/>
      <c r="G31" s="77"/>
      <c r="H31" s="78"/>
      <c r="I31" s="98"/>
      <c r="J31" s="100"/>
      <c r="K31" s="100"/>
      <c r="L31" s="100"/>
      <c r="M31" s="88"/>
    </row>
    <row r="32" spans="1:13" ht="12.75" customHeight="1" thickBot="1">
      <c r="A32" s="83" t="s">
        <v>101</v>
      </c>
      <c r="B32" s="87" t="s">
        <v>124</v>
      </c>
      <c r="C32" s="87" t="s">
        <v>121</v>
      </c>
      <c r="D32" s="87" t="s">
        <v>106</v>
      </c>
      <c r="E32" s="87" t="s">
        <v>92</v>
      </c>
      <c r="F32" s="87" t="s">
        <v>93</v>
      </c>
      <c r="G32" s="87" t="s">
        <v>94</v>
      </c>
      <c r="H32" s="87" t="s">
        <v>95</v>
      </c>
      <c r="I32" s="97" t="s">
        <v>112</v>
      </c>
      <c r="J32" s="97" t="s">
        <v>117</v>
      </c>
      <c r="K32" s="97" t="s">
        <v>119</v>
      </c>
      <c r="L32" s="97" t="s">
        <v>125</v>
      </c>
      <c r="M32" s="92" t="s">
        <v>130</v>
      </c>
    </row>
    <row r="33" spans="1:13" ht="12.75" customHeight="1">
      <c r="A33" s="84" t="s">
        <v>101</v>
      </c>
      <c r="B33" s="75">
        <f>SUM(B9,B16,B23,B28)</f>
        <v>40119986366</v>
      </c>
      <c r="C33" s="75">
        <f>SUM(C9,C16,C23,C28)</f>
        <v>42393396183</v>
      </c>
      <c r="D33" s="75">
        <f aca="true" t="shared" si="7" ref="D33:M33">SUM(D9,D16,D23,D28)</f>
        <v>41166433921</v>
      </c>
      <c r="E33" s="75">
        <f t="shared" si="7"/>
        <v>39132778914</v>
      </c>
      <c r="F33" s="75">
        <f t="shared" si="7"/>
        <v>36374756173</v>
      </c>
      <c r="G33" s="75">
        <f t="shared" si="7"/>
        <v>35205022317</v>
      </c>
      <c r="H33" s="75">
        <f t="shared" si="7"/>
        <v>34425008290</v>
      </c>
      <c r="I33" s="75">
        <f>SUM(I9,I16,I23,I28)</f>
        <v>35293287441</v>
      </c>
      <c r="J33" s="75">
        <f>SUM(J9,J16,J23,J28)</f>
        <v>35078190149</v>
      </c>
      <c r="K33" s="75">
        <f>SUM(K9,K16,K23,K28)</f>
        <v>39173950740</v>
      </c>
      <c r="L33" s="75">
        <f>SUM(L9,L16,L23,L28)</f>
        <v>40323612683</v>
      </c>
      <c r="M33" s="94">
        <f>SUM(M9,M16,M23,M28)</f>
        <v>40704150632</v>
      </c>
    </row>
    <row r="34" spans="1:13" ht="12.75" customHeight="1">
      <c r="A34" s="84" t="s">
        <v>116</v>
      </c>
      <c r="B34" s="90" t="s">
        <v>114</v>
      </c>
      <c r="C34" s="75">
        <f>(C33-B33)</f>
        <v>2273409817</v>
      </c>
      <c r="D34" s="75">
        <f>(D33-C33)</f>
        <v>-1226962262</v>
      </c>
      <c r="E34" s="75">
        <f aca="true" t="shared" si="8" ref="E34:J34">(E33-D33)</f>
        <v>-2033655007</v>
      </c>
      <c r="F34" s="75">
        <f t="shared" si="8"/>
        <v>-2758022741</v>
      </c>
      <c r="G34" s="75">
        <f t="shared" si="8"/>
        <v>-1169733856</v>
      </c>
      <c r="H34" s="75">
        <f t="shared" si="8"/>
        <v>-780014027</v>
      </c>
      <c r="I34" s="75">
        <f t="shared" si="8"/>
        <v>868279151</v>
      </c>
      <c r="J34" s="75">
        <f t="shared" si="8"/>
        <v>-215097292</v>
      </c>
      <c r="K34" s="75">
        <f>(K33-J33)</f>
        <v>4095760591</v>
      </c>
      <c r="L34" s="75">
        <f>(L33-K33)</f>
        <v>1149661943</v>
      </c>
      <c r="M34" s="94">
        <f>(M33-L33)</f>
        <v>380537949</v>
      </c>
    </row>
    <row r="35" spans="1:13" ht="12.75" customHeight="1">
      <c r="A35" s="84" t="s">
        <v>115</v>
      </c>
      <c r="B35" s="90" t="s">
        <v>114</v>
      </c>
      <c r="C35" s="91">
        <f>(C33-B33)/B33</f>
        <v>0.056665268932559236</v>
      </c>
      <c r="D35" s="91">
        <f>(D33-C33)/C33</f>
        <v>-0.02894229697247089</v>
      </c>
      <c r="E35" s="91">
        <f aca="true" t="shared" si="9" ref="E35:J35">(E33-D33)/D33</f>
        <v>-0.04940080578518566</v>
      </c>
      <c r="F35" s="91">
        <f t="shared" si="9"/>
        <v>-0.07047858132081951</v>
      </c>
      <c r="G35" s="91">
        <f t="shared" si="9"/>
        <v>-0.03215784733887129</v>
      </c>
      <c r="H35" s="91">
        <f t="shared" si="9"/>
        <v>-0.022156328150467964</v>
      </c>
      <c r="I35" s="91">
        <f t="shared" si="9"/>
        <v>0.025222336729319637</v>
      </c>
      <c r="J35" s="91">
        <f t="shared" si="9"/>
        <v>-0.006094566632807426</v>
      </c>
      <c r="K35" s="91">
        <f>(K33-J33)/J33</f>
        <v>0.11676088685313091</v>
      </c>
      <c r="L35" s="91">
        <f>(L33-K33)/K33</f>
        <v>0.029347612923454655</v>
      </c>
      <c r="M35" s="96">
        <f>(M33-L33)/L33</f>
        <v>0.00943709959699198</v>
      </c>
    </row>
    <row r="36" spans="1:13" ht="12.75" customHeight="1">
      <c r="A36" s="71"/>
      <c r="B36" s="101"/>
      <c r="C36" s="101"/>
      <c r="D36" s="72"/>
      <c r="E36" s="72"/>
      <c r="F36" s="72"/>
      <c r="G36" s="72"/>
      <c r="H36" s="72"/>
      <c r="I36" s="72"/>
      <c r="J36" s="72"/>
      <c r="K36" s="72"/>
      <c r="L36" s="72"/>
      <c r="M36" s="89"/>
    </row>
    <row r="37" spans="1:13" ht="25.5" customHeight="1">
      <c r="A37" s="112" t="s">
        <v>105</v>
      </c>
      <c r="B37" s="113"/>
      <c r="C37" s="113"/>
      <c r="D37" s="114"/>
      <c r="E37" s="114"/>
      <c r="F37" s="114"/>
      <c r="G37" s="114"/>
      <c r="H37" s="114"/>
      <c r="I37" s="114"/>
      <c r="J37" s="114"/>
      <c r="K37" s="114"/>
      <c r="L37" s="114"/>
      <c r="M37" s="115"/>
    </row>
    <row r="38" spans="1:13" ht="12.75" customHeight="1">
      <c r="A38" s="71"/>
      <c r="B38" s="101"/>
      <c r="C38" s="101"/>
      <c r="D38" s="72"/>
      <c r="E38" s="72"/>
      <c r="F38" s="72"/>
      <c r="G38" s="72"/>
      <c r="H38" s="72"/>
      <c r="I38" s="72"/>
      <c r="J38" s="72"/>
      <c r="K38" s="72"/>
      <c r="L38" s="72"/>
      <c r="M38" s="89"/>
    </row>
    <row r="39" spans="1:13" ht="27" customHeight="1" thickBot="1">
      <c r="A39" s="108" t="s">
        <v>102</v>
      </c>
      <c r="B39" s="109"/>
      <c r="C39" s="109"/>
      <c r="D39" s="110"/>
      <c r="E39" s="110"/>
      <c r="F39" s="110"/>
      <c r="G39" s="110"/>
      <c r="H39" s="110"/>
      <c r="I39" s="110"/>
      <c r="J39" s="110"/>
      <c r="K39" s="110"/>
      <c r="L39" s="110"/>
      <c r="M39" s="111"/>
    </row>
    <row r="40" ht="13.5" thickTop="1"/>
  </sheetData>
  <sheetProtection/>
  <mergeCells count="4">
    <mergeCell ref="A1:M1"/>
    <mergeCell ref="A2:M2"/>
    <mergeCell ref="A39:M39"/>
    <mergeCell ref="A37:M37"/>
  </mergeCells>
  <printOptions horizontalCentered="1"/>
  <pageMargins left="0.5" right="0.5" top="0.5" bottom="0.5" header="0.3" footer="0.3"/>
  <pageSetup fitToHeight="1" fitToWidth="1" horizontalDpi="600" verticalDpi="600" orientation="landscape" paperSize="5" scale="74" r:id="rId1"/>
  <headerFooter>
    <oddHeader>&amp;C&amp;11Office of Economic and Demographic Research</oddHeader>
    <oddFooter>&amp;L&amp;11Statewide County Revenues by Fund Type&amp;R&amp;11April 22, 2019</oddFooter>
  </headerFooter>
  <ignoredErrors>
    <ignoredError sqref="G9 G16 G23 G33" formula="1"/>
  </ignoredErrors>
</worksheet>
</file>

<file path=xl/worksheets/sheet10.xml><?xml version="1.0" encoding="utf-8"?>
<worksheet xmlns="http://schemas.openxmlformats.org/spreadsheetml/2006/main" xmlns:r="http://schemas.openxmlformats.org/officeDocument/2006/relationships">
  <sheetPr>
    <pageSetUpPr fitToPage="1"/>
  </sheetPr>
  <dimension ref="A1:P77"/>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3.7109375" style="0" customWidth="1"/>
    <col min="2" max="2" width="1.7109375" style="0" customWidth="1"/>
    <col min="3" max="3" width="16.8515625" style="0" customWidth="1"/>
    <col min="4" max="4" width="11.7109375" style="0" customWidth="1"/>
    <col min="5" max="15" width="16.8515625" style="0" customWidth="1"/>
    <col min="16" max="16" width="12.7109375" style="0" customWidth="1"/>
  </cols>
  <sheetData>
    <row r="1" spans="1:16" ht="27.75">
      <c r="A1" s="116" t="s">
        <v>103</v>
      </c>
      <c r="B1" s="117"/>
      <c r="C1" s="117"/>
      <c r="D1" s="117"/>
      <c r="E1" s="117"/>
      <c r="F1" s="117"/>
      <c r="G1" s="117"/>
      <c r="H1" s="117"/>
      <c r="I1" s="117"/>
      <c r="J1" s="117"/>
      <c r="K1" s="117"/>
      <c r="L1" s="117"/>
      <c r="M1" s="117"/>
      <c r="N1" s="117"/>
      <c r="O1" s="117"/>
      <c r="P1" s="118"/>
    </row>
    <row r="2" spans="1:16" ht="24" thickBot="1">
      <c r="A2" s="119" t="s">
        <v>89</v>
      </c>
      <c r="B2" s="120"/>
      <c r="C2" s="120"/>
      <c r="D2" s="120"/>
      <c r="E2" s="120"/>
      <c r="F2" s="120"/>
      <c r="G2" s="120"/>
      <c r="H2" s="120"/>
      <c r="I2" s="120"/>
      <c r="J2" s="120"/>
      <c r="K2" s="120"/>
      <c r="L2" s="120"/>
      <c r="M2" s="120"/>
      <c r="N2" s="120"/>
      <c r="O2" s="120"/>
      <c r="P2" s="121"/>
    </row>
    <row r="3" spans="1:16" ht="15.75">
      <c r="A3" s="28"/>
      <c r="B3" s="29"/>
      <c r="C3" s="30"/>
      <c r="D3" s="68">
        <v>2009</v>
      </c>
      <c r="E3" s="122" t="s">
        <v>84</v>
      </c>
      <c r="F3" s="123"/>
      <c r="G3" s="123"/>
      <c r="H3" s="123"/>
      <c r="I3" s="124"/>
      <c r="J3" s="122" t="s">
        <v>83</v>
      </c>
      <c r="K3" s="124"/>
      <c r="L3" s="122" t="s">
        <v>82</v>
      </c>
      <c r="M3" s="124"/>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64</v>
      </c>
      <c r="D5" s="31">
        <v>8183</v>
      </c>
      <c r="E5" s="35">
        <v>4408262</v>
      </c>
      <c r="F5" s="22">
        <v>8158342</v>
      </c>
      <c r="G5" s="22">
        <v>450405</v>
      </c>
      <c r="H5" s="22">
        <v>741967</v>
      </c>
      <c r="I5" s="45">
        <v>0</v>
      </c>
      <c r="J5" s="40">
        <v>0</v>
      </c>
      <c r="K5" s="49">
        <v>0</v>
      </c>
      <c r="L5" s="53">
        <v>0</v>
      </c>
      <c r="M5" s="49">
        <v>0</v>
      </c>
      <c r="N5" s="58">
        <v>0</v>
      </c>
      <c r="O5" s="57">
        <f aca="true" t="shared" si="0" ref="O5:O36">SUM(E5:N5)</f>
        <v>13758976</v>
      </c>
      <c r="P5" s="18">
        <f aca="true" t="shared" si="1" ref="P5:P36">(O5/D5)</f>
        <v>1681.409751924722</v>
      </c>
    </row>
    <row r="6" spans="1:16" ht="12.75" customHeight="1">
      <c r="A6" s="8">
        <v>2</v>
      </c>
      <c r="B6" s="3"/>
      <c r="C6" s="10" t="s">
        <v>63</v>
      </c>
      <c r="D6" s="32">
        <v>8220</v>
      </c>
      <c r="E6" s="36">
        <v>3635221</v>
      </c>
      <c r="F6" s="23">
        <v>9717732</v>
      </c>
      <c r="G6" s="23">
        <v>356628</v>
      </c>
      <c r="H6" s="23">
        <v>511572</v>
      </c>
      <c r="I6" s="46">
        <v>0</v>
      </c>
      <c r="J6" s="41">
        <v>283140</v>
      </c>
      <c r="K6" s="50">
        <v>0</v>
      </c>
      <c r="L6" s="54">
        <v>0</v>
      </c>
      <c r="M6" s="50">
        <v>0</v>
      </c>
      <c r="N6" s="59">
        <v>0</v>
      </c>
      <c r="O6" s="41">
        <f t="shared" si="0"/>
        <v>14504293</v>
      </c>
      <c r="P6" s="15">
        <f t="shared" si="1"/>
        <v>1764.5125304136252</v>
      </c>
    </row>
    <row r="7" spans="1:16" ht="12.75" customHeight="1">
      <c r="A7" s="8">
        <v>3</v>
      </c>
      <c r="B7" s="3"/>
      <c r="C7" s="10" t="s">
        <v>62</v>
      </c>
      <c r="D7" s="32">
        <v>11311</v>
      </c>
      <c r="E7" s="36">
        <v>11340445</v>
      </c>
      <c r="F7" s="23">
        <v>19310178</v>
      </c>
      <c r="G7" s="23">
        <v>0</v>
      </c>
      <c r="H7" s="23">
        <v>1079565</v>
      </c>
      <c r="I7" s="46">
        <v>0</v>
      </c>
      <c r="J7" s="41">
        <v>901357</v>
      </c>
      <c r="K7" s="50">
        <v>0</v>
      </c>
      <c r="L7" s="54">
        <v>0</v>
      </c>
      <c r="M7" s="50">
        <v>0</v>
      </c>
      <c r="N7" s="59">
        <v>2258</v>
      </c>
      <c r="O7" s="41">
        <f t="shared" si="0"/>
        <v>32633803</v>
      </c>
      <c r="P7" s="15">
        <f t="shared" si="1"/>
        <v>2885.13862611617</v>
      </c>
    </row>
    <row r="8" spans="1:16" ht="12.75" customHeight="1">
      <c r="A8" s="8">
        <v>4</v>
      </c>
      <c r="B8" s="3"/>
      <c r="C8" s="10" t="s">
        <v>61</v>
      </c>
      <c r="D8" s="32">
        <v>12414</v>
      </c>
      <c r="E8" s="36">
        <v>15161534</v>
      </c>
      <c r="F8" s="23">
        <v>18292616</v>
      </c>
      <c r="G8" s="23">
        <v>0</v>
      </c>
      <c r="H8" s="23">
        <v>148085</v>
      </c>
      <c r="I8" s="46">
        <v>0</v>
      </c>
      <c r="J8" s="41">
        <v>8276071</v>
      </c>
      <c r="K8" s="50">
        <v>0</v>
      </c>
      <c r="L8" s="54">
        <v>0</v>
      </c>
      <c r="M8" s="50">
        <v>0</v>
      </c>
      <c r="N8" s="59">
        <v>0</v>
      </c>
      <c r="O8" s="41">
        <f t="shared" si="0"/>
        <v>41878306</v>
      </c>
      <c r="P8" s="15">
        <f t="shared" si="1"/>
        <v>3373.4739809892058</v>
      </c>
    </row>
    <row r="9" spans="1:16" ht="12.75" customHeight="1">
      <c r="A9" s="8">
        <v>5</v>
      </c>
      <c r="B9" s="3"/>
      <c r="C9" s="13" t="s">
        <v>57</v>
      </c>
      <c r="D9" s="32">
        <v>14601</v>
      </c>
      <c r="E9" s="36">
        <v>8240753</v>
      </c>
      <c r="F9" s="23">
        <v>9573317</v>
      </c>
      <c r="G9" s="23">
        <v>0</v>
      </c>
      <c r="H9" s="23">
        <v>0</v>
      </c>
      <c r="I9" s="46">
        <v>0</v>
      </c>
      <c r="J9" s="41">
        <v>0</v>
      </c>
      <c r="K9" s="50">
        <v>0</v>
      </c>
      <c r="L9" s="54">
        <v>0</v>
      </c>
      <c r="M9" s="50">
        <v>0</v>
      </c>
      <c r="N9" s="59">
        <v>0</v>
      </c>
      <c r="O9" s="41">
        <f t="shared" si="0"/>
        <v>17814070</v>
      </c>
      <c r="P9" s="15">
        <f t="shared" si="1"/>
        <v>1220.0582151907404</v>
      </c>
    </row>
    <row r="10" spans="1:16" ht="12.75" customHeight="1">
      <c r="A10" s="8">
        <v>6</v>
      </c>
      <c r="B10" s="3"/>
      <c r="C10" s="10" t="s">
        <v>55</v>
      </c>
      <c r="D10" s="32">
        <v>14677</v>
      </c>
      <c r="E10" s="36">
        <v>14327758</v>
      </c>
      <c r="F10" s="23">
        <v>16386210</v>
      </c>
      <c r="G10" s="23">
        <v>520594</v>
      </c>
      <c r="H10" s="23">
        <v>23</v>
      </c>
      <c r="I10" s="46">
        <v>0</v>
      </c>
      <c r="J10" s="41">
        <v>0</v>
      </c>
      <c r="K10" s="50">
        <v>0</v>
      </c>
      <c r="L10" s="54">
        <v>0</v>
      </c>
      <c r="M10" s="50">
        <v>0</v>
      </c>
      <c r="N10" s="59">
        <v>0</v>
      </c>
      <c r="O10" s="41">
        <f t="shared" si="0"/>
        <v>31234585</v>
      </c>
      <c r="P10" s="15">
        <f t="shared" si="1"/>
        <v>2128.131430128773</v>
      </c>
    </row>
    <row r="11" spans="1:16" ht="12.75" customHeight="1">
      <c r="A11" s="8">
        <v>7</v>
      </c>
      <c r="B11" s="3"/>
      <c r="C11" s="10" t="s">
        <v>56</v>
      </c>
      <c r="D11" s="32">
        <v>14783</v>
      </c>
      <c r="E11" s="36">
        <v>10613071</v>
      </c>
      <c r="F11" s="23">
        <v>15235250</v>
      </c>
      <c r="G11" s="23">
        <v>0</v>
      </c>
      <c r="H11" s="23">
        <v>0</v>
      </c>
      <c r="I11" s="46">
        <v>0</v>
      </c>
      <c r="J11" s="41">
        <v>2946895</v>
      </c>
      <c r="K11" s="50">
        <v>0</v>
      </c>
      <c r="L11" s="54">
        <v>0</v>
      </c>
      <c r="M11" s="50">
        <v>0</v>
      </c>
      <c r="N11" s="59">
        <v>0</v>
      </c>
      <c r="O11" s="41">
        <f t="shared" si="0"/>
        <v>28795216</v>
      </c>
      <c r="P11" s="15">
        <f t="shared" si="1"/>
        <v>1947.8601095853346</v>
      </c>
    </row>
    <row r="12" spans="1:16" ht="12.75" customHeight="1">
      <c r="A12" s="8">
        <v>8</v>
      </c>
      <c r="B12" s="3"/>
      <c r="C12" s="10" t="s">
        <v>58</v>
      </c>
      <c r="D12" s="32">
        <v>15576</v>
      </c>
      <c r="E12" s="36">
        <v>5351521</v>
      </c>
      <c r="F12" s="23">
        <v>9995692</v>
      </c>
      <c r="G12" s="23">
        <v>0</v>
      </c>
      <c r="H12" s="23">
        <v>0</v>
      </c>
      <c r="I12" s="46">
        <v>0</v>
      </c>
      <c r="J12" s="41">
        <v>0</v>
      </c>
      <c r="K12" s="50">
        <v>0</v>
      </c>
      <c r="L12" s="54">
        <v>0</v>
      </c>
      <c r="M12" s="50">
        <v>0</v>
      </c>
      <c r="N12" s="59">
        <v>0</v>
      </c>
      <c r="O12" s="41">
        <f t="shared" si="0"/>
        <v>15347213</v>
      </c>
      <c r="P12" s="15">
        <f t="shared" si="1"/>
        <v>985.3115690806369</v>
      </c>
    </row>
    <row r="13" spans="1:16" ht="12.75" customHeight="1">
      <c r="A13" s="8">
        <v>9</v>
      </c>
      <c r="B13" s="3"/>
      <c r="C13" s="13" t="s">
        <v>59</v>
      </c>
      <c r="D13" s="32">
        <v>16221</v>
      </c>
      <c r="E13" s="36">
        <v>9874610</v>
      </c>
      <c r="F13" s="23">
        <v>27354072</v>
      </c>
      <c r="G13" s="23">
        <v>55897</v>
      </c>
      <c r="H13" s="23">
        <v>0</v>
      </c>
      <c r="I13" s="46">
        <v>0</v>
      </c>
      <c r="J13" s="41">
        <v>0</v>
      </c>
      <c r="K13" s="50">
        <v>0</v>
      </c>
      <c r="L13" s="54">
        <v>0</v>
      </c>
      <c r="M13" s="50">
        <v>0</v>
      </c>
      <c r="N13" s="59">
        <v>0</v>
      </c>
      <c r="O13" s="41">
        <f t="shared" si="0"/>
        <v>37284579</v>
      </c>
      <c r="P13" s="15">
        <f t="shared" si="1"/>
        <v>2298.5376363972628</v>
      </c>
    </row>
    <row r="14" spans="1:16" ht="12.75" customHeight="1">
      <c r="A14" s="8">
        <v>10</v>
      </c>
      <c r="B14" s="3"/>
      <c r="C14" s="10" t="s">
        <v>54</v>
      </c>
      <c r="D14" s="32">
        <v>16798</v>
      </c>
      <c r="E14" s="36">
        <v>20857622</v>
      </c>
      <c r="F14" s="23">
        <v>15332624</v>
      </c>
      <c r="G14" s="23">
        <v>856011</v>
      </c>
      <c r="H14" s="23">
        <v>0</v>
      </c>
      <c r="I14" s="46">
        <v>0</v>
      </c>
      <c r="J14" s="41">
        <v>1457</v>
      </c>
      <c r="K14" s="50">
        <v>0</v>
      </c>
      <c r="L14" s="54">
        <v>0</v>
      </c>
      <c r="M14" s="50">
        <v>0</v>
      </c>
      <c r="N14" s="59">
        <v>0</v>
      </c>
      <c r="O14" s="41">
        <f t="shared" si="0"/>
        <v>37047714</v>
      </c>
      <c r="P14" s="15">
        <f t="shared" si="1"/>
        <v>2205.4836290034527</v>
      </c>
    </row>
    <row r="15" spans="1:16" ht="12.75" customHeight="1">
      <c r="A15" s="8">
        <v>11</v>
      </c>
      <c r="B15" s="3"/>
      <c r="C15" s="10" t="s">
        <v>60</v>
      </c>
      <c r="D15" s="32">
        <v>17393</v>
      </c>
      <c r="E15" s="36">
        <v>10866830</v>
      </c>
      <c r="F15" s="23">
        <v>18711772</v>
      </c>
      <c r="G15" s="23">
        <v>0</v>
      </c>
      <c r="H15" s="23">
        <v>624825</v>
      </c>
      <c r="I15" s="46">
        <v>0</v>
      </c>
      <c r="J15" s="41">
        <v>0</v>
      </c>
      <c r="K15" s="50">
        <v>0</v>
      </c>
      <c r="L15" s="54">
        <v>0</v>
      </c>
      <c r="M15" s="50">
        <v>0</v>
      </c>
      <c r="N15" s="59">
        <v>0</v>
      </c>
      <c r="O15" s="41">
        <f t="shared" si="0"/>
        <v>30203427</v>
      </c>
      <c r="P15" s="15">
        <f t="shared" si="1"/>
        <v>1736.5277410452481</v>
      </c>
    </row>
    <row r="16" spans="1:16" ht="12.75" customHeight="1">
      <c r="A16" s="8">
        <v>12</v>
      </c>
      <c r="B16" s="3"/>
      <c r="C16" s="10" t="s">
        <v>53</v>
      </c>
      <c r="D16" s="32">
        <v>19857</v>
      </c>
      <c r="E16" s="36">
        <v>11370670</v>
      </c>
      <c r="F16" s="23">
        <v>6203992</v>
      </c>
      <c r="G16" s="23">
        <v>260037</v>
      </c>
      <c r="H16" s="23">
        <v>0</v>
      </c>
      <c r="I16" s="46">
        <v>0</v>
      </c>
      <c r="J16" s="41">
        <v>0</v>
      </c>
      <c r="K16" s="50">
        <v>0</v>
      </c>
      <c r="L16" s="54">
        <v>0</v>
      </c>
      <c r="M16" s="50">
        <v>0</v>
      </c>
      <c r="N16" s="59">
        <v>135164</v>
      </c>
      <c r="O16" s="41">
        <f t="shared" si="0"/>
        <v>17969863</v>
      </c>
      <c r="P16" s="15">
        <f t="shared" si="1"/>
        <v>904.9636400261872</v>
      </c>
    </row>
    <row r="17" spans="1:16" ht="12.75" customHeight="1">
      <c r="A17" s="8">
        <v>13</v>
      </c>
      <c r="B17" s="3"/>
      <c r="C17" s="10" t="s">
        <v>2</v>
      </c>
      <c r="D17" s="32">
        <v>20333</v>
      </c>
      <c r="E17" s="36">
        <v>10408714</v>
      </c>
      <c r="F17" s="23">
        <v>19453824</v>
      </c>
      <c r="G17" s="23">
        <v>0</v>
      </c>
      <c r="H17" s="23">
        <v>1302643</v>
      </c>
      <c r="I17" s="46">
        <v>0</v>
      </c>
      <c r="J17" s="41">
        <v>2975224</v>
      </c>
      <c r="K17" s="50">
        <v>0</v>
      </c>
      <c r="L17" s="54">
        <v>0</v>
      </c>
      <c r="M17" s="50">
        <v>0</v>
      </c>
      <c r="N17" s="59">
        <v>0</v>
      </c>
      <c r="O17" s="41">
        <f t="shared" si="0"/>
        <v>34140405</v>
      </c>
      <c r="P17" s="15">
        <f t="shared" si="1"/>
        <v>1679.0638371120838</v>
      </c>
    </row>
    <row r="18" spans="1:16" ht="12.75" customHeight="1">
      <c r="A18" s="8">
        <v>14</v>
      </c>
      <c r="B18" s="3"/>
      <c r="C18" s="10" t="s">
        <v>52</v>
      </c>
      <c r="D18" s="32">
        <v>23164</v>
      </c>
      <c r="E18" s="36">
        <v>15671177</v>
      </c>
      <c r="F18" s="23">
        <v>18295061</v>
      </c>
      <c r="G18" s="23">
        <v>1059779</v>
      </c>
      <c r="H18" s="23">
        <v>950811</v>
      </c>
      <c r="I18" s="46">
        <v>0</v>
      </c>
      <c r="J18" s="41">
        <v>175926</v>
      </c>
      <c r="K18" s="50">
        <v>0</v>
      </c>
      <c r="L18" s="54">
        <v>0</v>
      </c>
      <c r="M18" s="50">
        <v>0</v>
      </c>
      <c r="N18" s="59">
        <v>0</v>
      </c>
      <c r="O18" s="41">
        <f t="shared" si="0"/>
        <v>36152754</v>
      </c>
      <c r="P18" s="15">
        <f t="shared" si="1"/>
        <v>1560.7301847694698</v>
      </c>
    </row>
    <row r="19" spans="1:16" ht="12.75" customHeight="1">
      <c r="A19" s="8">
        <v>15</v>
      </c>
      <c r="B19" s="3"/>
      <c r="C19" s="10" t="s">
        <v>49</v>
      </c>
      <c r="D19" s="32">
        <v>24721</v>
      </c>
      <c r="E19" s="36">
        <v>13683204</v>
      </c>
      <c r="F19" s="23">
        <v>13687938</v>
      </c>
      <c r="G19" s="23">
        <v>1808825</v>
      </c>
      <c r="H19" s="23">
        <v>0</v>
      </c>
      <c r="I19" s="46">
        <v>0</v>
      </c>
      <c r="J19" s="41">
        <v>0</v>
      </c>
      <c r="K19" s="50">
        <v>0</v>
      </c>
      <c r="L19" s="54">
        <v>0</v>
      </c>
      <c r="M19" s="50">
        <v>0</v>
      </c>
      <c r="N19" s="59">
        <v>427151</v>
      </c>
      <c r="O19" s="41">
        <f t="shared" si="0"/>
        <v>29607118</v>
      </c>
      <c r="P19" s="15">
        <f t="shared" si="1"/>
        <v>1197.6504995752598</v>
      </c>
    </row>
    <row r="20" spans="1:16" ht="12.75" customHeight="1">
      <c r="A20" s="8">
        <v>16</v>
      </c>
      <c r="B20" s="3"/>
      <c r="C20" s="13" t="s">
        <v>50</v>
      </c>
      <c r="D20" s="32">
        <v>25899</v>
      </c>
      <c r="E20" s="36">
        <v>11624283</v>
      </c>
      <c r="F20" s="23">
        <v>26860373</v>
      </c>
      <c r="G20" s="23">
        <v>0</v>
      </c>
      <c r="H20" s="23">
        <v>0</v>
      </c>
      <c r="I20" s="46">
        <v>0</v>
      </c>
      <c r="J20" s="41">
        <v>0</v>
      </c>
      <c r="K20" s="50">
        <v>0</v>
      </c>
      <c r="L20" s="54">
        <v>0</v>
      </c>
      <c r="M20" s="50">
        <v>0</v>
      </c>
      <c r="N20" s="59">
        <v>0</v>
      </c>
      <c r="O20" s="41">
        <f t="shared" si="0"/>
        <v>38484656</v>
      </c>
      <c r="P20" s="15">
        <f t="shared" si="1"/>
        <v>1485.9514266960114</v>
      </c>
    </row>
    <row r="21" spans="1:16" ht="12.75" customHeight="1">
      <c r="A21" s="8">
        <v>17</v>
      </c>
      <c r="B21" s="3"/>
      <c r="C21" s="10" t="s">
        <v>48</v>
      </c>
      <c r="D21" s="32">
        <v>28333</v>
      </c>
      <c r="E21" s="36">
        <v>18414830</v>
      </c>
      <c r="F21" s="23">
        <v>20852813</v>
      </c>
      <c r="G21" s="23">
        <v>796926</v>
      </c>
      <c r="H21" s="23">
        <v>0</v>
      </c>
      <c r="I21" s="46">
        <v>0</v>
      </c>
      <c r="J21" s="41">
        <v>3903263</v>
      </c>
      <c r="K21" s="50">
        <v>0</v>
      </c>
      <c r="L21" s="54">
        <v>0</v>
      </c>
      <c r="M21" s="50">
        <v>0</v>
      </c>
      <c r="N21" s="59">
        <v>0</v>
      </c>
      <c r="O21" s="41">
        <f t="shared" si="0"/>
        <v>43967832</v>
      </c>
      <c r="P21" s="15">
        <f t="shared" si="1"/>
        <v>1551.8240920481417</v>
      </c>
    </row>
    <row r="22" spans="1:16" ht="12.75" customHeight="1">
      <c r="A22" s="8">
        <v>18</v>
      </c>
      <c r="B22" s="3"/>
      <c r="C22" s="13" t="s">
        <v>47</v>
      </c>
      <c r="D22" s="32">
        <v>29085</v>
      </c>
      <c r="E22" s="37">
        <v>9436025</v>
      </c>
      <c r="F22" s="24">
        <v>23480638</v>
      </c>
      <c r="G22" s="24">
        <v>30284</v>
      </c>
      <c r="H22" s="24">
        <v>1122092</v>
      </c>
      <c r="I22" s="47">
        <v>0</v>
      </c>
      <c r="J22" s="42">
        <v>0</v>
      </c>
      <c r="K22" s="51">
        <v>0</v>
      </c>
      <c r="L22" s="55">
        <v>0</v>
      </c>
      <c r="M22" s="51">
        <v>0</v>
      </c>
      <c r="N22" s="60">
        <v>0</v>
      </c>
      <c r="O22" s="41">
        <f t="shared" si="0"/>
        <v>34069039</v>
      </c>
      <c r="P22" s="15">
        <f t="shared" si="1"/>
        <v>1171.3611483582604</v>
      </c>
    </row>
    <row r="23" spans="1:16" ht="12.75" customHeight="1">
      <c r="A23" s="8">
        <v>19</v>
      </c>
      <c r="B23" s="3"/>
      <c r="C23" s="10" t="s">
        <v>51</v>
      </c>
      <c r="D23" s="32">
        <v>31791</v>
      </c>
      <c r="E23" s="36">
        <v>35323732</v>
      </c>
      <c r="F23" s="23">
        <v>8879711</v>
      </c>
      <c r="G23" s="23">
        <v>0</v>
      </c>
      <c r="H23" s="23">
        <v>3782089</v>
      </c>
      <c r="I23" s="46">
        <v>0</v>
      </c>
      <c r="J23" s="41">
        <v>2092485</v>
      </c>
      <c r="K23" s="50">
        <v>0</v>
      </c>
      <c r="L23" s="54">
        <v>0</v>
      </c>
      <c r="M23" s="50">
        <v>0</v>
      </c>
      <c r="N23" s="59">
        <v>0</v>
      </c>
      <c r="O23" s="41">
        <f t="shared" si="0"/>
        <v>50078017</v>
      </c>
      <c r="P23" s="15">
        <f t="shared" si="1"/>
        <v>1575.2262275486773</v>
      </c>
    </row>
    <row r="24" spans="1:16" ht="12.75" customHeight="1">
      <c r="A24" s="8">
        <v>20</v>
      </c>
      <c r="B24" s="3"/>
      <c r="C24" s="14" t="s">
        <v>85</v>
      </c>
      <c r="D24" s="32">
        <v>34792</v>
      </c>
      <c r="E24" s="36">
        <v>22309110</v>
      </c>
      <c r="F24" s="23">
        <v>27332847</v>
      </c>
      <c r="G24" s="23">
        <v>1342817</v>
      </c>
      <c r="H24" s="23">
        <v>1352982</v>
      </c>
      <c r="I24" s="46">
        <v>0</v>
      </c>
      <c r="J24" s="41">
        <v>7894593</v>
      </c>
      <c r="K24" s="50">
        <v>0</v>
      </c>
      <c r="L24" s="54">
        <v>0</v>
      </c>
      <c r="M24" s="50">
        <v>0</v>
      </c>
      <c r="N24" s="59">
        <v>0</v>
      </c>
      <c r="O24" s="41">
        <f t="shared" si="0"/>
        <v>60232349</v>
      </c>
      <c r="P24" s="15">
        <f t="shared" si="1"/>
        <v>1731.2126063462865</v>
      </c>
    </row>
    <row r="25" spans="1:16" ht="12.75" customHeight="1">
      <c r="A25" s="8">
        <v>21</v>
      </c>
      <c r="B25" s="3"/>
      <c r="C25" s="10" t="s">
        <v>3</v>
      </c>
      <c r="D25" s="32">
        <v>39703</v>
      </c>
      <c r="E25" s="37">
        <v>26689348</v>
      </c>
      <c r="F25" s="24">
        <v>38667319</v>
      </c>
      <c r="G25" s="24">
        <v>1370360</v>
      </c>
      <c r="H25" s="24">
        <v>4615721</v>
      </c>
      <c r="I25" s="47">
        <v>0</v>
      </c>
      <c r="J25" s="42">
        <v>793526</v>
      </c>
      <c r="K25" s="51">
        <v>0</v>
      </c>
      <c r="L25" s="55">
        <v>0</v>
      </c>
      <c r="M25" s="51">
        <v>0</v>
      </c>
      <c r="N25" s="60">
        <v>0</v>
      </c>
      <c r="O25" s="41">
        <f t="shared" si="0"/>
        <v>72136274</v>
      </c>
      <c r="P25" s="15">
        <f t="shared" si="1"/>
        <v>1816.8973125456514</v>
      </c>
    </row>
    <row r="26" spans="1:16" ht="12.75" customHeight="1">
      <c r="A26" s="8">
        <v>22</v>
      </c>
      <c r="B26" s="3"/>
      <c r="C26" s="10" t="s">
        <v>44</v>
      </c>
      <c r="D26" s="32">
        <v>40230</v>
      </c>
      <c r="E26" s="36">
        <v>13386640</v>
      </c>
      <c r="F26" s="23">
        <v>37919018</v>
      </c>
      <c r="G26" s="23">
        <v>743640</v>
      </c>
      <c r="H26" s="23">
        <v>2425640</v>
      </c>
      <c r="I26" s="46">
        <v>0</v>
      </c>
      <c r="J26" s="41">
        <v>3382079</v>
      </c>
      <c r="K26" s="50">
        <v>0</v>
      </c>
      <c r="L26" s="54">
        <v>0</v>
      </c>
      <c r="M26" s="50">
        <v>0</v>
      </c>
      <c r="N26" s="59">
        <v>0</v>
      </c>
      <c r="O26" s="41">
        <f t="shared" si="0"/>
        <v>57857017</v>
      </c>
      <c r="P26" s="15">
        <f t="shared" si="1"/>
        <v>1438.1560278399204</v>
      </c>
    </row>
    <row r="27" spans="1:16" ht="12.75" customHeight="1">
      <c r="A27" s="8">
        <v>23</v>
      </c>
      <c r="B27" s="3"/>
      <c r="C27" s="10" t="s">
        <v>45</v>
      </c>
      <c r="D27" s="32">
        <v>40674</v>
      </c>
      <c r="E27" s="36">
        <v>23497157</v>
      </c>
      <c r="F27" s="23">
        <v>35920187</v>
      </c>
      <c r="G27" s="23">
        <v>1251888</v>
      </c>
      <c r="H27" s="23">
        <v>925160</v>
      </c>
      <c r="I27" s="46">
        <v>0</v>
      </c>
      <c r="J27" s="41">
        <v>2383348</v>
      </c>
      <c r="K27" s="50">
        <v>0</v>
      </c>
      <c r="L27" s="54">
        <v>0</v>
      </c>
      <c r="M27" s="50">
        <v>0</v>
      </c>
      <c r="N27" s="59">
        <v>0</v>
      </c>
      <c r="O27" s="41">
        <f t="shared" si="0"/>
        <v>63977740</v>
      </c>
      <c r="P27" s="15">
        <f t="shared" si="1"/>
        <v>1572.9394699316517</v>
      </c>
    </row>
    <row r="28" spans="1:16" ht="12.75" customHeight="1">
      <c r="A28" s="8">
        <v>24</v>
      </c>
      <c r="B28" s="79"/>
      <c r="C28" s="10" t="s">
        <v>46</v>
      </c>
      <c r="D28" s="32">
        <v>41320</v>
      </c>
      <c r="E28" s="36">
        <v>52640346</v>
      </c>
      <c r="F28" s="23">
        <v>6639602</v>
      </c>
      <c r="G28" s="23">
        <v>0</v>
      </c>
      <c r="H28" s="23">
        <v>4745734</v>
      </c>
      <c r="I28" s="46">
        <v>0</v>
      </c>
      <c r="J28" s="41">
        <v>1910415</v>
      </c>
      <c r="K28" s="50">
        <v>0</v>
      </c>
      <c r="L28" s="54">
        <v>0</v>
      </c>
      <c r="M28" s="50">
        <v>0</v>
      </c>
      <c r="N28" s="59">
        <v>63</v>
      </c>
      <c r="O28" s="41">
        <f t="shared" si="0"/>
        <v>65936160</v>
      </c>
      <c r="P28" s="15">
        <f t="shared" si="1"/>
        <v>1595.7444336882866</v>
      </c>
    </row>
    <row r="29" spans="1:16" ht="12.75" customHeight="1">
      <c r="A29" s="8">
        <v>25</v>
      </c>
      <c r="B29" s="3"/>
      <c r="C29" s="10" t="s">
        <v>39</v>
      </c>
      <c r="D29" s="32">
        <v>50046</v>
      </c>
      <c r="E29" s="36">
        <v>17653875</v>
      </c>
      <c r="F29" s="23">
        <v>35104116</v>
      </c>
      <c r="G29" s="23">
        <v>3564343</v>
      </c>
      <c r="H29" s="23">
        <v>17012102</v>
      </c>
      <c r="I29" s="46">
        <v>0</v>
      </c>
      <c r="J29" s="41">
        <v>0</v>
      </c>
      <c r="K29" s="50">
        <v>0</v>
      </c>
      <c r="L29" s="54">
        <v>0</v>
      </c>
      <c r="M29" s="50">
        <v>-405047</v>
      </c>
      <c r="N29" s="59">
        <v>0</v>
      </c>
      <c r="O29" s="41">
        <f t="shared" si="0"/>
        <v>72929389</v>
      </c>
      <c r="P29" s="15">
        <f t="shared" si="1"/>
        <v>1457.2471126563562</v>
      </c>
    </row>
    <row r="30" spans="1:16" ht="12.75" customHeight="1">
      <c r="A30" s="8">
        <v>26</v>
      </c>
      <c r="B30" s="3"/>
      <c r="C30" s="10" t="s">
        <v>40</v>
      </c>
      <c r="D30" s="32">
        <v>52637</v>
      </c>
      <c r="E30" s="36">
        <v>20159479</v>
      </c>
      <c r="F30" s="23">
        <v>22499310</v>
      </c>
      <c r="G30" s="23">
        <v>235242</v>
      </c>
      <c r="H30" s="23">
        <v>8161685</v>
      </c>
      <c r="I30" s="46">
        <v>0</v>
      </c>
      <c r="J30" s="41">
        <v>3327344</v>
      </c>
      <c r="K30" s="50">
        <v>0</v>
      </c>
      <c r="L30" s="54">
        <v>0</v>
      </c>
      <c r="M30" s="50">
        <v>0</v>
      </c>
      <c r="N30" s="59">
        <v>0</v>
      </c>
      <c r="O30" s="41">
        <f t="shared" si="0"/>
        <v>54383060</v>
      </c>
      <c r="P30" s="15">
        <f t="shared" si="1"/>
        <v>1033.171723312499</v>
      </c>
    </row>
    <row r="31" spans="1:16" ht="12.75" customHeight="1">
      <c r="A31" s="8">
        <v>27</v>
      </c>
      <c r="B31" s="3"/>
      <c r="C31" s="10" t="s">
        <v>43</v>
      </c>
      <c r="D31" s="32">
        <v>57917</v>
      </c>
      <c r="E31" s="36">
        <v>48039576</v>
      </c>
      <c r="F31" s="23">
        <v>75144574</v>
      </c>
      <c r="G31" s="23">
        <v>259812</v>
      </c>
      <c r="H31" s="23">
        <v>3875949</v>
      </c>
      <c r="I31" s="46">
        <v>0</v>
      </c>
      <c r="J31" s="41">
        <v>0</v>
      </c>
      <c r="K31" s="50">
        <v>542539</v>
      </c>
      <c r="L31" s="54">
        <v>0</v>
      </c>
      <c r="M31" s="50">
        <v>0</v>
      </c>
      <c r="N31" s="59">
        <v>0</v>
      </c>
      <c r="O31" s="41">
        <f t="shared" si="0"/>
        <v>127862450</v>
      </c>
      <c r="P31" s="15">
        <f t="shared" si="1"/>
        <v>2207.6842723207346</v>
      </c>
    </row>
    <row r="32" spans="1:16" ht="12.75" customHeight="1">
      <c r="A32" s="8">
        <v>28</v>
      </c>
      <c r="B32" s="3"/>
      <c r="C32" s="13" t="s">
        <v>37</v>
      </c>
      <c r="D32" s="32">
        <v>66409</v>
      </c>
      <c r="E32" s="36">
        <v>26132413</v>
      </c>
      <c r="F32" s="23">
        <v>45491090</v>
      </c>
      <c r="G32" s="23">
        <v>6800396</v>
      </c>
      <c r="H32" s="23">
        <v>3468458</v>
      </c>
      <c r="I32" s="46">
        <v>0</v>
      </c>
      <c r="J32" s="41">
        <v>2788019</v>
      </c>
      <c r="K32" s="50">
        <v>0</v>
      </c>
      <c r="L32" s="54">
        <v>0</v>
      </c>
      <c r="M32" s="50">
        <v>0</v>
      </c>
      <c r="N32" s="59">
        <v>0</v>
      </c>
      <c r="O32" s="41">
        <f t="shared" si="0"/>
        <v>84680376</v>
      </c>
      <c r="P32" s="15">
        <f t="shared" si="1"/>
        <v>1275.1340330376906</v>
      </c>
    </row>
    <row r="33" spans="1:16" ht="12.75" customHeight="1">
      <c r="A33" s="8">
        <v>29</v>
      </c>
      <c r="B33" s="3"/>
      <c r="C33" s="10" t="s">
        <v>38</v>
      </c>
      <c r="D33" s="32">
        <v>72588</v>
      </c>
      <c r="E33" s="36">
        <v>51254402</v>
      </c>
      <c r="F33" s="23">
        <v>37490104</v>
      </c>
      <c r="G33" s="23">
        <v>14614707</v>
      </c>
      <c r="H33" s="23">
        <v>11797992</v>
      </c>
      <c r="I33" s="46">
        <v>0</v>
      </c>
      <c r="J33" s="41">
        <v>5426769</v>
      </c>
      <c r="K33" s="50">
        <v>0</v>
      </c>
      <c r="L33" s="54">
        <v>0</v>
      </c>
      <c r="M33" s="50">
        <v>0</v>
      </c>
      <c r="N33" s="59">
        <v>0</v>
      </c>
      <c r="O33" s="41">
        <f t="shared" si="0"/>
        <v>120583974</v>
      </c>
      <c r="P33" s="15">
        <f t="shared" si="1"/>
        <v>1661.2108612993884</v>
      </c>
    </row>
    <row r="34" spans="1:16" ht="12.75" customHeight="1">
      <c r="A34" s="8">
        <v>30</v>
      </c>
      <c r="B34" s="79"/>
      <c r="C34" s="10" t="s">
        <v>36</v>
      </c>
      <c r="D34" s="32">
        <v>74608</v>
      </c>
      <c r="E34" s="36">
        <v>46782177</v>
      </c>
      <c r="F34" s="23">
        <v>40695089</v>
      </c>
      <c r="G34" s="23">
        <v>181608</v>
      </c>
      <c r="H34" s="23">
        <v>8440123</v>
      </c>
      <c r="I34" s="46">
        <v>0</v>
      </c>
      <c r="J34" s="41">
        <v>16165107</v>
      </c>
      <c r="K34" s="50">
        <v>8806906</v>
      </c>
      <c r="L34" s="54">
        <v>0</v>
      </c>
      <c r="M34" s="50">
        <v>0</v>
      </c>
      <c r="N34" s="59">
        <v>0</v>
      </c>
      <c r="O34" s="41">
        <f t="shared" si="0"/>
        <v>121071010</v>
      </c>
      <c r="P34" s="15">
        <f t="shared" si="1"/>
        <v>1622.7617681749946</v>
      </c>
    </row>
    <row r="35" spans="1:16" ht="12.75" customHeight="1">
      <c r="A35" s="8">
        <v>31</v>
      </c>
      <c r="B35" s="3"/>
      <c r="C35" s="10" t="s">
        <v>34</v>
      </c>
      <c r="D35" s="32">
        <v>77925</v>
      </c>
      <c r="E35" s="36">
        <v>90460649</v>
      </c>
      <c r="F35" s="23">
        <v>142875624</v>
      </c>
      <c r="G35" s="23">
        <v>6459626</v>
      </c>
      <c r="H35" s="23">
        <v>25336155</v>
      </c>
      <c r="I35" s="46">
        <v>0</v>
      </c>
      <c r="J35" s="41">
        <v>39707414</v>
      </c>
      <c r="K35" s="50">
        <v>23014628</v>
      </c>
      <c r="L35" s="54">
        <v>49825</v>
      </c>
      <c r="M35" s="50">
        <v>0</v>
      </c>
      <c r="N35" s="59">
        <v>0</v>
      </c>
      <c r="O35" s="41">
        <f t="shared" si="0"/>
        <v>327903921</v>
      </c>
      <c r="P35" s="15">
        <f t="shared" si="1"/>
        <v>4207.942521655438</v>
      </c>
    </row>
    <row r="36" spans="1:16" ht="12.75" customHeight="1">
      <c r="A36" s="8">
        <v>32</v>
      </c>
      <c r="B36" s="3"/>
      <c r="C36" s="10" t="s">
        <v>42</v>
      </c>
      <c r="D36" s="32">
        <v>94901</v>
      </c>
      <c r="E36" s="36">
        <v>63150366</v>
      </c>
      <c r="F36" s="23">
        <v>13866300</v>
      </c>
      <c r="G36" s="23">
        <v>5634609</v>
      </c>
      <c r="H36" s="23">
        <v>10302244</v>
      </c>
      <c r="I36" s="46">
        <v>0</v>
      </c>
      <c r="J36" s="41">
        <v>6306083</v>
      </c>
      <c r="K36" s="50">
        <v>6922894</v>
      </c>
      <c r="L36" s="54">
        <v>0</v>
      </c>
      <c r="M36" s="50">
        <v>0</v>
      </c>
      <c r="N36" s="59">
        <v>0</v>
      </c>
      <c r="O36" s="41">
        <f t="shared" si="0"/>
        <v>106182496</v>
      </c>
      <c r="P36" s="15">
        <f t="shared" si="1"/>
        <v>1118.8764712700604</v>
      </c>
    </row>
    <row r="37" spans="1:16" ht="12.75" customHeight="1">
      <c r="A37" s="8">
        <v>33</v>
      </c>
      <c r="B37" s="3"/>
      <c r="C37" s="10" t="s">
        <v>41</v>
      </c>
      <c r="D37" s="32">
        <v>95326</v>
      </c>
      <c r="E37" s="36">
        <v>50428062</v>
      </c>
      <c r="F37" s="23">
        <v>61477225</v>
      </c>
      <c r="G37" s="23">
        <v>5615004</v>
      </c>
      <c r="H37" s="23">
        <v>1748716</v>
      </c>
      <c r="I37" s="46">
        <v>0</v>
      </c>
      <c r="J37" s="41">
        <v>0</v>
      </c>
      <c r="K37" s="50">
        <v>8497237</v>
      </c>
      <c r="L37" s="54">
        <v>0</v>
      </c>
      <c r="M37" s="50">
        <v>0</v>
      </c>
      <c r="N37" s="59">
        <v>137595</v>
      </c>
      <c r="O37" s="41">
        <f aca="true" t="shared" si="2" ref="O37:O68">SUM(E37:N37)</f>
        <v>127903839</v>
      </c>
      <c r="P37" s="15">
        <f aca="true" t="shared" si="3" ref="P37:P68">(O37/D37)</f>
        <v>1341.7518725216626</v>
      </c>
    </row>
    <row r="38" spans="1:16" ht="12.75" customHeight="1">
      <c r="A38" s="8">
        <v>34</v>
      </c>
      <c r="B38" s="3"/>
      <c r="C38" s="10" t="s">
        <v>35</v>
      </c>
      <c r="D38" s="32">
        <v>99713</v>
      </c>
      <c r="E38" s="36">
        <v>61558328</v>
      </c>
      <c r="F38" s="23">
        <v>34345934</v>
      </c>
      <c r="G38" s="23">
        <v>0</v>
      </c>
      <c r="H38" s="23">
        <v>308060</v>
      </c>
      <c r="I38" s="46">
        <v>0</v>
      </c>
      <c r="J38" s="41">
        <v>11175380</v>
      </c>
      <c r="K38" s="50">
        <v>2376850</v>
      </c>
      <c r="L38" s="54">
        <v>0</v>
      </c>
      <c r="M38" s="50">
        <v>0</v>
      </c>
      <c r="N38" s="59">
        <v>361512</v>
      </c>
      <c r="O38" s="41">
        <f t="shared" si="2"/>
        <v>110126064</v>
      </c>
      <c r="P38" s="15">
        <f t="shared" si="3"/>
        <v>1104.430355119192</v>
      </c>
    </row>
    <row r="39" spans="1:16" ht="12.75" customHeight="1">
      <c r="A39" s="8">
        <v>35</v>
      </c>
      <c r="B39" s="3"/>
      <c r="C39" s="10" t="s">
        <v>33</v>
      </c>
      <c r="D39" s="32">
        <v>141634</v>
      </c>
      <c r="E39" s="36">
        <v>102335585</v>
      </c>
      <c r="F39" s="23">
        <v>72991550</v>
      </c>
      <c r="G39" s="23">
        <v>8567285</v>
      </c>
      <c r="H39" s="23">
        <v>17700563</v>
      </c>
      <c r="I39" s="46">
        <v>0</v>
      </c>
      <c r="J39" s="41">
        <v>58031042</v>
      </c>
      <c r="K39" s="50">
        <v>25162838</v>
      </c>
      <c r="L39" s="54">
        <v>0</v>
      </c>
      <c r="M39" s="50">
        <v>0</v>
      </c>
      <c r="N39" s="59">
        <v>0</v>
      </c>
      <c r="O39" s="41">
        <f t="shared" si="2"/>
        <v>284788863</v>
      </c>
      <c r="P39" s="15">
        <f t="shared" si="3"/>
        <v>2010.737979581174</v>
      </c>
    </row>
    <row r="40" spans="1:16" ht="12.75" customHeight="1">
      <c r="A40" s="8">
        <v>36</v>
      </c>
      <c r="B40" s="3"/>
      <c r="C40" s="13" t="s">
        <v>31</v>
      </c>
      <c r="D40" s="32">
        <v>142609</v>
      </c>
      <c r="E40" s="36">
        <v>85163176</v>
      </c>
      <c r="F40" s="23">
        <v>52063116</v>
      </c>
      <c r="G40" s="23">
        <v>2219664</v>
      </c>
      <c r="H40" s="23">
        <v>492148</v>
      </c>
      <c r="I40" s="46">
        <v>0</v>
      </c>
      <c r="J40" s="41">
        <v>31149140</v>
      </c>
      <c r="K40" s="50">
        <v>11539844</v>
      </c>
      <c r="L40" s="54">
        <v>0</v>
      </c>
      <c r="M40" s="50">
        <v>0</v>
      </c>
      <c r="N40" s="59">
        <v>6382567</v>
      </c>
      <c r="O40" s="41">
        <f t="shared" si="2"/>
        <v>189009655</v>
      </c>
      <c r="P40" s="15">
        <f t="shared" si="3"/>
        <v>1325.3697522596751</v>
      </c>
    </row>
    <row r="41" spans="1:16" ht="12.75" customHeight="1">
      <c r="A41" s="8">
        <v>37</v>
      </c>
      <c r="B41" s="3"/>
      <c r="C41" s="10" t="s">
        <v>30</v>
      </c>
      <c r="D41" s="32">
        <v>143856</v>
      </c>
      <c r="E41" s="36">
        <v>134410728</v>
      </c>
      <c r="F41" s="23">
        <v>90130285</v>
      </c>
      <c r="G41" s="23">
        <v>17897273</v>
      </c>
      <c r="H41" s="23">
        <v>30067475</v>
      </c>
      <c r="I41" s="46">
        <v>467</v>
      </c>
      <c r="J41" s="41">
        <v>47382854</v>
      </c>
      <c r="K41" s="50">
        <v>27715263</v>
      </c>
      <c r="L41" s="54">
        <v>0</v>
      </c>
      <c r="M41" s="50">
        <v>112694</v>
      </c>
      <c r="N41" s="59">
        <v>0</v>
      </c>
      <c r="O41" s="41">
        <f t="shared" si="2"/>
        <v>347717039</v>
      </c>
      <c r="P41" s="15">
        <f t="shared" si="3"/>
        <v>2417.118778500723</v>
      </c>
    </row>
    <row r="42" spans="1:16" ht="12.75" customHeight="1">
      <c r="A42" s="8">
        <v>38</v>
      </c>
      <c r="B42" s="3"/>
      <c r="C42" s="10" t="s">
        <v>32</v>
      </c>
      <c r="D42" s="32">
        <v>144508</v>
      </c>
      <c r="E42" s="36">
        <v>108143756</v>
      </c>
      <c r="F42" s="23">
        <v>42623349</v>
      </c>
      <c r="G42" s="23">
        <v>3046972</v>
      </c>
      <c r="H42" s="23">
        <v>14530385</v>
      </c>
      <c r="I42" s="46">
        <v>27100</v>
      </c>
      <c r="J42" s="41">
        <v>6629742</v>
      </c>
      <c r="K42" s="50">
        <v>2920238</v>
      </c>
      <c r="L42" s="54">
        <v>0</v>
      </c>
      <c r="M42" s="50">
        <v>0</v>
      </c>
      <c r="N42" s="59">
        <v>0</v>
      </c>
      <c r="O42" s="41">
        <f t="shared" si="2"/>
        <v>177921542</v>
      </c>
      <c r="P42" s="15">
        <f t="shared" si="3"/>
        <v>1231.2227835137155</v>
      </c>
    </row>
    <row r="43" spans="1:16" ht="12.75" customHeight="1">
      <c r="A43" s="8">
        <v>39</v>
      </c>
      <c r="B43" s="3"/>
      <c r="C43" s="10" t="s">
        <v>29</v>
      </c>
      <c r="D43" s="32">
        <v>165048</v>
      </c>
      <c r="E43" s="36">
        <v>86309302</v>
      </c>
      <c r="F43" s="23">
        <v>65110307</v>
      </c>
      <c r="G43" s="23">
        <v>4590013</v>
      </c>
      <c r="H43" s="23">
        <v>10643119</v>
      </c>
      <c r="I43" s="46">
        <v>0</v>
      </c>
      <c r="J43" s="41">
        <v>43752324</v>
      </c>
      <c r="K43" s="50">
        <v>11247137</v>
      </c>
      <c r="L43" s="54">
        <v>0</v>
      </c>
      <c r="M43" s="50">
        <v>0</v>
      </c>
      <c r="N43" s="59">
        <v>0</v>
      </c>
      <c r="O43" s="41">
        <f t="shared" si="2"/>
        <v>221652202</v>
      </c>
      <c r="P43" s="15">
        <f t="shared" si="3"/>
        <v>1342.9560006785905</v>
      </c>
    </row>
    <row r="44" spans="1:16" ht="12.75" customHeight="1">
      <c r="A44" s="8">
        <v>40</v>
      </c>
      <c r="B44" s="3"/>
      <c r="C44" s="13" t="s">
        <v>28</v>
      </c>
      <c r="D44" s="32">
        <v>165455</v>
      </c>
      <c r="E44" s="36">
        <v>212723606</v>
      </c>
      <c r="F44" s="23">
        <v>157115942</v>
      </c>
      <c r="G44" s="23">
        <v>11427527</v>
      </c>
      <c r="H44" s="23">
        <v>64025076</v>
      </c>
      <c r="I44" s="46">
        <v>0</v>
      </c>
      <c r="J44" s="41">
        <v>83799466</v>
      </c>
      <c r="K44" s="50">
        <v>26975474</v>
      </c>
      <c r="L44" s="54">
        <v>0</v>
      </c>
      <c r="M44" s="50">
        <v>0</v>
      </c>
      <c r="N44" s="59">
        <v>560318</v>
      </c>
      <c r="O44" s="41">
        <f t="shared" si="2"/>
        <v>556627409</v>
      </c>
      <c r="P44" s="15">
        <f t="shared" si="3"/>
        <v>3364.222350488048</v>
      </c>
    </row>
    <row r="45" spans="1:16" ht="12.75" customHeight="1">
      <c r="A45" s="8">
        <v>41</v>
      </c>
      <c r="B45" s="3"/>
      <c r="C45" s="13" t="s">
        <v>26</v>
      </c>
      <c r="D45" s="32">
        <v>169562</v>
      </c>
      <c r="E45" s="36">
        <v>94236751</v>
      </c>
      <c r="F45" s="23">
        <v>55533785</v>
      </c>
      <c r="G45" s="23">
        <v>0</v>
      </c>
      <c r="H45" s="23">
        <v>0</v>
      </c>
      <c r="I45" s="46">
        <v>0</v>
      </c>
      <c r="J45" s="41">
        <v>46898628</v>
      </c>
      <c r="K45" s="50">
        <v>7865483</v>
      </c>
      <c r="L45" s="54">
        <v>0</v>
      </c>
      <c r="M45" s="50">
        <v>0</v>
      </c>
      <c r="N45" s="59">
        <v>7001423</v>
      </c>
      <c r="O45" s="41">
        <f t="shared" si="2"/>
        <v>211536070</v>
      </c>
      <c r="P45" s="15">
        <f t="shared" si="3"/>
        <v>1247.544084169802</v>
      </c>
    </row>
    <row r="46" spans="1:16" ht="12.75" customHeight="1">
      <c r="A46" s="8">
        <v>42</v>
      </c>
      <c r="B46" s="3"/>
      <c r="C46" s="10" t="s">
        <v>109</v>
      </c>
      <c r="D46" s="32">
        <v>183572</v>
      </c>
      <c r="E46" s="36">
        <v>140599272</v>
      </c>
      <c r="F46" s="23">
        <v>97413004</v>
      </c>
      <c r="G46" s="23">
        <v>37617249</v>
      </c>
      <c r="H46" s="23">
        <v>25221131</v>
      </c>
      <c r="I46" s="46">
        <v>0</v>
      </c>
      <c r="J46" s="41">
        <v>69548683</v>
      </c>
      <c r="K46" s="50">
        <v>19961251</v>
      </c>
      <c r="L46" s="54">
        <v>0</v>
      </c>
      <c r="M46" s="50">
        <v>0</v>
      </c>
      <c r="N46" s="59">
        <v>74072</v>
      </c>
      <c r="O46" s="41">
        <f t="shared" si="2"/>
        <v>390434662</v>
      </c>
      <c r="P46" s="15">
        <f t="shared" si="3"/>
        <v>2126.874806615388</v>
      </c>
    </row>
    <row r="47" spans="1:16" ht="12.75" customHeight="1">
      <c r="A47" s="8">
        <v>43</v>
      </c>
      <c r="B47" s="3"/>
      <c r="C47" s="13" t="s">
        <v>27</v>
      </c>
      <c r="D47" s="32">
        <v>185208</v>
      </c>
      <c r="E47" s="36">
        <v>55724500</v>
      </c>
      <c r="F47" s="23">
        <v>126919875</v>
      </c>
      <c r="G47" s="23">
        <v>16277432</v>
      </c>
      <c r="H47" s="23">
        <v>102381038</v>
      </c>
      <c r="I47" s="46">
        <v>0</v>
      </c>
      <c r="J47" s="41">
        <v>20183203</v>
      </c>
      <c r="K47" s="50">
        <v>0</v>
      </c>
      <c r="L47" s="54">
        <v>0</v>
      </c>
      <c r="M47" s="50">
        <v>0</v>
      </c>
      <c r="N47" s="59">
        <v>0</v>
      </c>
      <c r="O47" s="41">
        <f t="shared" si="2"/>
        <v>321486048</v>
      </c>
      <c r="P47" s="15">
        <f t="shared" si="3"/>
        <v>1735.8108073085396</v>
      </c>
    </row>
    <row r="48" spans="1:16" ht="12.75" customHeight="1">
      <c r="A48" s="8">
        <v>44</v>
      </c>
      <c r="B48" s="3"/>
      <c r="C48" s="10" t="s">
        <v>24</v>
      </c>
      <c r="D48" s="32">
        <v>196237</v>
      </c>
      <c r="E48" s="36">
        <v>87639204</v>
      </c>
      <c r="F48" s="23">
        <v>82106886</v>
      </c>
      <c r="G48" s="23">
        <v>4644526</v>
      </c>
      <c r="H48" s="23">
        <v>9232495</v>
      </c>
      <c r="I48" s="46">
        <v>0</v>
      </c>
      <c r="J48" s="41">
        <v>63155279</v>
      </c>
      <c r="K48" s="50">
        <v>20102576</v>
      </c>
      <c r="L48" s="54">
        <v>0</v>
      </c>
      <c r="M48" s="50">
        <v>0</v>
      </c>
      <c r="N48" s="59">
        <v>0</v>
      </c>
      <c r="O48" s="41">
        <f t="shared" si="2"/>
        <v>266880966</v>
      </c>
      <c r="P48" s="15">
        <f t="shared" si="3"/>
        <v>1359.9931001798846</v>
      </c>
    </row>
    <row r="49" spans="1:16" ht="12.75" customHeight="1">
      <c r="A49" s="8">
        <v>45</v>
      </c>
      <c r="B49" s="3"/>
      <c r="C49" s="13" t="s">
        <v>0</v>
      </c>
      <c r="D49" s="32">
        <v>256232</v>
      </c>
      <c r="E49" s="36">
        <v>118915765</v>
      </c>
      <c r="F49" s="23">
        <v>174214017</v>
      </c>
      <c r="G49" s="23">
        <v>25744995</v>
      </c>
      <c r="H49" s="23">
        <v>38319145</v>
      </c>
      <c r="I49" s="46">
        <v>0</v>
      </c>
      <c r="J49" s="41">
        <v>15351930</v>
      </c>
      <c r="K49" s="50">
        <v>28707232</v>
      </c>
      <c r="L49" s="54">
        <v>0</v>
      </c>
      <c r="M49" s="50">
        <v>159257</v>
      </c>
      <c r="N49" s="59">
        <v>108592</v>
      </c>
      <c r="O49" s="41">
        <f t="shared" si="2"/>
        <v>401520933</v>
      </c>
      <c r="P49" s="15">
        <f t="shared" si="3"/>
        <v>1567.0210317212527</v>
      </c>
    </row>
    <row r="50" spans="1:16" ht="12.75" customHeight="1">
      <c r="A50" s="8">
        <v>46</v>
      </c>
      <c r="B50" s="3"/>
      <c r="C50" s="10" t="s">
        <v>25</v>
      </c>
      <c r="D50" s="32">
        <v>272788</v>
      </c>
      <c r="E50" s="36">
        <v>220357113</v>
      </c>
      <c r="F50" s="23">
        <v>187098632</v>
      </c>
      <c r="G50" s="23">
        <v>32078469</v>
      </c>
      <c r="H50" s="23">
        <v>88719623</v>
      </c>
      <c r="I50" s="46">
        <v>0</v>
      </c>
      <c r="J50" s="41">
        <v>29064942</v>
      </c>
      <c r="K50" s="50">
        <v>36055417</v>
      </c>
      <c r="L50" s="54">
        <v>0</v>
      </c>
      <c r="M50" s="50">
        <v>0</v>
      </c>
      <c r="N50" s="59">
        <v>0</v>
      </c>
      <c r="O50" s="41">
        <f t="shared" si="2"/>
        <v>593374196</v>
      </c>
      <c r="P50" s="15">
        <f t="shared" si="3"/>
        <v>2175.221036115958</v>
      </c>
    </row>
    <row r="51" spans="1:16" ht="12.75" customHeight="1">
      <c r="A51" s="8">
        <v>47</v>
      </c>
      <c r="B51" s="3"/>
      <c r="C51" s="10" t="s">
        <v>110</v>
      </c>
      <c r="D51" s="32">
        <v>272864</v>
      </c>
      <c r="E51" s="36">
        <v>176460456</v>
      </c>
      <c r="F51" s="23">
        <v>138130796</v>
      </c>
      <c r="G51" s="23">
        <v>20934453</v>
      </c>
      <c r="H51" s="23">
        <v>19996692</v>
      </c>
      <c r="I51" s="46">
        <v>0</v>
      </c>
      <c r="J51" s="41">
        <v>37894920</v>
      </c>
      <c r="K51" s="50">
        <v>22422072</v>
      </c>
      <c r="L51" s="54">
        <v>0</v>
      </c>
      <c r="M51" s="50">
        <v>0</v>
      </c>
      <c r="N51" s="59">
        <v>0</v>
      </c>
      <c r="O51" s="41">
        <f t="shared" si="2"/>
        <v>415839389</v>
      </c>
      <c r="P51" s="15">
        <f t="shared" si="3"/>
        <v>1523.9804041573825</v>
      </c>
    </row>
    <row r="52" spans="1:16" ht="12.75" customHeight="1">
      <c r="A52" s="8">
        <v>48</v>
      </c>
      <c r="B52" s="3"/>
      <c r="C52" s="10" t="s">
        <v>21</v>
      </c>
      <c r="D52" s="32">
        <v>274803</v>
      </c>
      <c r="E52" s="37">
        <v>148497568</v>
      </c>
      <c r="F52" s="24">
        <v>146125493</v>
      </c>
      <c r="G52" s="24">
        <v>9225856</v>
      </c>
      <c r="H52" s="24">
        <v>41813319</v>
      </c>
      <c r="I52" s="47">
        <v>0</v>
      </c>
      <c r="J52" s="42">
        <v>11464229</v>
      </c>
      <c r="K52" s="51">
        <v>8158017</v>
      </c>
      <c r="L52" s="55">
        <v>0</v>
      </c>
      <c r="M52" s="51">
        <v>0</v>
      </c>
      <c r="N52" s="60">
        <v>46347</v>
      </c>
      <c r="O52" s="41">
        <f t="shared" si="2"/>
        <v>365330829</v>
      </c>
      <c r="P52" s="15">
        <f t="shared" si="3"/>
        <v>1329.4280957631468</v>
      </c>
    </row>
    <row r="53" spans="1:16" ht="12.75" customHeight="1">
      <c r="A53" s="8">
        <v>49</v>
      </c>
      <c r="B53" s="3"/>
      <c r="C53" s="10" t="s">
        <v>23</v>
      </c>
      <c r="D53" s="32">
        <v>291993</v>
      </c>
      <c r="E53" s="36">
        <v>136504586</v>
      </c>
      <c r="F53" s="23">
        <v>100382351</v>
      </c>
      <c r="G53" s="23">
        <v>9106982</v>
      </c>
      <c r="H53" s="23">
        <v>9909307</v>
      </c>
      <c r="I53" s="46">
        <v>0</v>
      </c>
      <c r="J53" s="41">
        <v>21401131</v>
      </c>
      <c r="K53" s="50">
        <v>19424056</v>
      </c>
      <c r="L53" s="54">
        <v>0</v>
      </c>
      <c r="M53" s="50">
        <v>0</v>
      </c>
      <c r="N53" s="59">
        <v>0</v>
      </c>
      <c r="O53" s="41">
        <f t="shared" si="2"/>
        <v>296728413</v>
      </c>
      <c r="P53" s="15">
        <f t="shared" si="3"/>
        <v>1016.2175565852606</v>
      </c>
    </row>
    <row r="54" spans="1:16" ht="12.75" customHeight="1">
      <c r="A54" s="8">
        <v>50</v>
      </c>
      <c r="B54" s="3"/>
      <c r="C54" s="10" t="s">
        <v>18</v>
      </c>
      <c r="D54" s="32">
        <v>312980</v>
      </c>
      <c r="E54" s="36">
        <v>161988230</v>
      </c>
      <c r="F54" s="23">
        <v>97868907</v>
      </c>
      <c r="G54" s="23">
        <v>19422074</v>
      </c>
      <c r="H54" s="23">
        <v>49468842</v>
      </c>
      <c r="I54" s="46">
        <v>0</v>
      </c>
      <c r="J54" s="41">
        <v>34133250</v>
      </c>
      <c r="K54" s="50">
        <v>15370438</v>
      </c>
      <c r="L54" s="54">
        <v>0</v>
      </c>
      <c r="M54" s="50">
        <v>0</v>
      </c>
      <c r="N54" s="59">
        <v>9954358</v>
      </c>
      <c r="O54" s="41">
        <f t="shared" si="2"/>
        <v>388206099</v>
      </c>
      <c r="P54" s="15">
        <f t="shared" si="3"/>
        <v>1240.3543325452106</v>
      </c>
    </row>
    <row r="55" spans="1:16" ht="12.75" customHeight="1">
      <c r="A55" s="8">
        <v>51</v>
      </c>
      <c r="B55" s="3"/>
      <c r="C55" s="10" t="s">
        <v>19</v>
      </c>
      <c r="D55" s="32">
        <v>318404</v>
      </c>
      <c r="E55" s="36">
        <v>246579379</v>
      </c>
      <c r="F55" s="23">
        <v>132046013</v>
      </c>
      <c r="G55" s="23">
        <v>41120025</v>
      </c>
      <c r="H55" s="23">
        <v>37537284</v>
      </c>
      <c r="I55" s="46">
        <v>0</v>
      </c>
      <c r="J55" s="41">
        <v>195169222</v>
      </c>
      <c r="K55" s="50">
        <v>74791652</v>
      </c>
      <c r="L55" s="54">
        <v>0</v>
      </c>
      <c r="M55" s="50">
        <v>0</v>
      </c>
      <c r="N55" s="59">
        <v>0</v>
      </c>
      <c r="O55" s="41">
        <f t="shared" si="2"/>
        <v>727243575</v>
      </c>
      <c r="P55" s="15">
        <f t="shared" si="3"/>
        <v>2284.027760329644</v>
      </c>
    </row>
    <row r="56" spans="1:16" ht="12.75" customHeight="1">
      <c r="A56" s="8">
        <v>52</v>
      </c>
      <c r="B56" s="3"/>
      <c r="C56" s="10" t="s">
        <v>20</v>
      </c>
      <c r="D56" s="32">
        <v>330440</v>
      </c>
      <c r="E56" s="36">
        <v>120923040</v>
      </c>
      <c r="F56" s="23">
        <v>238007346</v>
      </c>
      <c r="G56" s="23">
        <v>19577080</v>
      </c>
      <c r="H56" s="23">
        <v>26472816</v>
      </c>
      <c r="I56" s="46">
        <v>0</v>
      </c>
      <c r="J56" s="41">
        <v>37759557</v>
      </c>
      <c r="K56" s="50">
        <v>29983421</v>
      </c>
      <c r="L56" s="54">
        <v>0</v>
      </c>
      <c r="M56" s="50">
        <v>0</v>
      </c>
      <c r="N56" s="59">
        <v>58029</v>
      </c>
      <c r="O56" s="41">
        <f t="shared" si="2"/>
        <v>472781289</v>
      </c>
      <c r="P56" s="15">
        <f t="shared" si="3"/>
        <v>1430.7628888754389</v>
      </c>
    </row>
    <row r="57" spans="1:16" ht="12.75" customHeight="1">
      <c r="A57" s="8">
        <v>53</v>
      </c>
      <c r="B57" s="3"/>
      <c r="C57" s="13" t="s">
        <v>22</v>
      </c>
      <c r="D57" s="32">
        <v>333032</v>
      </c>
      <c r="E57" s="37">
        <v>315222641</v>
      </c>
      <c r="F57" s="24">
        <v>193683095</v>
      </c>
      <c r="G57" s="24">
        <v>69697324</v>
      </c>
      <c r="H57" s="24">
        <v>105615136</v>
      </c>
      <c r="I57" s="47">
        <v>0</v>
      </c>
      <c r="J57" s="42">
        <v>197752015</v>
      </c>
      <c r="K57" s="51">
        <v>63407368</v>
      </c>
      <c r="L57" s="55">
        <v>0</v>
      </c>
      <c r="M57" s="51">
        <v>0</v>
      </c>
      <c r="N57" s="60">
        <v>0</v>
      </c>
      <c r="O57" s="41">
        <f t="shared" si="2"/>
        <v>945377579</v>
      </c>
      <c r="P57" s="15">
        <f t="shared" si="3"/>
        <v>2838.6989208244254</v>
      </c>
    </row>
    <row r="58" spans="1:16" ht="12.75" customHeight="1">
      <c r="A58" s="8">
        <v>54</v>
      </c>
      <c r="B58" s="3"/>
      <c r="C58" s="10" t="s">
        <v>6</v>
      </c>
      <c r="D58" s="32">
        <v>389320</v>
      </c>
      <c r="E58" s="36">
        <v>309494103</v>
      </c>
      <c r="F58" s="23">
        <v>207710599</v>
      </c>
      <c r="G58" s="23">
        <v>77300737</v>
      </c>
      <c r="H58" s="23">
        <v>129096380</v>
      </c>
      <c r="I58" s="46">
        <v>700936</v>
      </c>
      <c r="J58" s="41">
        <v>197649720</v>
      </c>
      <c r="K58" s="50">
        <v>84223334</v>
      </c>
      <c r="L58" s="54">
        <v>0</v>
      </c>
      <c r="M58" s="50">
        <v>127727</v>
      </c>
      <c r="N58" s="59">
        <v>0</v>
      </c>
      <c r="O58" s="41">
        <f t="shared" si="2"/>
        <v>1006303536</v>
      </c>
      <c r="P58" s="15">
        <f t="shared" si="3"/>
        <v>2584.7722593239496</v>
      </c>
    </row>
    <row r="59" spans="1:16" ht="12.75" customHeight="1">
      <c r="A59" s="8">
        <v>55</v>
      </c>
      <c r="B59" s="3"/>
      <c r="C59" s="10" t="s">
        <v>5</v>
      </c>
      <c r="D59" s="32">
        <v>423759</v>
      </c>
      <c r="E59" s="36">
        <v>226720022</v>
      </c>
      <c r="F59" s="23">
        <v>180173337</v>
      </c>
      <c r="G59" s="23">
        <v>12811036</v>
      </c>
      <c r="H59" s="23">
        <v>869634</v>
      </c>
      <c r="I59" s="46">
        <v>0</v>
      </c>
      <c r="J59" s="41">
        <v>63215218</v>
      </c>
      <c r="K59" s="50">
        <v>9882396</v>
      </c>
      <c r="L59" s="54">
        <v>0</v>
      </c>
      <c r="M59" s="50">
        <v>0</v>
      </c>
      <c r="N59" s="59">
        <v>2184247</v>
      </c>
      <c r="O59" s="41">
        <f t="shared" si="2"/>
        <v>495855890</v>
      </c>
      <c r="P59" s="15">
        <f t="shared" si="3"/>
        <v>1170.1365398728994</v>
      </c>
    </row>
    <row r="60" spans="1:16" ht="12.75" customHeight="1">
      <c r="A60" s="8">
        <v>56</v>
      </c>
      <c r="B60" s="3"/>
      <c r="C60" s="10" t="s">
        <v>17</v>
      </c>
      <c r="D60" s="32">
        <v>439786</v>
      </c>
      <c r="E60" s="36">
        <v>193365415</v>
      </c>
      <c r="F60" s="23">
        <v>204259208</v>
      </c>
      <c r="G60" s="23">
        <v>17128820</v>
      </c>
      <c r="H60" s="23">
        <v>19940364</v>
      </c>
      <c r="I60" s="46">
        <v>0</v>
      </c>
      <c r="J60" s="41">
        <v>164211145</v>
      </c>
      <c r="K60" s="50">
        <v>26882409</v>
      </c>
      <c r="L60" s="54">
        <v>0</v>
      </c>
      <c r="M60" s="50">
        <v>0</v>
      </c>
      <c r="N60" s="59">
        <v>1721</v>
      </c>
      <c r="O60" s="41">
        <f t="shared" si="2"/>
        <v>625789082</v>
      </c>
      <c r="P60" s="15">
        <f t="shared" si="3"/>
        <v>1422.9399798993147</v>
      </c>
    </row>
    <row r="61" spans="1:16" ht="12.75" customHeight="1">
      <c r="A61" s="8">
        <v>57</v>
      </c>
      <c r="B61" s="3"/>
      <c r="C61" s="10" t="s">
        <v>16</v>
      </c>
      <c r="D61" s="32">
        <v>507105</v>
      </c>
      <c r="E61" s="36">
        <v>205788779</v>
      </c>
      <c r="F61" s="23">
        <v>221215171</v>
      </c>
      <c r="G61" s="23">
        <v>37436724</v>
      </c>
      <c r="H61" s="23">
        <v>30194132</v>
      </c>
      <c r="I61" s="46">
        <v>0</v>
      </c>
      <c r="J61" s="41">
        <v>74234228</v>
      </c>
      <c r="K61" s="50">
        <v>58021669</v>
      </c>
      <c r="L61" s="54">
        <v>-190018</v>
      </c>
      <c r="M61" s="50">
        <v>0</v>
      </c>
      <c r="N61" s="59">
        <v>36761556</v>
      </c>
      <c r="O61" s="41">
        <f t="shared" si="2"/>
        <v>663462241</v>
      </c>
      <c r="P61" s="15">
        <f t="shared" si="3"/>
        <v>1308.3330690882558</v>
      </c>
    </row>
    <row r="62" spans="1:16" ht="12.75" customHeight="1">
      <c r="A62" s="8">
        <v>58</v>
      </c>
      <c r="B62" s="3"/>
      <c r="C62" s="14" t="s">
        <v>15</v>
      </c>
      <c r="D62" s="32">
        <v>555657</v>
      </c>
      <c r="E62" s="36">
        <v>257358622</v>
      </c>
      <c r="F62" s="23">
        <v>206798867</v>
      </c>
      <c r="G62" s="23">
        <v>32994632</v>
      </c>
      <c r="H62" s="23">
        <v>6528523</v>
      </c>
      <c r="I62" s="46">
        <v>0</v>
      </c>
      <c r="J62" s="41">
        <v>87600821</v>
      </c>
      <c r="K62" s="50">
        <v>72165302</v>
      </c>
      <c r="L62" s="54">
        <v>0</v>
      </c>
      <c r="M62" s="50">
        <v>0</v>
      </c>
      <c r="N62" s="59">
        <v>8864911</v>
      </c>
      <c r="O62" s="41">
        <f t="shared" si="2"/>
        <v>672311678</v>
      </c>
      <c r="P62" s="15">
        <f t="shared" si="3"/>
        <v>1209.9400853404168</v>
      </c>
    </row>
    <row r="63" spans="1:16" ht="12.75" customHeight="1">
      <c r="A63" s="8">
        <v>59</v>
      </c>
      <c r="B63" s="12"/>
      <c r="C63" s="10" t="s">
        <v>14</v>
      </c>
      <c r="D63" s="32">
        <v>584343</v>
      </c>
      <c r="E63" s="36">
        <v>288686086</v>
      </c>
      <c r="F63" s="23">
        <v>290335645</v>
      </c>
      <c r="G63" s="23">
        <v>28534758</v>
      </c>
      <c r="H63" s="23">
        <v>17818232</v>
      </c>
      <c r="I63" s="46">
        <v>0</v>
      </c>
      <c r="J63" s="41">
        <v>106889208</v>
      </c>
      <c r="K63" s="50">
        <v>58257277</v>
      </c>
      <c r="L63" s="54">
        <v>0</v>
      </c>
      <c r="M63" s="50">
        <v>0</v>
      </c>
      <c r="N63" s="59">
        <v>0</v>
      </c>
      <c r="O63" s="41">
        <f t="shared" si="2"/>
        <v>790521206</v>
      </c>
      <c r="P63" s="15">
        <f t="shared" si="3"/>
        <v>1352.8376415906412</v>
      </c>
    </row>
    <row r="64" spans="1:16" ht="12.75" customHeight="1">
      <c r="A64" s="8">
        <v>60</v>
      </c>
      <c r="B64" s="3"/>
      <c r="C64" s="10" t="s">
        <v>1</v>
      </c>
      <c r="D64" s="32">
        <v>615124</v>
      </c>
      <c r="E64" s="36">
        <v>467967790</v>
      </c>
      <c r="F64" s="23">
        <v>228120409</v>
      </c>
      <c r="G64" s="23">
        <v>41187985</v>
      </c>
      <c r="H64" s="23">
        <v>278625827</v>
      </c>
      <c r="I64" s="46">
        <v>0</v>
      </c>
      <c r="J64" s="41">
        <v>385109121</v>
      </c>
      <c r="K64" s="50">
        <v>118254211</v>
      </c>
      <c r="L64" s="54">
        <v>0</v>
      </c>
      <c r="M64" s="50">
        <v>0</v>
      </c>
      <c r="N64" s="59">
        <v>0</v>
      </c>
      <c r="O64" s="41">
        <f t="shared" si="2"/>
        <v>1519265343</v>
      </c>
      <c r="P64" s="15">
        <f t="shared" si="3"/>
        <v>2469.8521647667785</v>
      </c>
    </row>
    <row r="65" spans="1:16" ht="12.75" customHeight="1">
      <c r="A65" s="8">
        <v>61</v>
      </c>
      <c r="B65" s="3"/>
      <c r="C65" s="10" t="s">
        <v>12</v>
      </c>
      <c r="D65" s="32">
        <v>931113</v>
      </c>
      <c r="E65" s="36">
        <v>586194109</v>
      </c>
      <c r="F65" s="23">
        <v>549318699</v>
      </c>
      <c r="G65" s="23">
        <v>23063274</v>
      </c>
      <c r="H65" s="23">
        <v>157777568</v>
      </c>
      <c r="I65" s="46">
        <v>0</v>
      </c>
      <c r="J65" s="41">
        <v>240851367</v>
      </c>
      <c r="K65" s="50">
        <v>171364568</v>
      </c>
      <c r="L65" s="54">
        <v>0</v>
      </c>
      <c r="M65" s="50">
        <v>0</v>
      </c>
      <c r="N65" s="59">
        <v>32043551</v>
      </c>
      <c r="O65" s="41">
        <f t="shared" si="2"/>
        <v>1760613136</v>
      </c>
      <c r="P65" s="15">
        <f t="shared" si="3"/>
        <v>1890.8694605273474</v>
      </c>
    </row>
    <row r="66" spans="1:16" ht="12.75" customHeight="1">
      <c r="A66" s="8">
        <v>62</v>
      </c>
      <c r="B66" s="3"/>
      <c r="C66" s="10" t="s">
        <v>13</v>
      </c>
      <c r="D66" s="32">
        <v>1108882</v>
      </c>
      <c r="E66" s="36">
        <v>724264067</v>
      </c>
      <c r="F66" s="23">
        <v>711188041</v>
      </c>
      <c r="G66" s="23">
        <v>257169119</v>
      </c>
      <c r="H66" s="23">
        <v>0</v>
      </c>
      <c r="I66" s="46">
        <v>0</v>
      </c>
      <c r="J66" s="41">
        <v>378017002</v>
      </c>
      <c r="K66" s="50">
        <v>151725682</v>
      </c>
      <c r="L66" s="54">
        <v>0</v>
      </c>
      <c r="M66" s="50">
        <v>0</v>
      </c>
      <c r="N66" s="59">
        <v>47085172</v>
      </c>
      <c r="O66" s="41">
        <f t="shared" si="2"/>
        <v>2269449083</v>
      </c>
      <c r="P66" s="15">
        <f t="shared" si="3"/>
        <v>2046.6100838502202</v>
      </c>
    </row>
    <row r="67" spans="1:16" ht="12.75" customHeight="1">
      <c r="A67" s="8">
        <v>63</v>
      </c>
      <c r="B67" s="3"/>
      <c r="C67" s="10" t="s">
        <v>11</v>
      </c>
      <c r="D67" s="32">
        <v>1196892</v>
      </c>
      <c r="E67" s="37">
        <v>969825151</v>
      </c>
      <c r="F67" s="24">
        <v>1531029170</v>
      </c>
      <c r="G67" s="24">
        <v>87734983</v>
      </c>
      <c r="H67" s="24">
        <v>70049430</v>
      </c>
      <c r="I67" s="47">
        <v>0</v>
      </c>
      <c r="J67" s="42">
        <v>347644000</v>
      </c>
      <c r="K67" s="51">
        <v>136717000</v>
      </c>
      <c r="L67" s="55">
        <v>0</v>
      </c>
      <c r="M67" s="51">
        <v>0</v>
      </c>
      <c r="N67" s="60">
        <v>9064000</v>
      </c>
      <c r="O67" s="41">
        <f t="shared" si="2"/>
        <v>3152063734</v>
      </c>
      <c r="P67" s="15">
        <f t="shared" si="3"/>
        <v>2633.5406486132415</v>
      </c>
    </row>
    <row r="68" spans="1:16" ht="12.75" customHeight="1">
      <c r="A68" s="8">
        <v>64</v>
      </c>
      <c r="B68" s="3"/>
      <c r="C68" s="10" t="s">
        <v>4</v>
      </c>
      <c r="D68" s="32">
        <v>1287344</v>
      </c>
      <c r="E68" s="36">
        <v>855283840</v>
      </c>
      <c r="F68" s="23">
        <v>1287557701</v>
      </c>
      <c r="G68" s="23">
        <v>178381716</v>
      </c>
      <c r="H68" s="23">
        <v>323099579</v>
      </c>
      <c r="I68" s="46">
        <v>0</v>
      </c>
      <c r="J68" s="41">
        <v>489479206</v>
      </c>
      <c r="K68" s="50">
        <v>158204408</v>
      </c>
      <c r="L68" s="54">
        <v>0</v>
      </c>
      <c r="M68" s="50">
        <v>0</v>
      </c>
      <c r="N68" s="59">
        <v>7615966</v>
      </c>
      <c r="O68" s="41">
        <f t="shared" si="2"/>
        <v>3299622416</v>
      </c>
      <c r="P68" s="15">
        <f t="shared" si="3"/>
        <v>2563.1240880448427</v>
      </c>
    </row>
    <row r="69" spans="1:16" ht="12.75" customHeight="1">
      <c r="A69" s="8">
        <v>65</v>
      </c>
      <c r="B69" s="3"/>
      <c r="C69" s="13" t="s">
        <v>10</v>
      </c>
      <c r="D69" s="32">
        <v>1744922</v>
      </c>
      <c r="E69" s="36">
        <v>1430475000</v>
      </c>
      <c r="F69" s="23">
        <v>980968000</v>
      </c>
      <c r="G69" s="23">
        <v>140443000</v>
      </c>
      <c r="H69" s="23">
        <v>122746000</v>
      </c>
      <c r="I69" s="46">
        <v>0</v>
      </c>
      <c r="J69" s="41">
        <v>611711000</v>
      </c>
      <c r="K69" s="50">
        <v>123837000</v>
      </c>
      <c r="L69" s="54">
        <v>0</v>
      </c>
      <c r="M69" s="50">
        <v>0</v>
      </c>
      <c r="N69" s="59">
        <v>50512000</v>
      </c>
      <c r="O69" s="41">
        <f>SUM(E69:N69)</f>
        <v>3460692000</v>
      </c>
      <c r="P69" s="15">
        <f>(O69/D69)</f>
        <v>1983.2932360300347</v>
      </c>
    </row>
    <row r="70" spans="1:16" ht="12.75" customHeight="1">
      <c r="A70" s="8">
        <v>66</v>
      </c>
      <c r="B70" s="3"/>
      <c r="C70" s="10" t="s">
        <v>65</v>
      </c>
      <c r="D70" s="32">
        <v>2472344</v>
      </c>
      <c r="E70" s="36">
        <v>2109101795</v>
      </c>
      <c r="F70" s="23">
        <v>1824994554</v>
      </c>
      <c r="G70" s="23">
        <v>335262639</v>
      </c>
      <c r="H70" s="23">
        <v>1049492761</v>
      </c>
      <c r="I70" s="46">
        <v>45077</v>
      </c>
      <c r="J70" s="41">
        <v>3799097000</v>
      </c>
      <c r="K70" s="50">
        <v>505669000</v>
      </c>
      <c r="L70" s="54">
        <v>50025000</v>
      </c>
      <c r="M70" s="50">
        <v>0</v>
      </c>
      <c r="N70" s="59">
        <v>9947000</v>
      </c>
      <c r="O70" s="41">
        <f>SUM(E70:N70)</f>
        <v>9683634826</v>
      </c>
      <c r="P70" s="15">
        <f>(O70/D70)</f>
        <v>3916.7829501072665</v>
      </c>
    </row>
    <row r="71" spans="1:16" ht="12.75">
      <c r="A71" s="4"/>
      <c r="B71" s="5"/>
      <c r="C71" s="85" t="s">
        <v>76</v>
      </c>
      <c r="D71" s="33">
        <f aca="true" t="shared" si="4" ref="D71:N71">SUM(D5:D70)</f>
        <v>17849965</v>
      </c>
      <c r="E71" s="38">
        <f t="shared" si="4"/>
        <v>12232011627</v>
      </c>
      <c r="F71" s="16">
        <f t="shared" si="4"/>
        <v>11634484644</v>
      </c>
      <c r="G71" s="16">
        <f t="shared" si="4"/>
        <v>1676914060</v>
      </c>
      <c r="H71" s="16">
        <f t="shared" si="4"/>
        <v>3013164417</v>
      </c>
      <c r="I71" s="17">
        <f t="shared" si="4"/>
        <v>773580</v>
      </c>
      <c r="J71" s="43">
        <f t="shared" si="4"/>
        <v>8119046488</v>
      </c>
      <c r="K71" s="19">
        <f t="shared" si="4"/>
        <v>2177175087</v>
      </c>
      <c r="L71" s="56">
        <f t="shared" si="4"/>
        <v>49884807</v>
      </c>
      <c r="M71" s="19">
        <f t="shared" si="4"/>
        <v>-5369</v>
      </c>
      <c r="N71" s="61">
        <f t="shared" si="4"/>
        <v>229329573</v>
      </c>
      <c r="O71" s="43">
        <f>SUM(E71:N71)</f>
        <v>39132778914</v>
      </c>
      <c r="P71" s="20">
        <f>(O71/D71)</f>
        <v>2192.316842862157</v>
      </c>
    </row>
    <row r="72" spans="1:16" ht="12.75">
      <c r="A72" s="4"/>
      <c r="B72" s="5"/>
      <c r="C72" s="5"/>
      <c r="D72" s="5"/>
      <c r="E72" s="5"/>
      <c r="F72" s="5"/>
      <c r="G72" s="5"/>
      <c r="H72" s="5"/>
      <c r="I72" s="5"/>
      <c r="J72" s="5"/>
      <c r="K72" s="5"/>
      <c r="L72" s="5"/>
      <c r="M72" s="5"/>
      <c r="N72" s="5"/>
      <c r="O72" s="72"/>
      <c r="P72" s="80"/>
    </row>
    <row r="73" spans="1:16" ht="12.75">
      <c r="A73" s="70" t="s">
        <v>107</v>
      </c>
      <c r="B73" s="5"/>
      <c r="C73" s="5"/>
      <c r="D73" s="5"/>
      <c r="E73" s="5"/>
      <c r="F73" s="5"/>
      <c r="G73" s="5"/>
      <c r="H73" s="5"/>
      <c r="I73" s="5"/>
      <c r="J73" s="5"/>
      <c r="K73" s="5"/>
      <c r="L73" s="5"/>
      <c r="M73" s="5"/>
      <c r="N73" s="5"/>
      <c r="O73" s="72"/>
      <c r="P73" s="80"/>
    </row>
    <row r="74" spans="1:16" ht="12.75">
      <c r="A74" s="4"/>
      <c r="B74" s="5"/>
      <c r="C74" s="5"/>
      <c r="D74" s="5"/>
      <c r="E74" s="5"/>
      <c r="F74" s="5"/>
      <c r="G74" s="5"/>
      <c r="H74" s="5"/>
      <c r="I74" s="5"/>
      <c r="J74" s="5"/>
      <c r="K74" s="5"/>
      <c r="L74" s="5"/>
      <c r="M74" s="5"/>
      <c r="N74" s="5"/>
      <c r="O74" s="72"/>
      <c r="P74" s="80"/>
    </row>
    <row r="75" spans="1:16" ht="12.75">
      <c r="A75" s="70" t="s">
        <v>86</v>
      </c>
      <c r="B75" s="5"/>
      <c r="C75" s="5"/>
      <c r="D75" s="5"/>
      <c r="E75" s="5"/>
      <c r="F75" s="5"/>
      <c r="G75" s="5"/>
      <c r="H75" s="5"/>
      <c r="I75" s="5"/>
      <c r="J75" s="5"/>
      <c r="K75" s="5"/>
      <c r="L75" s="5"/>
      <c r="M75" s="5"/>
      <c r="N75" s="5"/>
      <c r="O75" s="5"/>
      <c r="P75" s="6"/>
    </row>
    <row r="76" spans="1:16" ht="12.75">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heetProtection/>
  <mergeCells count="5">
    <mergeCell ref="A1:P1"/>
    <mergeCell ref="A2:P2"/>
    <mergeCell ref="E3:I3"/>
    <mergeCell ref="J3:K3"/>
    <mergeCell ref="L3:M3"/>
  </mergeCells>
  <conditionalFormatting sqref="R360:S360 R192 R113 R102">
    <cfRule type="expression" priority="1" dxfId="0" stopIfTrue="1">
      <formula>NOT(ISERROR(SEARCH("County",R102)))</formula>
    </cfRule>
  </conditionalFormatting>
  <printOptions horizontalCentered="1"/>
  <pageMargins left="0.5" right="0.5" top="0.5" bottom="0.5" header="0.3" footer="0.3"/>
  <pageSetup fitToHeight="0" fitToWidth="1" horizontalDpi="600" verticalDpi="600" orientation="landscape" paperSize="5" scale="72" r:id="rId1"/>
  <headerFooter>
    <oddHeader>&amp;C&amp;12Office of Economic and Demographic Research</oddHeader>
    <oddFooter>&amp;L&amp;12FY 2008-09 County Revenues by Fund Type&amp;R&amp;12Page &amp;P of &amp;N</oddFooter>
  </headerFooter>
  <ignoredErrors>
    <ignoredError sqref="O5:O70" formulaRange="1"/>
  </ignoredErrors>
</worksheet>
</file>

<file path=xl/worksheets/sheet11.xml><?xml version="1.0" encoding="utf-8"?>
<worksheet xmlns="http://schemas.openxmlformats.org/spreadsheetml/2006/main" xmlns:r="http://schemas.openxmlformats.org/officeDocument/2006/relationships">
  <sheetPr>
    <pageSetUpPr fitToPage="1"/>
  </sheetPr>
  <dimension ref="A1:P77"/>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A1" sqref="A1:P1"/>
    </sheetView>
  </sheetViews>
  <sheetFormatPr defaultColWidth="9.140625" defaultRowHeight="12.75"/>
  <cols>
    <col min="1" max="1" width="3.7109375" style="0" customWidth="1"/>
    <col min="2" max="2" width="1.7109375" style="0" customWidth="1"/>
    <col min="3" max="3" width="16.8515625" style="0" customWidth="1"/>
    <col min="4" max="4" width="11.7109375" style="0" customWidth="1"/>
    <col min="5" max="15" width="16.8515625" style="0" customWidth="1"/>
    <col min="16" max="16" width="12.7109375" style="0" customWidth="1"/>
  </cols>
  <sheetData>
    <row r="1" spans="1:16" ht="27.75">
      <c r="A1" s="116" t="s">
        <v>103</v>
      </c>
      <c r="B1" s="117"/>
      <c r="C1" s="117"/>
      <c r="D1" s="117"/>
      <c r="E1" s="117"/>
      <c r="F1" s="117"/>
      <c r="G1" s="117"/>
      <c r="H1" s="117"/>
      <c r="I1" s="117"/>
      <c r="J1" s="117"/>
      <c r="K1" s="117"/>
      <c r="L1" s="117"/>
      <c r="M1" s="117"/>
      <c r="N1" s="117"/>
      <c r="O1" s="117"/>
      <c r="P1" s="118"/>
    </row>
    <row r="2" spans="1:16" ht="24" thickBot="1">
      <c r="A2" s="119" t="s">
        <v>108</v>
      </c>
      <c r="B2" s="120"/>
      <c r="C2" s="120"/>
      <c r="D2" s="120"/>
      <c r="E2" s="120"/>
      <c r="F2" s="120"/>
      <c r="G2" s="120"/>
      <c r="H2" s="120"/>
      <c r="I2" s="120"/>
      <c r="J2" s="120"/>
      <c r="K2" s="120"/>
      <c r="L2" s="120"/>
      <c r="M2" s="120"/>
      <c r="N2" s="120"/>
      <c r="O2" s="120"/>
      <c r="P2" s="121"/>
    </row>
    <row r="3" spans="1:16" ht="15.75">
      <c r="A3" s="28"/>
      <c r="B3" s="29"/>
      <c r="C3" s="30"/>
      <c r="D3" s="68">
        <v>2008</v>
      </c>
      <c r="E3" s="122" t="s">
        <v>84</v>
      </c>
      <c r="F3" s="123"/>
      <c r="G3" s="123"/>
      <c r="H3" s="123"/>
      <c r="I3" s="124"/>
      <c r="J3" s="122" t="s">
        <v>83</v>
      </c>
      <c r="K3" s="124"/>
      <c r="L3" s="122" t="s">
        <v>82</v>
      </c>
      <c r="M3" s="124"/>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8158</v>
      </c>
      <c r="E5" s="35">
        <v>4438048</v>
      </c>
      <c r="F5" s="22">
        <v>12249954</v>
      </c>
      <c r="G5" s="22">
        <v>354164</v>
      </c>
      <c r="H5" s="22">
        <v>624575</v>
      </c>
      <c r="I5" s="45">
        <v>0</v>
      </c>
      <c r="J5" s="40">
        <v>351940</v>
      </c>
      <c r="K5" s="49">
        <v>0</v>
      </c>
      <c r="L5" s="53">
        <v>0</v>
      </c>
      <c r="M5" s="49">
        <v>0</v>
      </c>
      <c r="N5" s="58">
        <v>0</v>
      </c>
      <c r="O5" s="57">
        <f aca="true" t="shared" si="0" ref="O5:O36">SUM(E5:N5)</f>
        <v>18018681</v>
      </c>
      <c r="P5" s="18">
        <f aca="true" t="shared" si="1" ref="P5:P36">(O5/D5)</f>
        <v>2208.713042412356</v>
      </c>
    </row>
    <row r="6" spans="1:16" ht="12.75" customHeight="1">
      <c r="A6" s="8">
        <v>2</v>
      </c>
      <c r="B6" s="3"/>
      <c r="C6" s="10" t="s">
        <v>64</v>
      </c>
      <c r="D6" s="32">
        <v>8287</v>
      </c>
      <c r="E6" s="36">
        <v>4429989</v>
      </c>
      <c r="F6" s="23">
        <v>7165765</v>
      </c>
      <c r="G6" s="23">
        <v>551093</v>
      </c>
      <c r="H6" s="23">
        <v>797231</v>
      </c>
      <c r="I6" s="46">
        <v>0</v>
      </c>
      <c r="J6" s="41">
        <v>0</v>
      </c>
      <c r="K6" s="50">
        <v>0</v>
      </c>
      <c r="L6" s="54">
        <v>0</v>
      </c>
      <c r="M6" s="50">
        <v>0</v>
      </c>
      <c r="N6" s="59">
        <v>0</v>
      </c>
      <c r="O6" s="41">
        <f t="shared" si="0"/>
        <v>12944078</v>
      </c>
      <c r="P6" s="15">
        <f t="shared" si="1"/>
        <v>1561.9739350790394</v>
      </c>
    </row>
    <row r="7" spans="1:16" ht="12.75" customHeight="1">
      <c r="A7" s="8">
        <v>3</v>
      </c>
      <c r="B7" s="3"/>
      <c r="C7" s="10" t="s">
        <v>62</v>
      </c>
      <c r="D7" s="32">
        <v>11323</v>
      </c>
      <c r="E7" s="36">
        <v>11167555</v>
      </c>
      <c r="F7" s="23">
        <v>20443314</v>
      </c>
      <c r="G7" s="23">
        <v>0</v>
      </c>
      <c r="H7" s="23">
        <v>1401582</v>
      </c>
      <c r="I7" s="46">
        <v>0</v>
      </c>
      <c r="J7" s="41">
        <v>979951</v>
      </c>
      <c r="K7" s="50">
        <v>0</v>
      </c>
      <c r="L7" s="54">
        <v>0</v>
      </c>
      <c r="M7" s="50">
        <v>0</v>
      </c>
      <c r="N7" s="59">
        <v>0</v>
      </c>
      <c r="O7" s="41">
        <f t="shared" si="0"/>
        <v>33992402</v>
      </c>
      <c r="P7" s="15">
        <f t="shared" si="1"/>
        <v>3002.0667667579264</v>
      </c>
    </row>
    <row r="8" spans="1:16" ht="12.75" customHeight="1">
      <c r="A8" s="8">
        <v>4</v>
      </c>
      <c r="B8" s="3"/>
      <c r="C8" s="10" t="s">
        <v>61</v>
      </c>
      <c r="D8" s="32">
        <v>12331</v>
      </c>
      <c r="E8" s="36">
        <v>18932470</v>
      </c>
      <c r="F8" s="23">
        <v>15889277</v>
      </c>
      <c r="G8" s="23">
        <v>159608</v>
      </c>
      <c r="H8" s="23">
        <v>220993</v>
      </c>
      <c r="I8" s="46">
        <v>0</v>
      </c>
      <c r="J8" s="41">
        <v>6463564</v>
      </c>
      <c r="K8" s="50">
        <v>0</v>
      </c>
      <c r="L8" s="54">
        <v>0</v>
      </c>
      <c r="M8" s="50">
        <v>0</v>
      </c>
      <c r="N8" s="59">
        <v>0</v>
      </c>
      <c r="O8" s="41">
        <f t="shared" si="0"/>
        <v>41665912</v>
      </c>
      <c r="P8" s="15">
        <f t="shared" si="1"/>
        <v>3378.956451220501</v>
      </c>
    </row>
    <row r="9" spans="1:16" ht="12.75" customHeight="1">
      <c r="A9" s="8">
        <v>5</v>
      </c>
      <c r="B9" s="3"/>
      <c r="C9" s="13" t="s">
        <v>57</v>
      </c>
      <c r="D9" s="32">
        <v>14310</v>
      </c>
      <c r="E9" s="36">
        <v>7755874</v>
      </c>
      <c r="F9" s="23">
        <v>10565117</v>
      </c>
      <c r="G9" s="23">
        <v>0</v>
      </c>
      <c r="H9" s="23">
        <v>0</v>
      </c>
      <c r="I9" s="46">
        <v>0</v>
      </c>
      <c r="J9" s="41">
        <v>0</v>
      </c>
      <c r="K9" s="50">
        <v>0</v>
      </c>
      <c r="L9" s="54">
        <v>0</v>
      </c>
      <c r="M9" s="50">
        <v>0</v>
      </c>
      <c r="N9" s="59">
        <v>0</v>
      </c>
      <c r="O9" s="41">
        <f t="shared" si="0"/>
        <v>18320991</v>
      </c>
      <c r="P9" s="15">
        <f t="shared" si="1"/>
        <v>1280.2928721174005</v>
      </c>
    </row>
    <row r="10" spans="1:16" ht="12.75" customHeight="1">
      <c r="A10" s="8">
        <v>6</v>
      </c>
      <c r="B10" s="3"/>
      <c r="C10" s="10" t="s">
        <v>55</v>
      </c>
      <c r="D10" s="32">
        <v>14553</v>
      </c>
      <c r="E10" s="36">
        <v>9891079</v>
      </c>
      <c r="F10" s="23">
        <v>10159974</v>
      </c>
      <c r="G10" s="23">
        <v>592340</v>
      </c>
      <c r="H10" s="23">
        <v>466165</v>
      </c>
      <c r="I10" s="46">
        <v>0</v>
      </c>
      <c r="J10" s="41">
        <v>0</v>
      </c>
      <c r="K10" s="50">
        <v>0</v>
      </c>
      <c r="L10" s="54">
        <v>0</v>
      </c>
      <c r="M10" s="50">
        <v>0</v>
      </c>
      <c r="N10" s="59">
        <v>0</v>
      </c>
      <c r="O10" s="41">
        <f t="shared" si="0"/>
        <v>21109558</v>
      </c>
      <c r="P10" s="15">
        <f t="shared" si="1"/>
        <v>1450.529650243936</v>
      </c>
    </row>
    <row r="11" spans="1:16" ht="12.75" customHeight="1">
      <c r="A11" s="8">
        <v>7</v>
      </c>
      <c r="B11" s="3"/>
      <c r="C11" s="10" t="s">
        <v>56</v>
      </c>
      <c r="D11" s="32">
        <v>14779</v>
      </c>
      <c r="E11" s="36">
        <v>9977932</v>
      </c>
      <c r="F11" s="23">
        <v>22145784</v>
      </c>
      <c r="G11" s="23">
        <v>0</v>
      </c>
      <c r="H11" s="23">
        <v>0</v>
      </c>
      <c r="I11" s="46">
        <v>0</v>
      </c>
      <c r="J11" s="41">
        <v>1639872</v>
      </c>
      <c r="K11" s="50">
        <v>0</v>
      </c>
      <c r="L11" s="54">
        <v>0</v>
      </c>
      <c r="M11" s="50">
        <v>0</v>
      </c>
      <c r="N11" s="59">
        <v>0</v>
      </c>
      <c r="O11" s="41">
        <f t="shared" si="0"/>
        <v>33763588</v>
      </c>
      <c r="P11" s="15">
        <f t="shared" si="1"/>
        <v>2284.5651261925705</v>
      </c>
    </row>
    <row r="12" spans="1:16" ht="12.75" customHeight="1">
      <c r="A12" s="8">
        <v>8</v>
      </c>
      <c r="B12" s="3"/>
      <c r="C12" s="13" t="s">
        <v>59</v>
      </c>
      <c r="D12" s="32">
        <v>15963</v>
      </c>
      <c r="E12" s="36">
        <v>10060349</v>
      </c>
      <c r="F12" s="23">
        <v>23371734</v>
      </c>
      <c r="G12" s="23">
        <v>240326</v>
      </c>
      <c r="H12" s="23">
        <v>0</v>
      </c>
      <c r="I12" s="46">
        <v>0</v>
      </c>
      <c r="J12" s="41">
        <v>0</v>
      </c>
      <c r="K12" s="50">
        <v>0</v>
      </c>
      <c r="L12" s="54">
        <v>0</v>
      </c>
      <c r="M12" s="50">
        <v>0</v>
      </c>
      <c r="N12" s="59">
        <v>0</v>
      </c>
      <c r="O12" s="41">
        <f t="shared" si="0"/>
        <v>33672409</v>
      </c>
      <c r="P12" s="15">
        <f t="shared" si="1"/>
        <v>2109.403558228403</v>
      </c>
    </row>
    <row r="13" spans="1:16" ht="12.75" customHeight="1">
      <c r="A13" s="8">
        <v>9</v>
      </c>
      <c r="B13" s="3"/>
      <c r="C13" s="10" t="s">
        <v>58</v>
      </c>
      <c r="D13" s="32">
        <v>15974</v>
      </c>
      <c r="E13" s="36">
        <v>5587415</v>
      </c>
      <c r="F13" s="23">
        <v>8778203</v>
      </c>
      <c r="G13" s="23">
        <v>0</v>
      </c>
      <c r="H13" s="23">
        <v>0</v>
      </c>
      <c r="I13" s="46">
        <v>0</v>
      </c>
      <c r="J13" s="41">
        <v>0</v>
      </c>
      <c r="K13" s="50">
        <v>0</v>
      </c>
      <c r="L13" s="54">
        <v>0</v>
      </c>
      <c r="M13" s="50">
        <v>0</v>
      </c>
      <c r="N13" s="59">
        <v>0</v>
      </c>
      <c r="O13" s="41">
        <f t="shared" si="0"/>
        <v>14365618</v>
      </c>
      <c r="P13" s="15">
        <f t="shared" si="1"/>
        <v>899.312507825216</v>
      </c>
    </row>
    <row r="14" spans="1:16" ht="12.75" customHeight="1">
      <c r="A14" s="8">
        <v>10</v>
      </c>
      <c r="B14" s="3"/>
      <c r="C14" s="10" t="s">
        <v>54</v>
      </c>
      <c r="D14" s="32">
        <v>16923</v>
      </c>
      <c r="E14" s="36">
        <v>21424868</v>
      </c>
      <c r="F14" s="23">
        <v>17693146</v>
      </c>
      <c r="G14" s="23">
        <v>1018613</v>
      </c>
      <c r="H14" s="23">
        <v>106</v>
      </c>
      <c r="I14" s="46">
        <v>0</v>
      </c>
      <c r="J14" s="41">
        <v>-1496025</v>
      </c>
      <c r="K14" s="50">
        <v>0</v>
      </c>
      <c r="L14" s="54">
        <v>0</v>
      </c>
      <c r="M14" s="50">
        <v>0</v>
      </c>
      <c r="N14" s="59">
        <v>457180</v>
      </c>
      <c r="O14" s="41">
        <f t="shared" si="0"/>
        <v>39097888</v>
      </c>
      <c r="P14" s="15">
        <f t="shared" si="1"/>
        <v>2310.340247001123</v>
      </c>
    </row>
    <row r="15" spans="1:16" ht="12.75" customHeight="1">
      <c r="A15" s="8">
        <v>11</v>
      </c>
      <c r="B15" s="3"/>
      <c r="C15" s="10" t="s">
        <v>60</v>
      </c>
      <c r="D15" s="32">
        <v>17256</v>
      </c>
      <c r="E15" s="36">
        <v>10579488</v>
      </c>
      <c r="F15" s="23">
        <v>14916422</v>
      </c>
      <c r="G15" s="23">
        <v>0</v>
      </c>
      <c r="H15" s="23">
        <v>1853066</v>
      </c>
      <c r="I15" s="46">
        <v>0</v>
      </c>
      <c r="J15" s="41">
        <v>0</v>
      </c>
      <c r="K15" s="50">
        <v>0</v>
      </c>
      <c r="L15" s="54">
        <v>0</v>
      </c>
      <c r="M15" s="50">
        <v>0</v>
      </c>
      <c r="N15" s="59">
        <v>0</v>
      </c>
      <c r="O15" s="41">
        <f t="shared" si="0"/>
        <v>27348976</v>
      </c>
      <c r="P15" s="15">
        <f t="shared" si="1"/>
        <v>1584.8966156699119</v>
      </c>
    </row>
    <row r="16" spans="1:16" ht="12.75" customHeight="1">
      <c r="A16" s="8">
        <v>12</v>
      </c>
      <c r="B16" s="3"/>
      <c r="C16" s="10" t="s">
        <v>53</v>
      </c>
      <c r="D16" s="32">
        <v>19757</v>
      </c>
      <c r="E16" s="36">
        <v>11792027</v>
      </c>
      <c r="F16" s="23">
        <v>8023810</v>
      </c>
      <c r="G16" s="23">
        <v>307298</v>
      </c>
      <c r="H16" s="23">
        <v>0</v>
      </c>
      <c r="I16" s="46">
        <v>0</v>
      </c>
      <c r="J16" s="41">
        <v>0</v>
      </c>
      <c r="K16" s="50">
        <v>0</v>
      </c>
      <c r="L16" s="54">
        <v>0</v>
      </c>
      <c r="M16" s="50">
        <v>0</v>
      </c>
      <c r="N16" s="59">
        <v>3197726</v>
      </c>
      <c r="O16" s="41">
        <f t="shared" si="0"/>
        <v>23320861</v>
      </c>
      <c r="P16" s="15">
        <f t="shared" si="1"/>
        <v>1180.384724401478</v>
      </c>
    </row>
    <row r="17" spans="1:16" ht="12.75" customHeight="1">
      <c r="A17" s="8">
        <v>13</v>
      </c>
      <c r="B17" s="3"/>
      <c r="C17" s="10" t="s">
        <v>2</v>
      </c>
      <c r="D17" s="32">
        <v>20152</v>
      </c>
      <c r="E17" s="36">
        <v>10895713</v>
      </c>
      <c r="F17" s="23">
        <v>16537276</v>
      </c>
      <c r="G17" s="23">
        <v>0</v>
      </c>
      <c r="H17" s="23">
        <v>6979725</v>
      </c>
      <c r="I17" s="46">
        <v>0</v>
      </c>
      <c r="J17" s="41">
        <v>3181570</v>
      </c>
      <c r="K17" s="50">
        <v>0</v>
      </c>
      <c r="L17" s="54">
        <v>0</v>
      </c>
      <c r="M17" s="50">
        <v>0</v>
      </c>
      <c r="N17" s="59">
        <v>0</v>
      </c>
      <c r="O17" s="41">
        <f t="shared" si="0"/>
        <v>37594284</v>
      </c>
      <c r="P17" s="15">
        <f t="shared" si="1"/>
        <v>1865.5361254466059</v>
      </c>
    </row>
    <row r="18" spans="1:16" ht="12.75" customHeight="1">
      <c r="A18" s="8">
        <v>14</v>
      </c>
      <c r="B18" s="3"/>
      <c r="C18" s="10" t="s">
        <v>52</v>
      </c>
      <c r="D18" s="32">
        <v>23199</v>
      </c>
      <c r="E18" s="36">
        <v>14725342</v>
      </c>
      <c r="F18" s="23">
        <v>16933819</v>
      </c>
      <c r="G18" s="23">
        <v>1062492</v>
      </c>
      <c r="H18" s="23">
        <v>2579223</v>
      </c>
      <c r="I18" s="46">
        <v>0</v>
      </c>
      <c r="J18" s="41">
        <v>165702</v>
      </c>
      <c r="K18" s="50">
        <v>0</v>
      </c>
      <c r="L18" s="54">
        <v>0</v>
      </c>
      <c r="M18" s="50">
        <v>0</v>
      </c>
      <c r="N18" s="59">
        <v>0</v>
      </c>
      <c r="O18" s="41">
        <f t="shared" si="0"/>
        <v>35466578</v>
      </c>
      <c r="P18" s="15">
        <f t="shared" si="1"/>
        <v>1528.7977067977067</v>
      </c>
    </row>
    <row r="19" spans="1:16" ht="12.75" customHeight="1">
      <c r="A19" s="8">
        <v>15</v>
      </c>
      <c r="B19" s="3"/>
      <c r="C19" s="10" t="s">
        <v>49</v>
      </c>
      <c r="D19" s="32">
        <v>24779</v>
      </c>
      <c r="E19" s="36">
        <v>14356745</v>
      </c>
      <c r="F19" s="23">
        <v>15104841</v>
      </c>
      <c r="G19" s="23">
        <v>2109995</v>
      </c>
      <c r="H19" s="23">
        <v>0</v>
      </c>
      <c r="I19" s="46">
        <v>0</v>
      </c>
      <c r="J19" s="41">
        <v>0</v>
      </c>
      <c r="K19" s="50">
        <v>0</v>
      </c>
      <c r="L19" s="54">
        <v>0</v>
      </c>
      <c r="M19" s="50">
        <v>0</v>
      </c>
      <c r="N19" s="59">
        <v>593136</v>
      </c>
      <c r="O19" s="41">
        <f t="shared" si="0"/>
        <v>32164717</v>
      </c>
      <c r="P19" s="15">
        <f t="shared" si="1"/>
        <v>1298.0635618870817</v>
      </c>
    </row>
    <row r="20" spans="1:16" ht="12.75" customHeight="1">
      <c r="A20" s="8">
        <v>16</v>
      </c>
      <c r="B20" s="3"/>
      <c r="C20" s="13" t="s">
        <v>50</v>
      </c>
      <c r="D20" s="32">
        <v>25890</v>
      </c>
      <c r="E20" s="36">
        <v>11546189</v>
      </c>
      <c r="F20" s="23">
        <v>23885685</v>
      </c>
      <c r="G20" s="23">
        <v>0</v>
      </c>
      <c r="H20" s="23">
        <v>0</v>
      </c>
      <c r="I20" s="46">
        <v>0</v>
      </c>
      <c r="J20" s="41">
        <v>0</v>
      </c>
      <c r="K20" s="50">
        <v>0</v>
      </c>
      <c r="L20" s="54">
        <v>0</v>
      </c>
      <c r="M20" s="50">
        <v>0</v>
      </c>
      <c r="N20" s="59">
        <v>0</v>
      </c>
      <c r="O20" s="41">
        <f t="shared" si="0"/>
        <v>35431874</v>
      </c>
      <c r="P20" s="15">
        <f t="shared" si="1"/>
        <v>1368.5544225569718</v>
      </c>
    </row>
    <row r="21" spans="1:16" ht="12.75" customHeight="1">
      <c r="A21" s="8">
        <v>17</v>
      </c>
      <c r="B21" s="3"/>
      <c r="C21" s="10" t="s">
        <v>48</v>
      </c>
      <c r="D21" s="32">
        <v>27909</v>
      </c>
      <c r="E21" s="36">
        <v>20088150</v>
      </c>
      <c r="F21" s="23">
        <v>23106540</v>
      </c>
      <c r="G21" s="23">
        <v>589166</v>
      </c>
      <c r="H21" s="23">
        <v>0</v>
      </c>
      <c r="I21" s="46">
        <v>0</v>
      </c>
      <c r="J21" s="41">
        <v>6970093</v>
      </c>
      <c r="K21" s="50">
        <v>0</v>
      </c>
      <c r="L21" s="54">
        <v>0</v>
      </c>
      <c r="M21" s="50">
        <v>0</v>
      </c>
      <c r="N21" s="59">
        <v>0</v>
      </c>
      <c r="O21" s="41">
        <f t="shared" si="0"/>
        <v>50753949</v>
      </c>
      <c r="P21" s="15">
        <f t="shared" si="1"/>
        <v>1818.5513275287542</v>
      </c>
    </row>
    <row r="22" spans="1:16" ht="12.75" customHeight="1">
      <c r="A22" s="8">
        <v>18</v>
      </c>
      <c r="B22" s="3"/>
      <c r="C22" s="13" t="s">
        <v>47</v>
      </c>
      <c r="D22" s="32">
        <v>29059</v>
      </c>
      <c r="E22" s="37">
        <v>9992375</v>
      </c>
      <c r="F22" s="24">
        <v>24415929</v>
      </c>
      <c r="G22" s="24">
        <v>59964</v>
      </c>
      <c r="H22" s="24">
        <v>1459628</v>
      </c>
      <c r="I22" s="47">
        <v>0</v>
      </c>
      <c r="J22" s="42">
        <v>0</v>
      </c>
      <c r="K22" s="51">
        <v>0</v>
      </c>
      <c r="L22" s="55">
        <v>0</v>
      </c>
      <c r="M22" s="51">
        <v>0</v>
      </c>
      <c r="N22" s="60">
        <v>0</v>
      </c>
      <c r="O22" s="41">
        <f t="shared" si="0"/>
        <v>35927896</v>
      </c>
      <c r="P22" s="15">
        <f t="shared" si="1"/>
        <v>1236.377576654393</v>
      </c>
    </row>
    <row r="23" spans="1:16" ht="12.75" customHeight="1">
      <c r="A23" s="8">
        <v>19</v>
      </c>
      <c r="B23" s="3"/>
      <c r="C23" s="10" t="s">
        <v>51</v>
      </c>
      <c r="D23" s="32">
        <v>30717</v>
      </c>
      <c r="E23" s="36">
        <v>35418080</v>
      </c>
      <c r="F23" s="23">
        <v>7970451</v>
      </c>
      <c r="G23" s="23">
        <v>0</v>
      </c>
      <c r="H23" s="23">
        <v>7905564</v>
      </c>
      <c r="I23" s="46">
        <v>0</v>
      </c>
      <c r="J23" s="41">
        <v>3150578</v>
      </c>
      <c r="K23" s="50">
        <v>0</v>
      </c>
      <c r="L23" s="54">
        <v>0</v>
      </c>
      <c r="M23" s="50">
        <v>0</v>
      </c>
      <c r="N23" s="59">
        <v>0</v>
      </c>
      <c r="O23" s="41">
        <f t="shared" si="0"/>
        <v>54444673</v>
      </c>
      <c r="P23" s="15">
        <f t="shared" si="1"/>
        <v>1772.460624409936</v>
      </c>
    </row>
    <row r="24" spans="1:16" ht="12.75" customHeight="1">
      <c r="A24" s="8">
        <v>20</v>
      </c>
      <c r="B24" s="3"/>
      <c r="C24" s="14" t="s">
        <v>85</v>
      </c>
      <c r="D24" s="32">
        <v>34487</v>
      </c>
      <c r="E24" s="36">
        <v>22859551</v>
      </c>
      <c r="F24" s="23">
        <v>28364208</v>
      </c>
      <c r="G24" s="23">
        <v>1850560</v>
      </c>
      <c r="H24" s="23">
        <v>1164703</v>
      </c>
      <c r="I24" s="46">
        <v>0</v>
      </c>
      <c r="J24" s="41">
        <v>11869937</v>
      </c>
      <c r="K24" s="50">
        <v>0</v>
      </c>
      <c r="L24" s="54">
        <v>0</v>
      </c>
      <c r="M24" s="50">
        <v>0</v>
      </c>
      <c r="N24" s="59">
        <v>0</v>
      </c>
      <c r="O24" s="41">
        <f t="shared" si="0"/>
        <v>66108959</v>
      </c>
      <c r="P24" s="15">
        <f t="shared" si="1"/>
        <v>1916.9240293443906</v>
      </c>
    </row>
    <row r="25" spans="1:16" ht="12.75" customHeight="1">
      <c r="A25" s="8">
        <v>21</v>
      </c>
      <c r="B25" s="3"/>
      <c r="C25" s="10" t="s">
        <v>3</v>
      </c>
      <c r="D25" s="32">
        <v>40003</v>
      </c>
      <c r="E25" s="37">
        <v>27677776</v>
      </c>
      <c r="F25" s="24">
        <v>40208686</v>
      </c>
      <c r="G25" s="24">
        <v>826404</v>
      </c>
      <c r="H25" s="24">
        <v>4862297</v>
      </c>
      <c r="I25" s="47">
        <v>0</v>
      </c>
      <c r="J25" s="42">
        <v>1156737</v>
      </c>
      <c r="K25" s="51">
        <v>0</v>
      </c>
      <c r="L25" s="55">
        <v>0</v>
      </c>
      <c r="M25" s="51">
        <v>0</v>
      </c>
      <c r="N25" s="60">
        <v>0</v>
      </c>
      <c r="O25" s="41">
        <f t="shared" si="0"/>
        <v>74731900</v>
      </c>
      <c r="P25" s="15">
        <f t="shared" si="1"/>
        <v>1868.1573881958852</v>
      </c>
    </row>
    <row r="26" spans="1:16" ht="12.75" customHeight="1">
      <c r="A26" s="8">
        <v>22</v>
      </c>
      <c r="B26" s="3"/>
      <c r="C26" s="10" t="s">
        <v>45</v>
      </c>
      <c r="D26" s="32">
        <v>40817</v>
      </c>
      <c r="E26" s="36">
        <v>25067217</v>
      </c>
      <c r="F26" s="23">
        <v>34962862</v>
      </c>
      <c r="G26" s="23">
        <v>1348253</v>
      </c>
      <c r="H26" s="23">
        <v>3535870</v>
      </c>
      <c r="I26" s="46">
        <v>0</v>
      </c>
      <c r="J26" s="41">
        <v>2778189</v>
      </c>
      <c r="K26" s="50">
        <v>0</v>
      </c>
      <c r="L26" s="54">
        <v>0</v>
      </c>
      <c r="M26" s="50">
        <v>0</v>
      </c>
      <c r="N26" s="59">
        <v>0</v>
      </c>
      <c r="O26" s="41">
        <f t="shared" si="0"/>
        <v>67692391</v>
      </c>
      <c r="P26" s="15">
        <f t="shared" si="1"/>
        <v>1658.4362153024474</v>
      </c>
    </row>
    <row r="27" spans="1:16" ht="12.75" customHeight="1">
      <c r="A27" s="8">
        <v>23</v>
      </c>
      <c r="B27" s="3"/>
      <c r="C27" s="10" t="s">
        <v>44</v>
      </c>
      <c r="D27" s="32">
        <v>40927</v>
      </c>
      <c r="E27" s="36">
        <v>17087987</v>
      </c>
      <c r="F27" s="23">
        <v>34459945</v>
      </c>
      <c r="G27" s="23">
        <v>722619</v>
      </c>
      <c r="H27" s="23">
        <v>2565170</v>
      </c>
      <c r="I27" s="46">
        <v>0</v>
      </c>
      <c r="J27" s="41">
        <v>3158744</v>
      </c>
      <c r="K27" s="50">
        <v>0</v>
      </c>
      <c r="L27" s="54">
        <v>0</v>
      </c>
      <c r="M27" s="50">
        <v>0</v>
      </c>
      <c r="N27" s="59">
        <v>0</v>
      </c>
      <c r="O27" s="41">
        <f t="shared" si="0"/>
        <v>57994465</v>
      </c>
      <c r="P27" s="15">
        <f t="shared" si="1"/>
        <v>1417.0221369755907</v>
      </c>
    </row>
    <row r="28" spans="1:16" ht="12.75" customHeight="1">
      <c r="A28" s="8">
        <v>24</v>
      </c>
      <c r="B28" s="79"/>
      <c r="C28" s="10" t="s">
        <v>46</v>
      </c>
      <c r="D28" s="32">
        <v>41216</v>
      </c>
      <c r="E28" s="36">
        <v>43336521</v>
      </c>
      <c r="F28" s="23">
        <v>18264139</v>
      </c>
      <c r="G28" s="23">
        <v>0</v>
      </c>
      <c r="H28" s="23">
        <v>4706423</v>
      </c>
      <c r="I28" s="46">
        <v>0</v>
      </c>
      <c r="J28" s="41">
        <v>8096494</v>
      </c>
      <c r="K28" s="50">
        <v>0</v>
      </c>
      <c r="L28" s="54">
        <v>0</v>
      </c>
      <c r="M28" s="50">
        <v>0</v>
      </c>
      <c r="N28" s="59">
        <v>156920</v>
      </c>
      <c r="O28" s="41">
        <f t="shared" si="0"/>
        <v>74560497</v>
      </c>
      <c r="P28" s="15">
        <f t="shared" si="1"/>
        <v>1809.0182696040372</v>
      </c>
    </row>
    <row r="29" spans="1:16" ht="12.75" customHeight="1">
      <c r="A29" s="8">
        <v>25</v>
      </c>
      <c r="B29" s="3"/>
      <c r="C29" s="10" t="s">
        <v>39</v>
      </c>
      <c r="D29" s="32">
        <v>50611</v>
      </c>
      <c r="E29" s="36">
        <v>17155449</v>
      </c>
      <c r="F29" s="23">
        <v>43384327</v>
      </c>
      <c r="G29" s="23">
        <v>2650966</v>
      </c>
      <c r="H29" s="23">
        <v>6741722</v>
      </c>
      <c r="I29" s="46">
        <v>0</v>
      </c>
      <c r="J29" s="41">
        <v>0</v>
      </c>
      <c r="K29" s="50">
        <v>0</v>
      </c>
      <c r="L29" s="54">
        <v>0</v>
      </c>
      <c r="M29" s="50">
        <v>-1431658</v>
      </c>
      <c r="N29" s="59">
        <v>0</v>
      </c>
      <c r="O29" s="41">
        <f t="shared" si="0"/>
        <v>68500806</v>
      </c>
      <c r="P29" s="15">
        <f t="shared" si="1"/>
        <v>1353.4766355140187</v>
      </c>
    </row>
    <row r="30" spans="1:16" ht="12.75" customHeight="1">
      <c r="A30" s="8">
        <v>26</v>
      </c>
      <c r="B30" s="3"/>
      <c r="C30" s="10" t="s">
        <v>40</v>
      </c>
      <c r="D30" s="32">
        <v>52639</v>
      </c>
      <c r="E30" s="36">
        <v>23787653</v>
      </c>
      <c r="F30" s="23">
        <v>27402985</v>
      </c>
      <c r="G30" s="23">
        <v>230930</v>
      </c>
      <c r="H30" s="23">
        <v>6404743</v>
      </c>
      <c r="I30" s="46">
        <v>0</v>
      </c>
      <c r="J30" s="41">
        <v>1620713</v>
      </c>
      <c r="K30" s="50">
        <v>0</v>
      </c>
      <c r="L30" s="54">
        <v>0</v>
      </c>
      <c r="M30" s="50">
        <v>0</v>
      </c>
      <c r="N30" s="59">
        <v>0</v>
      </c>
      <c r="O30" s="41">
        <f t="shared" si="0"/>
        <v>59447024</v>
      </c>
      <c r="P30" s="15">
        <f t="shared" si="1"/>
        <v>1129.3342198749976</v>
      </c>
    </row>
    <row r="31" spans="1:16" ht="12.75" customHeight="1">
      <c r="A31" s="8">
        <v>27</v>
      </c>
      <c r="B31" s="3"/>
      <c r="C31" s="10" t="s">
        <v>43</v>
      </c>
      <c r="D31" s="32">
        <v>57784</v>
      </c>
      <c r="E31" s="36">
        <v>48205401</v>
      </c>
      <c r="F31" s="23">
        <v>74465012</v>
      </c>
      <c r="G31" s="23">
        <v>517863</v>
      </c>
      <c r="H31" s="23">
        <v>15451167</v>
      </c>
      <c r="I31" s="46">
        <v>0</v>
      </c>
      <c r="J31" s="41">
        <v>0</v>
      </c>
      <c r="K31" s="50">
        <v>0</v>
      </c>
      <c r="L31" s="54">
        <v>0</v>
      </c>
      <c r="M31" s="50">
        <v>0</v>
      </c>
      <c r="N31" s="59">
        <v>0</v>
      </c>
      <c r="O31" s="41">
        <f t="shared" si="0"/>
        <v>138639443</v>
      </c>
      <c r="P31" s="15">
        <f t="shared" si="1"/>
        <v>2399.27043818358</v>
      </c>
    </row>
    <row r="32" spans="1:16" ht="12.75" customHeight="1">
      <c r="A32" s="8">
        <v>28</v>
      </c>
      <c r="B32" s="3"/>
      <c r="C32" s="13" t="s">
        <v>37</v>
      </c>
      <c r="D32" s="32">
        <v>66121</v>
      </c>
      <c r="E32" s="36">
        <v>30134843</v>
      </c>
      <c r="F32" s="23">
        <v>41087531</v>
      </c>
      <c r="G32" s="23">
        <v>2841582</v>
      </c>
      <c r="H32" s="23">
        <v>4755975</v>
      </c>
      <c r="I32" s="46">
        <v>0</v>
      </c>
      <c r="J32" s="41">
        <v>3093134</v>
      </c>
      <c r="K32" s="50">
        <v>0</v>
      </c>
      <c r="L32" s="54">
        <v>0</v>
      </c>
      <c r="M32" s="50">
        <v>0</v>
      </c>
      <c r="N32" s="59">
        <v>0</v>
      </c>
      <c r="O32" s="41">
        <f t="shared" si="0"/>
        <v>81913065</v>
      </c>
      <c r="P32" s="15">
        <f t="shared" si="1"/>
        <v>1238.835846402807</v>
      </c>
    </row>
    <row r="33" spans="1:16" ht="12.75" customHeight="1">
      <c r="A33" s="8">
        <v>29</v>
      </c>
      <c r="B33" s="3"/>
      <c r="C33" s="10" t="s">
        <v>38</v>
      </c>
      <c r="D33" s="32">
        <v>71915</v>
      </c>
      <c r="E33" s="36">
        <v>55586038</v>
      </c>
      <c r="F33" s="23">
        <v>38182723</v>
      </c>
      <c r="G33" s="23">
        <v>9120907</v>
      </c>
      <c r="H33" s="23">
        <v>9094398</v>
      </c>
      <c r="I33" s="46">
        <v>0</v>
      </c>
      <c r="J33" s="41">
        <v>10713601</v>
      </c>
      <c r="K33" s="50">
        <v>0</v>
      </c>
      <c r="L33" s="54">
        <v>0</v>
      </c>
      <c r="M33" s="50">
        <v>0</v>
      </c>
      <c r="N33" s="59">
        <v>0</v>
      </c>
      <c r="O33" s="41">
        <f t="shared" si="0"/>
        <v>122697667</v>
      </c>
      <c r="P33" s="15">
        <f t="shared" si="1"/>
        <v>1706.1484669401377</v>
      </c>
    </row>
    <row r="34" spans="1:16" ht="12.75" customHeight="1">
      <c r="A34" s="8">
        <v>30</v>
      </c>
      <c r="B34" s="79"/>
      <c r="C34" s="10" t="s">
        <v>36</v>
      </c>
      <c r="D34" s="32">
        <v>74989</v>
      </c>
      <c r="E34" s="36">
        <v>48159391</v>
      </c>
      <c r="F34" s="23">
        <v>53905186</v>
      </c>
      <c r="G34" s="23">
        <v>202698</v>
      </c>
      <c r="H34" s="23">
        <v>10056496</v>
      </c>
      <c r="I34" s="46">
        <v>0</v>
      </c>
      <c r="J34" s="41">
        <v>20557686</v>
      </c>
      <c r="K34" s="50">
        <v>8543836</v>
      </c>
      <c r="L34" s="54">
        <v>0</v>
      </c>
      <c r="M34" s="50">
        <v>0</v>
      </c>
      <c r="N34" s="59">
        <v>0</v>
      </c>
      <c r="O34" s="41">
        <f t="shared" si="0"/>
        <v>141425293</v>
      </c>
      <c r="P34" s="15">
        <f t="shared" si="1"/>
        <v>1885.947178919575</v>
      </c>
    </row>
    <row r="35" spans="1:16" ht="12.75" customHeight="1">
      <c r="A35" s="8">
        <v>31</v>
      </c>
      <c r="B35" s="3"/>
      <c r="C35" s="10" t="s">
        <v>34</v>
      </c>
      <c r="D35" s="32">
        <v>76081</v>
      </c>
      <c r="E35" s="36">
        <v>85301919</v>
      </c>
      <c r="F35" s="23">
        <v>145610049</v>
      </c>
      <c r="G35" s="23">
        <v>7953610</v>
      </c>
      <c r="H35" s="23">
        <v>81064468</v>
      </c>
      <c r="I35" s="46">
        <v>0</v>
      </c>
      <c r="J35" s="41">
        <v>39970682</v>
      </c>
      <c r="K35" s="50">
        <v>21822606</v>
      </c>
      <c r="L35" s="54">
        <v>54903</v>
      </c>
      <c r="M35" s="50">
        <v>0</v>
      </c>
      <c r="N35" s="59">
        <v>0</v>
      </c>
      <c r="O35" s="41">
        <f t="shared" si="0"/>
        <v>381778237</v>
      </c>
      <c r="P35" s="15">
        <f t="shared" si="1"/>
        <v>5018.049670745652</v>
      </c>
    </row>
    <row r="36" spans="1:16" ht="12.75" customHeight="1">
      <c r="A36" s="8">
        <v>32</v>
      </c>
      <c r="B36" s="3"/>
      <c r="C36" s="10" t="s">
        <v>41</v>
      </c>
      <c r="D36" s="32">
        <v>93034</v>
      </c>
      <c r="E36" s="36">
        <v>48715783</v>
      </c>
      <c r="F36" s="23">
        <v>58900344</v>
      </c>
      <c r="G36" s="23">
        <v>5936122</v>
      </c>
      <c r="H36" s="23">
        <v>5434249</v>
      </c>
      <c r="I36" s="46">
        <v>0</v>
      </c>
      <c r="J36" s="41">
        <v>0</v>
      </c>
      <c r="K36" s="50">
        <v>7422094</v>
      </c>
      <c r="L36" s="54">
        <v>0</v>
      </c>
      <c r="M36" s="50">
        <v>0</v>
      </c>
      <c r="N36" s="59">
        <v>97897</v>
      </c>
      <c r="O36" s="41">
        <f t="shared" si="0"/>
        <v>126506489</v>
      </c>
      <c r="P36" s="15">
        <f t="shared" si="1"/>
        <v>1359.7877012705032</v>
      </c>
    </row>
    <row r="37" spans="1:16" ht="12.75" customHeight="1">
      <c r="A37" s="8">
        <v>33</v>
      </c>
      <c r="B37" s="3"/>
      <c r="C37" s="10" t="s">
        <v>42</v>
      </c>
      <c r="D37" s="32">
        <v>95512</v>
      </c>
      <c r="E37" s="36">
        <v>63868851</v>
      </c>
      <c r="F37" s="23">
        <v>22263889</v>
      </c>
      <c r="G37" s="23">
        <v>6766120</v>
      </c>
      <c r="H37" s="23">
        <v>149005</v>
      </c>
      <c r="I37" s="46">
        <v>0</v>
      </c>
      <c r="J37" s="41">
        <v>7873186</v>
      </c>
      <c r="K37" s="50">
        <v>7814566</v>
      </c>
      <c r="L37" s="54">
        <v>0</v>
      </c>
      <c r="M37" s="50">
        <v>0</v>
      </c>
      <c r="N37" s="59">
        <v>0</v>
      </c>
      <c r="O37" s="41">
        <f aca="true" t="shared" si="2" ref="O37:O68">SUM(E37:N37)</f>
        <v>108735617</v>
      </c>
      <c r="P37" s="15">
        <f aca="true" t="shared" si="3" ref="P37:P68">(O37/D37)</f>
        <v>1138.449796884161</v>
      </c>
    </row>
    <row r="38" spans="1:16" ht="12.75" customHeight="1">
      <c r="A38" s="8">
        <v>34</v>
      </c>
      <c r="B38" s="3"/>
      <c r="C38" s="10" t="s">
        <v>35</v>
      </c>
      <c r="D38" s="32">
        <v>100207</v>
      </c>
      <c r="E38" s="36">
        <v>68312724</v>
      </c>
      <c r="F38" s="23">
        <v>38296380</v>
      </c>
      <c r="G38" s="23">
        <v>0</v>
      </c>
      <c r="H38" s="23">
        <v>430246</v>
      </c>
      <c r="I38" s="46">
        <v>0</v>
      </c>
      <c r="J38" s="41">
        <v>12311184</v>
      </c>
      <c r="K38" s="50">
        <v>2760233</v>
      </c>
      <c r="L38" s="54">
        <v>0</v>
      </c>
      <c r="M38" s="50">
        <v>0</v>
      </c>
      <c r="N38" s="59">
        <v>409563</v>
      </c>
      <c r="O38" s="41">
        <f t="shared" si="2"/>
        <v>122520330</v>
      </c>
      <c r="P38" s="15">
        <f t="shared" si="3"/>
        <v>1222.6723681978306</v>
      </c>
    </row>
    <row r="39" spans="1:16" ht="12.75" customHeight="1">
      <c r="A39" s="8">
        <v>35</v>
      </c>
      <c r="B39" s="3"/>
      <c r="C39" s="10" t="s">
        <v>33</v>
      </c>
      <c r="D39" s="32">
        <v>141667</v>
      </c>
      <c r="E39" s="36">
        <v>110676019</v>
      </c>
      <c r="F39" s="23">
        <v>90829881</v>
      </c>
      <c r="G39" s="23">
        <v>8908083</v>
      </c>
      <c r="H39" s="23">
        <v>21745129</v>
      </c>
      <c r="I39" s="46">
        <v>0</v>
      </c>
      <c r="J39" s="41">
        <v>61335887</v>
      </c>
      <c r="K39" s="50">
        <v>27923512</v>
      </c>
      <c r="L39" s="54">
        <v>0</v>
      </c>
      <c r="M39" s="50">
        <v>0</v>
      </c>
      <c r="N39" s="59">
        <v>0</v>
      </c>
      <c r="O39" s="41">
        <f t="shared" si="2"/>
        <v>321418511</v>
      </c>
      <c r="P39" s="15">
        <f t="shared" si="3"/>
        <v>2268.831209808918</v>
      </c>
    </row>
    <row r="40" spans="1:16" ht="12.75" customHeight="1">
      <c r="A40" s="8">
        <v>36</v>
      </c>
      <c r="B40" s="3"/>
      <c r="C40" s="13" t="s">
        <v>31</v>
      </c>
      <c r="D40" s="32">
        <v>142043</v>
      </c>
      <c r="E40" s="36">
        <v>101082432</v>
      </c>
      <c r="F40" s="23">
        <v>65727754</v>
      </c>
      <c r="G40" s="23">
        <v>5405636</v>
      </c>
      <c r="H40" s="23">
        <v>15018956</v>
      </c>
      <c r="I40" s="46">
        <v>0</v>
      </c>
      <c r="J40" s="41">
        <v>37405273</v>
      </c>
      <c r="K40" s="50">
        <v>14831003</v>
      </c>
      <c r="L40" s="54">
        <v>0</v>
      </c>
      <c r="M40" s="50">
        <v>0</v>
      </c>
      <c r="N40" s="59">
        <v>5389821</v>
      </c>
      <c r="O40" s="41">
        <f t="shared" si="2"/>
        <v>244860875</v>
      </c>
      <c r="P40" s="15">
        <f t="shared" si="3"/>
        <v>1723.8503481340158</v>
      </c>
    </row>
    <row r="41" spans="1:16" ht="12.75" customHeight="1">
      <c r="A41" s="8">
        <v>37</v>
      </c>
      <c r="B41" s="3"/>
      <c r="C41" s="10" t="s">
        <v>30</v>
      </c>
      <c r="D41" s="32">
        <v>143868</v>
      </c>
      <c r="E41" s="36">
        <v>140243687</v>
      </c>
      <c r="F41" s="23">
        <v>96479592</v>
      </c>
      <c r="G41" s="23">
        <v>10898415</v>
      </c>
      <c r="H41" s="23">
        <v>35569561</v>
      </c>
      <c r="I41" s="46">
        <v>1114</v>
      </c>
      <c r="J41" s="41">
        <v>56519858</v>
      </c>
      <c r="K41" s="50">
        <v>27688377</v>
      </c>
      <c r="L41" s="54">
        <v>0</v>
      </c>
      <c r="M41" s="50">
        <v>160007</v>
      </c>
      <c r="N41" s="59">
        <v>0</v>
      </c>
      <c r="O41" s="41">
        <f t="shared" si="2"/>
        <v>367560611</v>
      </c>
      <c r="P41" s="15">
        <f t="shared" si="3"/>
        <v>2554.846185392165</v>
      </c>
    </row>
    <row r="42" spans="1:16" ht="12.75" customHeight="1">
      <c r="A42" s="8">
        <v>38</v>
      </c>
      <c r="B42" s="3"/>
      <c r="C42" s="10" t="s">
        <v>32</v>
      </c>
      <c r="D42" s="32">
        <v>144136</v>
      </c>
      <c r="E42" s="36">
        <v>109930402</v>
      </c>
      <c r="F42" s="23">
        <v>52663501</v>
      </c>
      <c r="G42" s="23">
        <v>2447190</v>
      </c>
      <c r="H42" s="23">
        <v>2913170</v>
      </c>
      <c r="I42" s="46">
        <v>97303</v>
      </c>
      <c r="J42" s="41">
        <v>7585412</v>
      </c>
      <c r="K42" s="50">
        <v>4127050</v>
      </c>
      <c r="L42" s="54">
        <v>0</v>
      </c>
      <c r="M42" s="50">
        <v>0</v>
      </c>
      <c r="N42" s="59">
        <v>0</v>
      </c>
      <c r="O42" s="41">
        <f t="shared" si="2"/>
        <v>179764028</v>
      </c>
      <c r="P42" s="15">
        <f t="shared" si="3"/>
        <v>1247.1834101126713</v>
      </c>
    </row>
    <row r="43" spans="1:16" ht="12.75" customHeight="1">
      <c r="A43" s="8">
        <v>39</v>
      </c>
      <c r="B43" s="3"/>
      <c r="C43" s="10" t="s">
        <v>29</v>
      </c>
      <c r="D43" s="32">
        <v>164907</v>
      </c>
      <c r="E43" s="36">
        <v>94147815</v>
      </c>
      <c r="F43" s="23">
        <v>79276256</v>
      </c>
      <c r="G43" s="23">
        <v>4573333</v>
      </c>
      <c r="H43" s="23">
        <v>4991749</v>
      </c>
      <c r="I43" s="46">
        <v>0</v>
      </c>
      <c r="J43" s="41">
        <v>45158980</v>
      </c>
      <c r="K43" s="50">
        <v>12080655</v>
      </c>
      <c r="L43" s="54">
        <v>0</v>
      </c>
      <c r="M43" s="50">
        <v>0</v>
      </c>
      <c r="N43" s="59">
        <v>12998976</v>
      </c>
      <c r="O43" s="41">
        <f t="shared" si="2"/>
        <v>253227764</v>
      </c>
      <c r="P43" s="15">
        <f t="shared" si="3"/>
        <v>1535.579229505115</v>
      </c>
    </row>
    <row r="44" spans="1:16" ht="12.75" customHeight="1">
      <c r="A44" s="8">
        <v>40</v>
      </c>
      <c r="B44" s="3"/>
      <c r="C44" s="13" t="s">
        <v>28</v>
      </c>
      <c r="D44" s="32">
        <v>165781</v>
      </c>
      <c r="E44" s="36">
        <v>205291322</v>
      </c>
      <c r="F44" s="23">
        <v>209940644</v>
      </c>
      <c r="G44" s="23">
        <v>11413386</v>
      </c>
      <c r="H44" s="23">
        <v>128440425</v>
      </c>
      <c r="I44" s="46">
        <v>0</v>
      </c>
      <c r="J44" s="41">
        <v>90954296</v>
      </c>
      <c r="K44" s="50">
        <v>27915160</v>
      </c>
      <c r="L44" s="54">
        <v>0</v>
      </c>
      <c r="M44" s="50">
        <v>0</v>
      </c>
      <c r="N44" s="59">
        <v>143214</v>
      </c>
      <c r="O44" s="41">
        <f t="shared" si="2"/>
        <v>674098447</v>
      </c>
      <c r="P44" s="15">
        <f t="shared" si="3"/>
        <v>4066.1984606197334</v>
      </c>
    </row>
    <row r="45" spans="1:16" ht="12.75" customHeight="1">
      <c r="A45" s="8">
        <v>41</v>
      </c>
      <c r="B45" s="3"/>
      <c r="C45" s="13" t="s">
        <v>26</v>
      </c>
      <c r="D45" s="32">
        <v>169307</v>
      </c>
      <c r="E45" s="36">
        <v>129779515</v>
      </c>
      <c r="F45" s="23">
        <v>49557024</v>
      </c>
      <c r="G45" s="23">
        <v>0</v>
      </c>
      <c r="H45" s="23">
        <v>0</v>
      </c>
      <c r="I45" s="46">
        <v>0</v>
      </c>
      <c r="J45" s="41">
        <v>46961720</v>
      </c>
      <c r="K45" s="50">
        <v>8931478</v>
      </c>
      <c r="L45" s="54">
        <v>0</v>
      </c>
      <c r="M45" s="50">
        <v>0</v>
      </c>
      <c r="N45" s="59">
        <v>4022662</v>
      </c>
      <c r="O45" s="41">
        <f t="shared" si="2"/>
        <v>239252399</v>
      </c>
      <c r="P45" s="15">
        <f t="shared" si="3"/>
        <v>1413.1276261465857</v>
      </c>
    </row>
    <row r="46" spans="1:16" ht="12.75" customHeight="1">
      <c r="A46" s="8">
        <v>42</v>
      </c>
      <c r="B46" s="3"/>
      <c r="C46" s="10" t="s">
        <v>109</v>
      </c>
      <c r="D46" s="32">
        <v>181180</v>
      </c>
      <c r="E46" s="36">
        <v>143979292</v>
      </c>
      <c r="F46" s="23">
        <v>102607875</v>
      </c>
      <c r="G46" s="23">
        <v>17509852</v>
      </c>
      <c r="H46" s="23">
        <v>14862733</v>
      </c>
      <c r="I46" s="46">
        <v>0</v>
      </c>
      <c r="J46" s="41">
        <v>74489229</v>
      </c>
      <c r="K46" s="50">
        <v>22098164</v>
      </c>
      <c r="L46" s="54">
        <v>0</v>
      </c>
      <c r="M46" s="50">
        <v>0</v>
      </c>
      <c r="N46" s="59">
        <v>278749</v>
      </c>
      <c r="O46" s="41">
        <f t="shared" si="2"/>
        <v>375825894</v>
      </c>
      <c r="P46" s="15">
        <f t="shared" si="3"/>
        <v>2074.3232917540568</v>
      </c>
    </row>
    <row r="47" spans="1:16" ht="12.75" customHeight="1">
      <c r="A47" s="8">
        <v>43</v>
      </c>
      <c r="B47" s="3"/>
      <c r="C47" s="13" t="s">
        <v>27</v>
      </c>
      <c r="D47" s="32">
        <v>185168</v>
      </c>
      <c r="E47" s="36">
        <v>57731828</v>
      </c>
      <c r="F47" s="23">
        <v>131801254</v>
      </c>
      <c r="G47" s="23">
        <v>2147650</v>
      </c>
      <c r="H47" s="23">
        <v>32756754</v>
      </c>
      <c r="I47" s="46">
        <v>0</v>
      </c>
      <c r="J47" s="41">
        <v>21316537</v>
      </c>
      <c r="K47" s="50">
        <v>0</v>
      </c>
      <c r="L47" s="54">
        <v>0</v>
      </c>
      <c r="M47" s="50">
        <v>0</v>
      </c>
      <c r="N47" s="59">
        <v>472631</v>
      </c>
      <c r="O47" s="41">
        <f t="shared" si="2"/>
        <v>246226654</v>
      </c>
      <c r="P47" s="15">
        <f t="shared" si="3"/>
        <v>1329.7473321524237</v>
      </c>
    </row>
    <row r="48" spans="1:16" ht="12.75" customHeight="1">
      <c r="A48" s="8">
        <v>44</v>
      </c>
      <c r="B48" s="3"/>
      <c r="C48" s="10" t="s">
        <v>24</v>
      </c>
      <c r="D48" s="32">
        <v>197597</v>
      </c>
      <c r="E48" s="36">
        <v>90829868</v>
      </c>
      <c r="F48" s="23">
        <v>78793332</v>
      </c>
      <c r="G48" s="23">
        <v>4963454</v>
      </c>
      <c r="H48" s="23">
        <v>9828038</v>
      </c>
      <c r="I48" s="46">
        <v>0</v>
      </c>
      <c r="J48" s="41">
        <v>70092593</v>
      </c>
      <c r="K48" s="50">
        <v>21453257</v>
      </c>
      <c r="L48" s="54">
        <v>0</v>
      </c>
      <c r="M48" s="50">
        <v>0</v>
      </c>
      <c r="N48" s="59">
        <v>0</v>
      </c>
      <c r="O48" s="41">
        <f t="shared" si="2"/>
        <v>275960542</v>
      </c>
      <c r="P48" s="15">
        <f t="shared" si="3"/>
        <v>1396.582650546314</v>
      </c>
    </row>
    <row r="49" spans="1:16" ht="12.75" customHeight="1">
      <c r="A49" s="8">
        <v>45</v>
      </c>
      <c r="B49" s="3"/>
      <c r="C49" s="13" t="s">
        <v>0</v>
      </c>
      <c r="D49" s="32">
        <v>252388</v>
      </c>
      <c r="E49" s="36">
        <v>118371904</v>
      </c>
      <c r="F49" s="23">
        <v>198284225</v>
      </c>
      <c r="G49" s="23">
        <v>22017888</v>
      </c>
      <c r="H49" s="23">
        <v>34651097</v>
      </c>
      <c r="I49" s="46">
        <v>0</v>
      </c>
      <c r="J49" s="41">
        <v>15350446</v>
      </c>
      <c r="K49" s="50">
        <v>27560784</v>
      </c>
      <c r="L49" s="54">
        <v>0</v>
      </c>
      <c r="M49" s="50">
        <v>441000</v>
      </c>
      <c r="N49" s="59">
        <v>140391</v>
      </c>
      <c r="O49" s="41">
        <f t="shared" si="2"/>
        <v>416817735</v>
      </c>
      <c r="P49" s="15">
        <f t="shared" si="3"/>
        <v>1651.4958516252755</v>
      </c>
    </row>
    <row r="50" spans="1:16" ht="12.75" customHeight="1">
      <c r="A50" s="8">
        <v>46</v>
      </c>
      <c r="B50" s="3"/>
      <c r="C50" s="10" t="s">
        <v>25</v>
      </c>
      <c r="D50" s="32">
        <v>273709</v>
      </c>
      <c r="E50" s="36">
        <v>230575742</v>
      </c>
      <c r="F50" s="23">
        <v>229190681</v>
      </c>
      <c r="G50" s="23">
        <v>43050357</v>
      </c>
      <c r="H50" s="23">
        <v>47109592</v>
      </c>
      <c r="I50" s="46">
        <v>0</v>
      </c>
      <c r="J50" s="41">
        <v>31192966</v>
      </c>
      <c r="K50" s="50">
        <v>31432898</v>
      </c>
      <c r="L50" s="54">
        <v>0</v>
      </c>
      <c r="M50" s="50">
        <v>0</v>
      </c>
      <c r="N50" s="59">
        <v>0</v>
      </c>
      <c r="O50" s="41">
        <f t="shared" si="2"/>
        <v>612552236</v>
      </c>
      <c r="P50" s="15">
        <f t="shared" si="3"/>
        <v>2237.968923199456</v>
      </c>
    </row>
    <row r="51" spans="1:16" ht="12.75" customHeight="1">
      <c r="A51" s="8">
        <v>47</v>
      </c>
      <c r="B51" s="3"/>
      <c r="C51" s="10" t="s">
        <v>21</v>
      </c>
      <c r="D51" s="32">
        <v>274892</v>
      </c>
      <c r="E51" s="37">
        <v>148787899</v>
      </c>
      <c r="F51" s="24">
        <v>146685799</v>
      </c>
      <c r="G51" s="24">
        <v>9401532</v>
      </c>
      <c r="H51" s="24">
        <v>64617676</v>
      </c>
      <c r="I51" s="47">
        <v>0</v>
      </c>
      <c r="J51" s="42">
        <v>11022314</v>
      </c>
      <c r="K51" s="51">
        <v>9225929</v>
      </c>
      <c r="L51" s="55">
        <v>0</v>
      </c>
      <c r="M51" s="51">
        <v>0</v>
      </c>
      <c r="N51" s="60">
        <v>47381</v>
      </c>
      <c r="O51" s="41">
        <f t="shared" si="2"/>
        <v>389788530</v>
      </c>
      <c r="P51" s="15">
        <f t="shared" si="3"/>
        <v>1417.9697117413384</v>
      </c>
    </row>
    <row r="52" spans="1:16" ht="12.75" customHeight="1">
      <c r="A52" s="8">
        <v>48</v>
      </c>
      <c r="B52" s="3"/>
      <c r="C52" s="10" t="s">
        <v>110</v>
      </c>
      <c r="D52" s="32">
        <v>276585</v>
      </c>
      <c r="E52" s="36">
        <v>196537081</v>
      </c>
      <c r="F52" s="23">
        <v>160292685</v>
      </c>
      <c r="G52" s="23">
        <v>23473607</v>
      </c>
      <c r="H52" s="23">
        <v>23838306</v>
      </c>
      <c r="I52" s="46">
        <v>0</v>
      </c>
      <c r="J52" s="41">
        <v>29039144</v>
      </c>
      <c r="K52" s="50">
        <v>25527111</v>
      </c>
      <c r="L52" s="54">
        <v>0</v>
      </c>
      <c r="M52" s="50">
        <v>0</v>
      </c>
      <c r="N52" s="59">
        <v>0</v>
      </c>
      <c r="O52" s="41">
        <f t="shared" si="2"/>
        <v>458707934</v>
      </c>
      <c r="P52" s="15">
        <f t="shared" si="3"/>
        <v>1658.4700327205019</v>
      </c>
    </row>
    <row r="53" spans="1:16" ht="12.75" customHeight="1">
      <c r="A53" s="8">
        <v>49</v>
      </c>
      <c r="B53" s="3"/>
      <c r="C53" s="10" t="s">
        <v>23</v>
      </c>
      <c r="D53" s="32">
        <v>288379</v>
      </c>
      <c r="E53" s="36">
        <v>159297671</v>
      </c>
      <c r="F53" s="23">
        <v>114708944</v>
      </c>
      <c r="G53" s="23">
        <v>10322460</v>
      </c>
      <c r="H53" s="23">
        <v>14383662</v>
      </c>
      <c r="I53" s="46">
        <v>0</v>
      </c>
      <c r="J53" s="41">
        <v>22492817</v>
      </c>
      <c r="K53" s="50">
        <v>26008363</v>
      </c>
      <c r="L53" s="54">
        <v>0</v>
      </c>
      <c r="M53" s="50">
        <v>0</v>
      </c>
      <c r="N53" s="59">
        <v>0</v>
      </c>
      <c r="O53" s="41">
        <f t="shared" si="2"/>
        <v>347213917</v>
      </c>
      <c r="P53" s="15">
        <f t="shared" si="3"/>
        <v>1204.0194223573837</v>
      </c>
    </row>
    <row r="54" spans="1:16" ht="12.75" customHeight="1">
      <c r="A54" s="8">
        <v>50</v>
      </c>
      <c r="B54" s="3"/>
      <c r="C54" s="10" t="s">
        <v>18</v>
      </c>
      <c r="D54" s="32">
        <v>313480</v>
      </c>
      <c r="E54" s="36">
        <v>192682869</v>
      </c>
      <c r="F54" s="23">
        <v>95245413</v>
      </c>
      <c r="G54" s="23">
        <v>10705410</v>
      </c>
      <c r="H54" s="23">
        <v>43160412</v>
      </c>
      <c r="I54" s="46">
        <v>0</v>
      </c>
      <c r="J54" s="41">
        <v>35681230</v>
      </c>
      <c r="K54" s="50">
        <v>22121220</v>
      </c>
      <c r="L54" s="54">
        <v>0</v>
      </c>
      <c r="M54" s="50">
        <v>0</v>
      </c>
      <c r="N54" s="59">
        <v>8112350</v>
      </c>
      <c r="O54" s="41">
        <f t="shared" si="2"/>
        <v>407708904</v>
      </c>
      <c r="P54" s="15">
        <f t="shared" si="3"/>
        <v>1300.5898430521884</v>
      </c>
    </row>
    <row r="55" spans="1:16" ht="12.75" customHeight="1">
      <c r="A55" s="8">
        <v>51</v>
      </c>
      <c r="B55" s="3"/>
      <c r="C55" s="10" t="s">
        <v>19</v>
      </c>
      <c r="D55" s="32">
        <v>317699</v>
      </c>
      <c r="E55" s="36">
        <v>263454636</v>
      </c>
      <c r="F55" s="23">
        <v>203832675</v>
      </c>
      <c r="G55" s="23">
        <v>25785518</v>
      </c>
      <c r="H55" s="23">
        <v>80174430</v>
      </c>
      <c r="I55" s="46">
        <v>1149330</v>
      </c>
      <c r="J55" s="41">
        <v>233355130</v>
      </c>
      <c r="K55" s="50">
        <v>83829128</v>
      </c>
      <c r="L55" s="54">
        <v>0</v>
      </c>
      <c r="M55" s="50">
        <v>0</v>
      </c>
      <c r="N55" s="59">
        <v>0</v>
      </c>
      <c r="O55" s="41">
        <f t="shared" si="2"/>
        <v>891580847</v>
      </c>
      <c r="P55" s="15">
        <f t="shared" si="3"/>
        <v>2806.369698991813</v>
      </c>
    </row>
    <row r="56" spans="1:16" ht="12.75" customHeight="1">
      <c r="A56" s="8">
        <v>52</v>
      </c>
      <c r="B56" s="3"/>
      <c r="C56" s="10" t="s">
        <v>20</v>
      </c>
      <c r="D56" s="32">
        <v>329418</v>
      </c>
      <c r="E56" s="36">
        <v>122575287</v>
      </c>
      <c r="F56" s="23">
        <v>273149586</v>
      </c>
      <c r="G56" s="23">
        <v>9100752</v>
      </c>
      <c r="H56" s="23">
        <v>8108275</v>
      </c>
      <c r="I56" s="46">
        <v>0</v>
      </c>
      <c r="J56" s="41">
        <v>43454067</v>
      </c>
      <c r="K56" s="50">
        <v>27137293</v>
      </c>
      <c r="L56" s="54">
        <v>0</v>
      </c>
      <c r="M56" s="50">
        <v>0</v>
      </c>
      <c r="N56" s="59">
        <v>35447</v>
      </c>
      <c r="O56" s="41">
        <f t="shared" si="2"/>
        <v>483560707</v>
      </c>
      <c r="P56" s="15">
        <f t="shared" si="3"/>
        <v>1467.9243605388897</v>
      </c>
    </row>
    <row r="57" spans="1:16" ht="12.75" customHeight="1">
      <c r="A57" s="8">
        <v>53</v>
      </c>
      <c r="B57" s="3"/>
      <c r="C57" s="13" t="s">
        <v>22</v>
      </c>
      <c r="D57" s="32">
        <v>332854</v>
      </c>
      <c r="E57" s="37">
        <v>349493816</v>
      </c>
      <c r="F57" s="24">
        <v>174987468</v>
      </c>
      <c r="G57" s="24">
        <v>64516931</v>
      </c>
      <c r="H57" s="24">
        <v>211640468</v>
      </c>
      <c r="I57" s="47">
        <v>0</v>
      </c>
      <c r="J57" s="42">
        <v>225547234</v>
      </c>
      <c r="K57" s="51">
        <v>89931186</v>
      </c>
      <c r="L57" s="55">
        <v>0</v>
      </c>
      <c r="M57" s="51">
        <v>0</v>
      </c>
      <c r="N57" s="60">
        <v>0</v>
      </c>
      <c r="O57" s="41">
        <f t="shared" si="2"/>
        <v>1116117103</v>
      </c>
      <c r="P57" s="15">
        <f t="shared" si="3"/>
        <v>3353.1731720213666</v>
      </c>
    </row>
    <row r="58" spans="1:16" ht="12.75" customHeight="1">
      <c r="A58" s="8">
        <v>54</v>
      </c>
      <c r="B58" s="3"/>
      <c r="C58" s="10" t="s">
        <v>6</v>
      </c>
      <c r="D58" s="32">
        <v>393608</v>
      </c>
      <c r="E58" s="36">
        <v>272483861</v>
      </c>
      <c r="F58" s="23">
        <v>248424788</v>
      </c>
      <c r="G58" s="23">
        <v>75217817</v>
      </c>
      <c r="H58" s="23">
        <v>265801461</v>
      </c>
      <c r="I58" s="46">
        <v>37561</v>
      </c>
      <c r="J58" s="41">
        <v>192492155</v>
      </c>
      <c r="K58" s="50">
        <v>99469500</v>
      </c>
      <c r="L58" s="54">
        <v>0</v>
      </c>
      <c r="M58" s="50">
        <v>176953</v>
      </c>
      <c r="N58" s="59">
        <v>0</v>
      </c>
      <c r="O58" s="41">
        <f t="shared" si="2"/>
        <v>1154104096</v>
      </c>
      <c r="P58" s="15">
        <f t="shared" si="3"/>
        <v>2932.1154448080324</v>
      </c>
    </row>
    <row r="59" spans="1:16" ht="12.75" customHeight="1">
      <c r="A59" s="8">
        <v>55</v>
      </c>
      <c r="B59" s="3"/>
      <c r="C59" s="10" t="s">
        <v>5</v>
      </c>
      <c r="D59" s="32">
        <v>426413</v>
      </c>
      <c r="E59" s="36">
        <v>245493112</v>
      </c>
      <c r="F59" s="23">
        <v>177438825</v>
      </c>
      <c r="G59" s="23">
        <v>13251919</v>
      </c>
      <c r="H59" s="23">
        <v>3748584</v>
      </c>
      <c r="I59" s="46">
        <v>0</v>
      </c>
      <c r="J59" s="41">
        <v>71819305</v>
      </c>
      <c r="K59" s="50">
        <v>9992561</v>
      </c>
      <c r="L59" s="54">
        <v>0</v>
      </c>
      <c r="M59" s="50">
        <v>0</v>
      </c>
      <c r="N59" s="59">
        <v>2242927</v>
      </c>
      <c r="O59" s="41">
        <f t="shared" si="2"/>
        <v>523987233</v>
      </c>
      <c r="P59" s="15">
        <f t="shared" si="3"/>
        <v>1228.8256525950194</v>
      </c>
    </row>
    <row r="60" spans="1:16" ht="12.75" customHeight="1">
      <c r="A60" s="8">
        <v>56</v>
      </c>
      <c r="B60" s="3"/>
      <c r="C60" s="10" t="s">
        <v>17</v>
      </c>
      <c r="D60" s="32">
        <v>438668</v>
      </c>
      <c r="E60" s="36">
        <v>218266345</v>
      </c>
      <c r="F60" s="23">
        <v>213354413</v>
      </c>
      <c r="G60" s="23">
        <v>19823705</v>
      </c>
      <c r="H60" s="23">
        <v>27129849</v>
      </c>
      <c r="I60" s="46">
        <v>0</v>
      </c>
      <c r="J60" s="41">
        <v>170105543</v>
      </c>
      <c r="K60" s="50">
        <v>32436093</v>
      </c>
      <c r="L60" s="54">
        <v>0</v>
      </c>
      <c r="M60" s="50">
        <v>0</v>
      </c>
      <c r="N60" s="59">
        <v>1499</v>
      </c>
      <c r="O60" s="41">
        <f t="shared" si="2"/>
        <v>681117447</v>
      </c>
      <c r="P60" s="15">
        <f t="shared" si="3"/>
        <v>1552.694627827879</v>
      </c>
    </row>
    <row r="61" spans="1:16" ht="12.75" customHeight="1">
      <c r="A61" s="8">
        <v>57</v>
      </c>
      <c r="B61" s="3"/>
      <c r="C61" s="10" t="s">
        <v>16</v>
      </c>
      <c r="D61" s="32">
        <v>510750</v>
      </c>
      <c r="E61" s="36">
        <v>204969956</v>
      </c>
      <c r="F61" s="23">
        <v>219344974</v>
      </c>
      <c r="G61" s="23">
        <v>76920389</v>
      </c>
      <c r="H61" s="23">
        <v>27898471</v>
      </c>
      <c r="I61" s="46">
        <v>0</v>
      </c>
      <c r="J61" s="41">
        <v>80093944</v>
      </c>
      <c r="K61" s="50">
        <v>61354196</v>
      </c>
      <c r="L61" s="54">
        <v>-610983</v>
      </c>
      <c r="M61" s="50">
        <v>0</v>
      </c>
      <c r="N61" s="59">
        <v>36739082</v>
      </c>
      <c r="O61" s="41">
        <f t="shared" si="2"/>
        <v>706710029</v>
      </c>
      <c r="P61" s="15">
        <f t="shared" si="3"/>
        <v>1383.6711287322564</v>
      </c>
    </row>
    <row r="62" spans="1:16" ht="12.75" customHeight="1">
      <c r="A62" s="8">
        <v>58</v>
      </c>
      <c r="B62" s="3"/>
      <c r="C62" s="14" t="s">
        <v>15</v>
      </c>
      <c r="D62" s="32">
        <v>556213</v>
      </c>
      <c r="E62" s="36">
        <v>279753682</v>
      </c>
      <c r="F62" s="23">
        <v>238454025</v>
      </c>
      <c r="G62" s="23">
        <v>34495916</v>
      </c>
      <c r="H62" s="23">
        <v>8800444</v>
      </c>
      <c r="I62" s="46">
        <v>0</v>
      </c>
      <c r="J62" s="41">
        <v>96067427</v>
      </c>
      <c r="K62" s="50">
        <v>73566533</v>
      </c>
      <c r="L62" s="54">
        <v>0</v>
      </c>
      <c r="M62" s="50">
        <v>0</v>
      </c>
      <c r="N62" s="59">
        <v>7416893</v>
      </c>
      <c r="O62" s="41">
        <f t="shared" si="2"/>
        <v>738554920</v>
      </c>
      <c r="P62" s="15">
        <f t="shared" si="3"/>
        <v>1327.827504930665</v>
      </c>
    </row>
    <row r="63" spans="1:16" ht="12.75" customHeight="1">
      <c r="A63" s="8">
        <v>59</v>
      </c>
      <c r="B63" s="12"/>
      <c r="C63" s="10" t="s">
        <v>14</v>
      </c>
      <c r="D63" s="32">
        <v>585733</v>
      </c>
      <c r="E63" s="36">
        <v>292484242</v>
      </c>
      <c r="F63" s="23">
        <v>336468177</v>
      </c>
      <c r="G63" s="23">
        <v>28488385</v>
      </c>
      <c r="H63" s="23">
        <v>59353322</v>
      </c>
      <c r="I63" s="46">
        <v>0</v>
      </c>
      <c r="J63" s="41">
        <v>116381663</v>
      </c>
      <c r="K63" s="50">
        <v>53505792</v>
      </c>
      <c r="L63" s="54">
        <v>0</v>
      </c>
      <c r="M63" s="50">
        <v>0</v>
      </c>
      <c r="N63" s="59">
        <v>0</v>
      </c>
      <c r="O63" s="41">
        <f t="shared" si="2"/>
        <v>886681581</v>
      </c>
      <c r="P63" s="15">
        <f t="shared" si="3"/>
        <v>1513.798234007645</v>
      </c>
    </row>
    <row r="64" spans="1:16" ht="12.75" customHeight="1">
      <c r="A64" s="8">
        <v>60</v>
      </c>
      <c r="B64" s="3"/>
      <c r="C64" s="10" t="s">
        <v>1</v>
      </c>
      <c r="D64" s="32">
        <v>623725</v>
      </c>
      <c r="E64" s="36">
        <v>519491347</v>
      </c>
      <c r="F64" s="23">
        <v>316859879</v>
      </c>
      <c r="G64" s="23">
        <v>51313699</v>
      </c>
      <c r="H64" s="23">
        <v>94491087</v>
      </c>
      <c r="I64" s="46">
        <v>0</v>
      </c>
      <c r="J64" s="41">
        <v>530997266</v>
      </c>
      <c r="K64" s="50">
        <v>117723402</v>
      </c>
      <c r="L64" s="54">
        <v>0</v>
      </c>
      <c r="M64" s="50">
        <v>0</v>
      </c>
      <c r="N64" s="59">
        <v>0</v>
      </c>
      <c r="O64" s="41">
        <f t="shared" si="2"/>
        <v>1630876680</v>
      </c>
      <c r="P64" s="15">
        <f t="shared" si="3"/>
        <v>2614.736750971983</v>
      </c>
    </row>
    <row r="65" spans="1:16" ht="12.75" customHeight="1">
      <c r="A65" s="8">
        <v>61</v>
      </c>
      <c r="B65" s="3"/>
      <c r="C65" s="10" t="s">
        <v>12</v>
      </c>
      <c r="D65" s="32">
        <v>938461</v>
      </c>
      <c r="E65" s="36">
        <v>591720889</v>
      </c>
      <c r="F65" s="23">
        <v>615979224</v>
      </c>
      <c r="G65" s="23">
        <v>23106590</v>
      </c>
      <c r="H65" s="23">
        <v>184249690</v>
      </c>
      <c r="I65" s="46">
        <v>0</v>
      </c>
      <c r="J65" s="41">
        <v>244804886</v>
      </c>
      <c r="K65" s="50">
        <v>145477253</v>
      </c>
      <c r="L65" s="54">
        <v>0</v>
      </c>
      <c r="M65" s="50">
        <v>0</v>
      </c>
      <c r="N65" s="59">
        <v>29564172</v>
      </c>
      <c r="O65" s="41">
        <f t="shared" si="2"/>
        <v>1834902704</v>
      </c>
      <c r="P65" s="15">
        <f t="shared" si="3"/>
        <v>1955.2253146374755</v>
      </c>
    </row>
    <row r="66" spans="1:16" ht="12.75" customHeight="1">
      <c r="A66" s="8">
        <v>62</v>
      </c>
      <c r="B66" s="3"/>
      <c r="C66" s="10" t="s">
        <v>13</v>
      </c>
      <c r="D66" s="32">
        <v>1114979</v>
      </c>
      <c r="E66" s="36">
        <v>729127773</v>
      </c>
      <c r="F66" s="23">
        <v>832943959</v>
      </c>
      <c r="G66" s="23">
        <v>245804535</v>
      </c>
      <c r="H66" s="23">
        <v>1881</v>
      </c>
      <c r="I66" s="46">
        <v>0</v>
      </c>
      <c r="J66" s="41">
        <v>456336807</v>
      </c>
      <c r="K66" s="50">
        <v>157703191</v>
      </c>
      <c r="L66" s="54">
        <v>0</v>
      </c>
      <c r="M66" s="50">
        <v>0</v>
      </c>
      <c r="N66" s="59">
        <v>43886216</v>
      </c>
      <c r="O66" s="41">
        <f t="shared" si="2"/>
        <v>2465804362</v>
      </c>
      <c r="P66" s="15">
        <f t="shared" si="3"/>
        <v>2211.5253847830318</v>
      </c>
    </row>
    <row r="67" spans="1:16" ht="12.75" customHeight="1">
      <c r="A67" s="8">
        <v>63</v>
      </c>
      <c r="B67" s="3"/>
      <c r="C67" s="10" t="s">
        <v>11</v>
      </c>
      <c r="D67" s="32">
        <v>1200541</v>
      </c>
      <c r="E67" s="37">
        <v>979329000</v>
      </c>
      <c r="F67" s="24">
        <v>1848324601</v>
      </c>
      <c r="G67" s="24">
        <v>89426950</v>
      </c>
      <c r="H67" s="24">
        <v>140276299</v>
      </c>
      <c r="I67" s="47">
        <v>0</v>
      </c>
      <c r="J67" s="42">
        <v>358159000</v>
      </c>
      <c r="K67" s="51">
        <v>184709000</v>
      </c>
      <c r="L67" s="55">
        <v>0</v>
      </c>
      <c r="M67" s="51">
        <v>0</v>
      </c>
      <c r="N67" s="60">
        <v>9360000</v>
      </c>
      <c r="O67" s="41">
        <f t="shared" si="2"/>
        <v>3609584850</v>
      </c>
      <c r="P67" s="15">
        <f t="shared" si="3"/>
        <v>3006.6318851251226</v>
      </c>
    </row>
    <row r="68" spans="1:16" ht="12.75" customHeight="1">
      <c r="A68" s="8">
        <v>64</v>
      </c>
      <c r="B68" s="3"/>
      <c r="C68" s="10" t="s">
        <v>4</v>
      </c>
      <c r="D68" s="32">
        <v>1294654</v>
      </c>
      <c r="E68" s="36">
        <v>838441123</v>
      </c>
      <c r="F68" s="23">
        <v>1253556279</v>
      </c>
      <c r="G68" s="23">
        <v>212743912</v>
      </c>
      <c r="H68" s="23">
        <v>525272030</v>
      </c>
      <c r="I68" s="46">
        <v>0</v>
      </c>
      <c r="J68" s="41">
        <v>468413294</v>
      </c>
      <c r="K68" s="50">
        <v>162448323</v>
      </c>
      <c r="L68" s="54">
        <v>0</v>
      </c>
      <c r="M68" s="50">
        <v>0</v>
      </c>
      <c r="N68" s="59">
        <v>5910378</v>
      </c>
      <c r="O68" s="41">
        <f t="shared" si="2"/>
        <v>3466785339</v>
      </c>
      <c r="P68" s="15">
        <f t="shared" si="3"/>
        <v>2677.769766285046</v>
      </c>
    </row>
    <row r="69" spans="1:16" ht="12.75" customHeight="1">
      <c r="A69" s="8">
        <v>65</v>
      </c>
      <c r="B69" s="3"/>
      <c r="C69" s="13" t="s">
        <v>10</v>
      </c>
      <c r="D69" s="32">
        <v>1758494</v>
      </c>
      <c r="E69" s="36">
        <v>1505582000</v>
      </c>
      <c r="F69" s="23">
        <v>1014432000</v>
      </c>
      <c r="G69" s="23">
        <v>153077000</v>
      </c>
      <c r="H69" s="23">
        <v>193084000</v>
      </c>
      <c r="I69" s="46">
        <v>0</v>
      </c>
      <c r="J69" s="41">
        <v>631930000</v>
      </c>
      <c r="K69" s="50">
        <v>124379000</v>
      </c>
      <c r="L69" s="54">
        <v>0</v>
      </c>
      <c r="M69" s="50">
        <v>0</v>
      </c>
      <c r="N69" s="59">
        <v>48845000</v>
      </c>
      <c r="O69" s="41">
        <f>SUM(E69:N69)</f>
        <v>3671329000</v>
      </c>
      <c r="P69" s="15">
        <f>(O69/D69)</f>
        <v>2087.7688522110398</v>
      </c>
    </row>
    <row r="70" spans="1:16" ht="12.75" customHeight="1">
      <c r="A70" s="8">
        <v>66</v>
      </c>
      <c r="B70" s="3"/>
      <c r="C70" s="10" t="s">
        <v>65</v>
      </c>
      <c r="D70" s="32">
        <v>2477289</v>
      </c>
      <c r="E70" s="36">
        <v>2130506912</v>
      </c>
      <c r="F70" s="23">
        <v>1913283243</v>
      </c>
      <c r="G70" s="23">
        <v>219726621</v>
      </c>
      <c r="H70" s="23">
        <v>406522313</v>
      </c>
      <c r="I70" s="46">
        <v>106837</v>
      </c>
      <c r="J70" s="41">
        <v>4056216000</v>
      </c>
      <c r="K70" s="50">
        <v>464313000</v>
      </c>
      <c r="L70" s="54">
        <v>850000</v>
      </c>
      <c r="M70" s="50">
        <v>0</v>
      </c>
      <c r="N70" s="59">
        <v>9570000</v>
      </c>
      <c r="O70" s="41">
        <f>SUM(E70:N70)</f>
        <v>9201094926</v>
      </c>
      <c r="P70" s="15">
        <f>(O70/D70)</f>
        <v>3714.179058640312</v>
      </c>
    </row>
    <row r="71" spans="1:16" ht="12.75">
      <c r="A71" s="4"/>
      <c r="B71" s="5"/>
      <c r="C71" s="85" t="s">
        <v>76</v>
      </c>
      <c r="D71" s="33">
        <f aca="true" t="shared" si="4" ref="D71:N71">SUM(D5:D70)</f>
        <v>17902248</v>
      </c>
      <c r="E71" s="38">
        <f t="shared" si="4"/>
        <v>12641436119</v>
      </c>
      <c r="F71" s="16">
        <f t="shared" si="4"/>
        <v>12782034283</v>
      </c>
      <c r="G71" s="16">
        <f t="shared" si="4"/>
        <v>1578052585</v>
      </c>
      <c r="H71" s="16">
        <f t="shared" si="4"/>
        <v>2911144654</v>
      </c>
      <c r="I71" s="17">
        <f t="shared" si="4"/>
        <v>1392145</v>
      </c>
      <c r="J71" s="43">
        <f t="shared" si="4"/>
        <v>8777379955</v>
      </c>
      <c r="K71" s="19">
        <f t="shared" si="4"/>
        <v>2245263747</v>
      </c>
      <c r="L71" s="56">
        <f t="shared" si="4"/>
        <v>293920</v>
      </c>
      <c r="M71" s="19">
        <f t="shared" si="4"/>
        <v>-653698</v>
      </c>
      <c r="N71" s="61">
        <f t="shared" si="4"/>
        <v>230090211</v>
      </c>
      <c r="O71" s="43">
        <f>SUM(E71:N71)</f>
        <v>41166433921</v>
      </c>
      <c r="P71" s="20">
        <f>(O71/D71)</f>
        <v>2299.5119898350194</v>
      </c>
    </row>
    <row r="72" spans="1:16" ht="12.75">
      <c r="A72" s="4"/>
      <c r="B72" s="5"/>
      <c r="C72" s="5"/>
      <c r="D72" s="5"/>
      <c r="E72" s="5"/>
      <c r="F72" s="5"/>
      <c r="G72" s="5"/>
      <c r="H72" s="5"/>
      <c r="I72" s="5"/>
      <c r="J72" s="5"/>
      <c r="K72" s="5"/>
      <c r="L72" s="5"/>
      <c r="M72" s="5"/>
      <c r="N72" s="5"/>
      <c r="O72" s="72"/>
      <c r="P72" s="80"/>
    </row>
    <row r="73" spans="1:16" ht="12.75">
      <c r="A73" s="70" t="s">
        <v>107</v>
      </c>
      <c r="B73" s="5"/>
      <c r="C73" s="5"/>
      <c r="D73" s="5"/>
      <c r="E73" s="5"/>
      <c r="F73" s="5"/>
      <c r="G73" s="5"/>
      <c r="H73" s="5"/>
      <c r="I73" s="5"/>
      <c r="J73" s="5"/>
      <c r="K73" s="5"/>
      <c r="L73" s="5"/>
      <c r="M73" s="5"/>
      <c r="N73" s="5"/>
      <c r="O73" s="72"/>
      <c r="P73" s="80"/>
    </row>
    <row r="74" spans="1:16" ht="12.75">
      <c r="A74" s="4"/>
      <c r="B74" s="5"/>
      <c r="C74" s="5"/>
      <c r="D74" s="5"/>
      <c r="E74" s="5"/>
      <c r="F74" s="5"/>
      <c r="G74" s="5"/>
      <c r="H74" s="5"/>
      <c r="I74" s="5"/>
      <c r="J74" s="5"/>
      <c r="K74" s="5"/>
      <c r="L74" s="5"/>
      <c r="M74" s="5"/>
      <c r="N74" s="5"/>
      <c r="O74" s="72"/>
      <c r="P74" s="80"/>
    </row>
    <row r="75" spans="1:16" ht="12.75">
      <c r="A75" s="70" t="s">
        <v>86</v>
      </c>
      <c r="B75" s="5"/>
      <c r="C75" s="5"/>
      <c r="D75" s="5"/>
      <c r="E75" s="5"/>
      <c r="F75" s="5"/>
      <c r="G75" s="5"/>
      <c r="H75" s="5"/>
      <c r="I75" s="5"/>
      <c r="J75" s="5"/>
      <c r="K75" s="5"/>
      <c r="L75" s="5"/>
      <c r="M75" s="5"/>
      <c r="N75" s="5"/>
      <c r="O75" s="5"/>
      <c r="P75" s="6"/>
    </row>
    <row r="76" spans="1:16" ht="12.75">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heetProtection/>
  <mergeCells count="5">
    <mergeCell ref="A1:P1"/>
    <mergeCell ref="A2:P2"/>
    <mergeCell ref="E3:I3"/>
    <mergeCell ref="J3:K3"/>
    <mergeCell ref="L3:M3"/>
  </mergeCells>
  <printOptions horizontalCentered="1"/>
  <pageMargins left="0.5" right="0.5" top="0.5" bottom="0.5" header="0.3" footer="0.3"/>
  <pageSetup fitToHeight="0" fitToWidth="1" horizontalDpi="600" verticalDpi="600" orientation="landscape" paperSize="5" scale="72" r:id="rId1"/>
  <headerFooter>
    <oddHeader>&amp;C&amp;12Office of Economic and Demographic Research</oddHeader>
    <oddFooter>&amp;L&amp;12FY 2007-08 County Revenues by Fund Type&amp;R&amp;12Page &amp;P of &amp;N</oddFooter>
  </headerFooter>
  <ignoredErrors>
    <ignoredError sqref="O5:O70" formulaRange="1"/>
  </ignoredErrors>
</worksheet>
</file>

<file path=xl/worksheets/sheet12.xml><?xml version="1.0" encoding="utf-8"?>
<worksheet xmlns="http://schemas.openxmlformats.org/spreadsheetml/2006/main" xmlns:r="http://schemas.openxmlformats.org/officeDocument/2006/relationships">
  <sheetPr>
    <pageSetUpPr fitToPage="1"/>
  </sheetPr>
  <dimension ref="A1:P77"/>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A1" sqref="A1:P1"/>
    </sheetView>
  </sheetViews>
  <sheetFormatPr defaultColWidth="9.140625" defaultRowHeight="12.75"/>
  <cols>
    <col min="1" max="1" width="3.7109375" style="0" customWidth="1"/>
    <col min="2" max="2" width="1.7109375" style="0" customWidth="1"/>
    <col min="3" max="3" width="16.8515625" style="0" customWidth="1"/>
    <col min="4" max="4" width="11.7109375" style="0" customWidth="1"/>
    <col min="5" max="15" width="16.8515625" style="0" customWidth="1"/>
    <col min="16" max="16" width="12.7109375" style="0" customWidth="1"/>
  </cols>
  <sheetData>
    <row r="1" spans="1:16" ht="27.75">
      <c r="A1" s="116" t="s">
        <v>103</v>
      </c>
      <c r="B1" s="117"/>
      <c r="C1" s="117"/>
      <c r="D1" s="117"/>
      <c r="E1" s="117"/>
      <c r="F1" s="117"/>
      <c r="G1" s="117"/>
      <c r="H1" s="117"/>
      <c r="I1" s="117"/>
      <c r="J1" s="117"/>
      <c r="K1" s="117"/>
      <c r="L1" s="117"/>
      <c r="M1" s="117"/>
      <c r="N1" s="117"/>
      <c r="O1" s="117"/>
      <c r="P1" s="118"/>
    </row>
    <row r="2" spans="1:16" ht="24" thickBot="1">
      <c r="A2" s="119" t="s">
        <v>122</v>
      </c>
      <c r="B2" s="120"/>
      <c r="C2" s="120"/>
      <c r="D2" s="120"/>
      <c r="E2" s="120"/>
      <c r="F2" s="120"/>
      <c r="G2" s="120"/>
      <c r="H2" s="120"/>
      <c r="I2" s="120"/>
      <c r="J2" s="120"/>
      <c r="K2" s="120"/>
      <c r="L2" s="120"/>
      <c r="M2" s="120"/>
      <c r="N2" s="120"/>
      <c r="O2" s="120"/>
      <c r="P2" s="121"/>
    </row>
    <row r="3" spans="1:16" ht="15.75">
      <c r="A3" s="28"/>
      <c r="B3" s="29"/>
      <c r="C3" s="30"/>
      <c r="D3" s="68">
        <v>2007</v>
      </c>
      <c r="E3" s="122" t="s">
        <v>84</v>
      </c>
      <c r="F3" s="123"/>
      <c r="G3" s="123"/>
      <c r="H3" s="123"/>
      <c r="I3" s="124"/>
      <c r="J3" s="122" t="s">
        <v>83</v>
      </c>
      <c r="K3" s="124"/>
      <c r="L3" s="122" t="s">
        <v>82</v>
      </c>
      <c r="M3" s="124"/>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7772</v>
      </c>
      <c r="E5" s="35">
        <v>4308453</v>
      </c>
      <c r="F5" s="22">
        <v>13147335</v>
      </c>
      <c r="G5" s="22">
        <v>358996</v>
      </c>
      <c r="H5" s="22">
        <v>659774</v>
      </c>
      <c r="I5" s="45">
        <v>0</v>
      </c>
      <c r="J5" s="40">
        <v>449528</v>
      </c>
      <c r="K5" s="49">
        <v>0</v>
      </c>
      <c r="L5" s="53">
        <v>0</v>
      </c>
      <c r="M5" s="49">
        <v>0</v>
      </c>
      <c r="N5" s="58">
        <v>0</v>
      </c>
      <c r="O5" s="57">
        <f aca="true" t="shared" si="0" ref="O5:O36">SUM(E5:N5)</f>
        <v>18924086</v>
      </c>
      <c r="P5" s="18">
        <f aca="true" t="shared" si="1" ref="P5:P36">(O5/D5)</f>
        <v>2434.9055584148223</v>
      </c>
    </row>
    <row r="6" spans="1:16" ht="12.75" customHeight="1">
      <c r="A6" s="8">
        <v>2</v>
      </c>
      <c r="B6" s="3"/>
      <c r="C6" s="10" t="s">
        <v>64</v>
      </c>
      <c r="D6" s="32">
        <v>8215</v>
      </c>
      <c r="E6" s="36">
        <v>3927760</v>
      </c>
      <c r="F6" s="23">
        <v>8013525</v>
      </c>
      <c r="G6" s="23">
        <v>488439</v>
      </c>
      <c r="H6" s="23">
        <v>632672</v>
      </c>
      <c r="I6" s="46">
        <v>0</v>
      </c>
      <c r="J6" s="41">
        <v>0</v>
      </c>
      <c r="K6" s="50">
        <v>0</v>
      </c>
      <c r="L6" s="54">
        <v>0</v>
      </c>
      <c r="M6" s="50">
        <v>0</v>
      </c>
      <c r="N6" s="59">
        <v>0</v>
      </c>
      <c r="O6" s="41">
        <f t="shared" si="0"/>
        <v>13062396</v>
      </c>
      <c r="P6" s="15">
        <f t="shared" si="1"/>
        <v>1590.0664637857578</v>
      </c>
    </row>
    <row r="7" spans="1:16" ht="12.75" customHeight="1">
      <c r="A7" s="8">
        <v>3</v>
      </c>
      <c r="B7" s="3"/>
      <c r="C7" s="14" t="s">
        <v>62</v>
      </c>
      <c r="D7" s="32">
        <v>11055</v>
      </c>
      <c r="E7" s="36">
        <v>12125479</v>
      </c>
      <c r="F7" s="23">
        <v>15256003</v>
      </c>
      <c r="G7" s="23">
        <v>0</v>
      </c>
      <c r="H7" s="23">
        <v>2402391</v>
      </c>
      <c r="I7" s="46">
        <v>0</v>
      </c>
      <c r="J7" s="41">
        <v>910859</v>
      </c>
      <c r="K7" s="50">
        <v>0</v>
      </c>
      <c r="L7" s="54">
        <v>0</v>
      </c>
      <c r="M7" s="50">
        <v>0</v>
      </c>
      <c r="N7" s="59">
        <v>0</v>
      </c>
      <c r="O7" s="41">
        <f t="shared" si="0"/>
        <v>30694732</v>
      </c>
      <c r="P7" s="15">
        <f t="shared" si="1"/>
        <v>2776.547444595206</v>
      </c>
    </row>
    <row r="8" spans="1:16" ht="12.75" customHeight="1">
      <c r="A8" s="8">
        <v>4</v>
      </c>
      <c r="B8" s="3"/>
      <c r="C8" s="10" t="s">
        <v>61</v>
      </c>
      <c r="D8" s="32">
        <v>12249</v>
      </c>
      <c r="E8" s="36">
        <v>18594466</v>
      </c>
      <c r="F8" s="23">
        <v>19718255</v>
      </c>
      <c r="G8" s="23">
        <v>170876</v>
      </c>
      <c r="H8" s="23">
        <v>164408</v>
      </c>
      <c r="I8" s="46">
        <v>0</v>
      </c>
      <c r="J8" s="41">
        <v>5891350</v>
      </c>
      <c r="K8" s="50">
        <v>0</v>
      </c>
      <c r="L8" s="54">
        <v>0</v>
      </c>
      <c r="M8" s="50">
        <v>0</v>
      </c>
      <c r="N8" s="59">
        <v>0</v>
      </c>
      <c r="O8" s="41">
        <f t="shared" si="0"/>
        <v>44539355</v>
      </c>
      <c r="P8" s="15">
        <f t="shared" si="1"/>
        <v>3636.162543881133</v>
      </c>
    </row>
    <row r="9" spans="1:16" ht="12.75" customHeight="1">
      <c r="A9" s="8">
        <v>5</v>
      </c>
      <c r="B9" s="3"/>
      <c r="C9" s="10" t="s">
        <v>57</v>
      </c>
      <c r="D9" s="32">
        <v>14477</v>
      </c>
      <c r="E9" s="36">
        <v>6953836</v>
      </c>
      <c r="F9" s="23">
        <v>18673319</v>
      </c>
      <c r="G9" s="23">
        <v>0</v>
      </c>
      <c r="H9" s="23">
        <v>0</v>
      </c>
      <c r="I9" s="46">
        <v>0</v>
      </c>
      <c r="J9" s="41">
        <v>0</v>
      </c>
      <c r="K9" s="50">
        <v>0</v>
      </c>
      <c r="L9" s="54">
        <v>0</v>
      </c>
      <c r="M9" s="50">
        <v>0</v>
      </c>
      <c r="N9" s="59">
        <v>0</v>
      </c>
      <c r="O9" s="41">
        <f t="shared" si="0"/>
        <v>25627155</v>
      </c>
      <c r="P9" s="15">
        <f t="shared" si="1"/>
        <v>1770.1979001174277</v>
      </c>
    </row>
    <row r="10" spans="1:16" ht="12.75" customHeight="1">
      <c r="A10" s="8">
        <v>6</v>
      </c>
      <c r="B10" s="3"/>
      <c r="C10" s="10" t="s">
        <v>55</v>
      </c>
      <c r="D10" s="32">
        <v>14494</v>
      </c>
      <c r="E10" s="36">
        <v>9119762</v>
      </c>
      <c r="F10" s="23">
        <v>10240957</v>
      </c>
      <c r="G10" s="23">
        <v>597890</v>
      </c>
      <c r="H10" s="23">
        <v>5377372</v>
      </c>
      <c r="I10" s="46">
        <v>0</v>
      </c>
      <c r="J10" s="41">
        <v>0</v>
      </c>
      <c r="K10" s="50">
        <v>0</v>
      </c>
      <c r="L10" s="54">
        <v>0</v>
      </c>
      <c r="M10" s="50">
        <v>0</v>
      </c>
      <c r="N10" s="59">
        <v>0</v>
      </c>
      <c r="O10" s="41">
        <f t="shared" si="0"/>
        <v>25335981</v>
      </c>
      <c r="P10" s="15">
        <f t="shared" si="1"/>
        <v>1748.0323582171934</v>
      </c>
    </row>
    <row r="11" spans="1:16" ht="12.75" customHeight="1">
      <c r="A11" s="8">
        <v>7</v>
      </c>
      <c r="B11" s="3"/>
      <c r="C11" s="10" t="s">
        <v>56</v>
      </c>
      <c r="D11" s="32">
        <v>14705</v>
      </c>
      <c r="E11" s="36">
        <v>10618720</v>
      </c>
      <c r="F11" s="23">
        <v>16246484</v>
      </c>
      <c r="G11" s="23">
        <v>3723</v>
      </c>
      <c r="H11" s="23">
        <v>0</v>
      </c>
      <c r="I11" s="46">
        <v>0</v>
      </c>
      <c r="J11" s="41">
        <v>1672410</v>
      </c>
      <c r="K11" s="50">
        <v>0</v>
      </c>
      <c r="L11" s="54">
        <v>0</v>
      </c>
      <c r="M11" s="50">
        <v>0</v>
      </c>
      <c r="N11" s="59">
        <v>0</v>
      </c>
      <c r="O11" s="41">
        <f t="shared" si="0"/>
        <v>28541337</v>
      </c>
      <c r="P11" s="15">
        <f t="shared" si="1"/>
        <v>1940.9273716422986</v>
      </c>
    </row>
    <row r="12" spans="1:16" ht="12.75" customHeight="1">
      <c r="A12" s="8">
        <v>8</v>
      </c>
      <c r="B12" s="3"/>
      <c r="C12" s="10" t="s">
        <v>58</v>
      </c>
      <c r="D12" s="32">
        <v>15722</v>
      </c>
      <c r="E12" s="36">
        <v>8082786</v>
      </c>
      <c r="F12" s="23">
        <v>6564193</v>
      </c>
      <c r="G12" s="23">
        <v>0</v>
      </c>
      <c r="H12" s="23">
        <v>0</v>
      </c>
      <c r="I12" s="46">
        <v>0</v>
      </c>
      <c r="J12" s="41">
        <v>0</v>
      </c>
      <c r="K12" s="50">
        <v>0</v>
      </c>
      <c r="L12" s="54">
        <v>0</v>
      </c>
      <c r="M12" s="50">
        <v>0</v>
      </c>
      <c r="N12" s="59">
        <v>0</v>
      </c>
      <c r="O12" s="41">
        <f t="shared" si="0"/>
        <v>14646979</v>
      </c>
      <c r="P12" s="15">
        <f t="shared" si="1"/>
        <v>931.6231395496757</v>
      </c>
    </row>
    <row r="13" spans="1:16" ht="12.75" customHeight="1">
      <c r="A13" s="8">
        <v>9</v>
      </c>
      <c r="B13" s="3"/>
      <c r="C13" s="10" t="s">
        <v>59</v>
      </c>
      <c r="D13" s="32">
        <v>15808</v>
      </c>
      <c r="E13" s="36">
        <v>9854782</v>
      </c>
      <c r="F13" s="23">
        <v>21113355</v>
      </c>
      <c r="G13" s="23">
        <v>256384</v>
      </c>
      <c r="H13" s="23">
        <v>0</v>
      </c>
      <c r="I13" s="46">
        <v>0</v>
      </c>
      <c r="J13" s="41">
        <v>0</v>
      </c>
      <c r="K13" s="50">
        <v>0</v>
      </c>
      <c r="L13" s="54">
        <v>0</v>
      </c>
      <c r="M13" s="50">
        <v>0</v>
      </c>
      <c r="N13" s="59">
        <v>0</v>
      </c>
      <c r="O13" s="41">
        <f t="shared" si="0"/>
        <v>31224521</v>
      </c>
      <c r="P13" s="15">
        <f t="shared" si="1"/>
        <v>1975.235387145749</v>
      </c>
    </row>
    <row r="14" spans="1:16" ht="12.75" customHeight="1">
      <c r="A14" s="8">
        <v>10</v>
      </c>
      <c r="B14" s="3"/>
      <c r="C14" s="10" t="s">
        <v>54</v>
      </c>
      <c r="D14" s="32">
        <v>16815</v>
      </c>
      <c r="E14" s="36">
        <v>23117619</v>
      </c>
      <c r="F14" s="23">
        <v>22532772</v>
      </c>
      <c r="G14" s="23">
        <v>1000266</v>
      </c>
      <c r="H14" s="23">
        <v>10573</v>
      </c>
      <c r="I14" s="46">
        <v>0</v>
      </c>
      <c r="J14" s="41">
        <v>153206</v>
      </c>
      <c r="K14" s="50">
        <v>0</v>
      </c>
      <c r="L14" s="55">
        <v>0</v>
      </c>
      <c r="M14" s="51">
        <v>0</v>
      </c>
      <c r="N14" s="59">
        <v>0</v>
      </c>
      <c r="O14" s="41">
        <f t="shared" si="0"/>
        <v>46814436</v>
      </c>
      <c r="P14" s="15">
        <f t="shared" si="1"/>
        <v>2784.0877787689565</v>
      </c>
    </row>
    <row r="15" spans="1:16" ht="12.75" customHeight="1">
      <c r="A15" s="8">
        <v>11</v>
      </c>
      <c r="B15" s="3"/>
      <c r="C15" s="10" t="s">
        <v>60</v>
      </c>
      <c r="D15" s="32">
        <v>17106</v>
      </c>
      <c r="E15" s="36">
        <v>10532305</v>
      </c>
      <c r="F15" s="23">
        <v>16618289</v>
      </c>
      <c r="G15" s="23">
        <v>0</v>
      </c>
      <c r="H15" s="23">
        <v>2076680</v>
      </c>
      <c r="I15" s="46">
        <v>0</v>
      </c>
      <c r="J15" s="41">
        <v>0</v>
      </c>
      <c r="K15" s="50">
        <v>0</v>
      </c>
      <c r="L15" s="54">
        <v>0</v>
      </c>
      <c r="M15" s="50">
        <v>0</v>
      </c>
      <c r="N15" s="59">
        <v>0</v>
      </c>
      <c r="O15" s="41">
        <f t="shared" si="0"/>
        <v>29227274</v>
      </c>
      <c r="P15" s="15">
        <f t="shared" si="1"/>
        <v>1708.5978019408394</v>
      </c>
    </row>
    <row r="16" spans="1:16" ht="12.75" customHeight="1">
      <c r="A16" s="8">
        <v>12</v>
      </c>
      <c r="B16" s="3"/>
      <c r="C16" s="13" t="s">
        <v>53</v>
      </c>
      <c r="D16" s="32">
        <v>19464</v>
      </c>
      <c r="E16" s="36">
        <v>10764860</v>
      </c>
      <c r="F16" s="23">
        <v>6176929</v>
      </c>
      <c r="G16" s="23">
        <v>328751</v>
      </c>
      <c r="H16" s="23">
        <v>0</v>
      </c>
      <c r="I16" s="46">
        <v>0</v>
      </c>
      <c r="J16" s="41">
        <v>0</v>
      </c>
      <c r="K16" s="50">
        <v>0</v>
      </c>
      <c r="L16" s="54">
        <v>0</v>
      </c>
      <c r="M16" s="50">
        <v>0</v>
      </c>
      <c r="N16" s="59">
        <v>96168</v>
      </c>
      <c r="O16" s="41">
        <f t="shared" si="0"/>
        <v>17366708</v>
      </c>
      <c r="P16" s="15">
        <f t="shared" si="1"/>
        <v>892.2476366625565</v>
      </c>
    </row>
    <row r="17" spans="1:16" ht="12.75" customHeight="1">
      <c r="A17" s="8">
        <v>13</v>
      </c>
      <c r="B17" s="3"/>
      <c r="C17" s="10" t="s">
        <v>2</v>
      </c>
      <c r="D17" s="32">
        <v>19944</v>
      </c>
      <c r="E17" s="36">
        <v>10448049</v>
      </c>
      <c r="F17" s="23">
        <v>16942450</v>
      </c>
      <c r="G17" s="23">
        <v>0</v>
      </c>
      <c r="H17" s="23">
        <v>5134240</v>
      </c>
      <c r="I17" s="46">
        <v>0</v>
      </c>
      <c r="J17" s="41">
        <v>2875980</v>
      </c>
      <c r="K17" s="50">
        <v>0</v>
      </c>
      <c r="L17" s="54">
        <v>0</v>
      </c>
      <c r="M17" s="50">
        <v>0</v>
      </c>
      <c r="N17" s="59">
        <v>0</v>
      </c>
      <c r="O17" s="41">
        <f t="shared" si="0"/>
        <v>35400719</v>
      </c>
      <c r="P17" s="15">
        <f t="shared" si="1"/>
        <v>1775.005966706779</v>
      </c>
    </row>
    <row r="18" spans="1:16" ht="12.75" customHeight="1">
      <c r="A18" s="8">
        <v>14</v>
      </c>
      <c r="B18" s="3"/>
      <c r="C18" s="10" t="s">
        <v>52</v>
      </c>
      <c r="D18" s="32">
        <v>22516</v>
      </c>
      <c r="E18" s="36">
        <v>14839414</v>
      </c>
      <c r="F18" s="23">
        <v>17367212</v>
      </c>
      <c r="G18" s="23">
        <v>1228928</v>
      </c>
      <c r="H18" s="23">
        <v>1842740</v>
      </c>
      <c r="I18" s="46">
        <v>0</v>
      </c>
      <c r="J18" s="41">
        <v>130913</v>
      </c>
      <c r="K18" s="50">
        <v>0</v>
      </c>
      <c r="L18" s="54">
        <v>0</v>
      </c>
      <c r="M18" s="50">
        <v>0</v>
      </c>
      <c r="N18" s="59">
        <v>0</v>
      </c>
      <c r="O18" s="41">
        <f t="shared" si="0"/>
        <v>35409207</v>
      </c>
      <c r="P18" s="15">
        <f t="shared" si="1"/>
        <v>1572.6242227749156</v>
      </c>
    </row>
    <row r="19" spans="1:16" ht="12.75" customHeight="1">
      <c r="A19" s="8">
        <v>15</v>
      </c>
      <c r="B19" s="3"/>
      <c r="C19" s="10" t="s">
        <v>49</v>
      </c>
      <c r="D19" s="32">
        <v>23719</v>
      </c>
      <c r="E19" s="36">
        <v>14387491</v>
      </c>
      <c r="F19" s="23">
        <v>13836720</v>
      </c>
      <c r="G19" s="23">
        <v>1731925</v>
      </c>
      <c r="H19" s="23">
        <v>0</v>
      </c>
      <c r="I19" s="46">
        <v>0</v>
      </c>
      <c r="J19" s="41">
        <v>0</v>
      </c>
      <c r="K19" s="50">
        <v>0</v>
      </c>
      <c r="L19" s="54">
        <v>0</v>
      </c>
      <c r="M19" s="50">
        <v>0</v>
      </c>
      <c r="N19" s="59">
        <v>2208268</v>
      </c>
      <c r="O19" s="41">
        <f t="shared" si="0"/>
        <v>32164404</v>
      </c>
      <c r="P19" s="15">
        <f t="shared" si="1"/>
        <v>1356.0607108225474</v>
      </c>
    </row>
    <row r="20" spans="1:16" ht="12.75" customHeight="1">
      <c r="A20" s="8">
        <v>16</v>
      </c>
      <c r="B20" s="3"/>
      <c r="C20" s="10" t="s">
        <v>50</v>
      </c>
      <c r="D20" s="32">
        <v>25623</v>
      </c>
      <c r="E20" s="36">
        <v>12721303</v>
      </c>
      <c r="F20" s="23">
        <v>21009553</v>
      </c>
      <c r="G20" s="23">
        <v>0</v>
      </c>
      <c r="H20" s="23">
        <v>0</v>
      </c>
      <c r="I20" s="46">
        <v>0</v>
      </c>
      <c r="J20" s="41">
        <v>0</v>
      </c>
      <c r="K20" s="50">
        <v>0</v>
      </c>
      <c r="L20" s="54">
        <v>0</v>
      </c>
      <c r="M20" s="50">
        <v>0</v>
      </c>
      <c r="N20" s="59">
        <v>0</v>
      </c>
      <c r="O20" s="41">
        <f t="shared" si="0"/>
        <v>33730856</v>
      </c>
      <c r="P20" s="15">
        <f t="shared" si="1"/>
        <v>1316.4288334699293</v>
      </c>
    </row>
    <row r="21" spans="1:16" ht="12.75" customHeight="1">
      <c r="A21" s="8">
        <v>17</v>
      </c>
      <c r="B21" s="3"/>
      <c r="C21" s="10" t="s">
        <v>48</v>
      </c>
      <c r="D21" s="32">
        <v>27520</v>
      </c>
      <c r="E21" s="36">
        <v>19817940</v>
      </c>
      <c r="F21" s="23">
        <v>31642595</v>
      </c>
      <c r="G21" s="23">
        <v>995076</v>
      </c>
      <c r="H21" s="23">
        <v>0</v>
      </c>
      <c r="I21" s="46">
        <v>0</v>
      </c>
      <c r="J21" s="41">
        <v>5911525</v>
      </c>
      <c r="K21" s="50">
        <v>0</v>
      </c>
      <c r="L21" s="54">
        <v>0</v>
      </c>
      <c r="M21" s="50">
        <v>0</v>
      </c>
      <c r="N21" s="59">
        <v>0</v>
      </c>
      <c r="O21" s="41">
        <f t="shared" si="0"/>
        <v>58367136</v>
      </c>
      <c r="P21" s="15">
        <f t="shared" si="1"/>
        <v>2120.898837209302</v>
      </c>
    </row>
    <row r="22" spans="1:16" ht="12.75" customHeight="1">
      <c r="A22" s="8">
        <v>18</v>
      </c>
      <c r="B22" s="3"/>
      <c r="C22" s="10" t="s">
        <v>47</v>
      </c>
      <c r="D22" s="32">
        <v>29055</v>
      </c>
      <c r="E22" s="36">
        <v>9011430</v>
      </c>
      <c r="F22" s="23">
        <v>25945363</v>
      </c>
      <c r="G22" s="23">
        <v>97619</v>
      </c>
      <c r="H22" s="23">
        <v>3392512</v>
      </c>
      <c r="I22" s="46">
        <v>0</v>
      </c>
      <c r="J22" s="41">
        <v>0</v>
      </c>
      <c r="K22" s="50">
        <v>0</v>
      </c>
      <c r="L22" s="54">
        <v>0</v>
      </c>
      <c r="M22" s="50">
        <v>0</v>
      </c>
      <c r="N22" s="59">
        <v>0</v>
      </c>
      <c r="O22" s="41">
        <f t="shared" si="0"/>
        <v>38446924</v>
      </c>
      <c r="P22" s="15">
        <f t="shared" si="1"/>
        <v>1323.2463947685424</v>
      </c>
    </row>
    <row r="23" spans="1:16" ht="12.75" customHeight="1">
      <c r="A23" s="8">
        <v>19</v>
      </c>
      <c r="B23" s="3"/>
      <c r="C23" s="10" t="s">
        <v>51</v>
      </c>
      <c r="D23" s="32">
        <v>29417</v>
      </c>
      <c r="E23" s="36">
        <v>33824788</v>
      </c>
      <c r="F23" s="23">
        <v>8557739</v>
      </c>
      <c r="G23" s="23">
        <v>0</v>
      </c>
      <c r="H23" s="23">
        <v>2853011</v>
      </c>
      <c r="I23" s="46">
        <v>0</v>
      </c>
      <c r="J23" s="41">
        <v>4703944</v>
      </c>
      <c r="K23" s="50">
        <v>0</v>
      </c>
      <c r="L23" s="54">
        <v>0</v>
      </c>
      <c r="M23" s="50">
        <v>0</v>
      </c>
      <c r="N23" s="59">
        <v>0</v>
      </c>
      <c r="O23" s="41">
        <f t="shared" si="0"/>
        <v>49939482</v>
      </c>
      <c r="P23" s="15">
        <f t="shared" si="1"/>
        <v>1697.6402080429684</v>
      </c>
    </row>
    <row r="24" spans="1:16" ht="12.75" customHeight="1">
      <c r="A24" s="8">
        <v>20</v>
      </c>
      <c r="B24" s="3"/>
      <c r="C24" s="10" t="s">
        <v>85</v>
      </c>
      <c r="D24" s="32">
        <v>33983</v>
      </c>
      <c r="E24" s="36">
        <v>23692422</v>
      </c>
      <c r="F24" s="23">
        <v>29964600</v>
      </c>
      <c r="G24" s="23">
        <v>1927735</v>
      </c>
      <c r="H24" s="23">
        <v>539808</v>
      </c>
      <c r="I24" s="46">
        <v>0</v>
      </c>
      <c r="J24" s="41">
        <v>17137822</v>
      </c>
      <c r="K24" s="50">
        <v>0</v>
      </c>
      <c r="L24" s="54">
        <v>0</v>
      </c>
      <c r="M24" s="50">
        <v>0</v>
      </c>
      <c r="N24" s="59">
        <v>0</v>
      </c>
      <c r="O24" s="41">
        <f t="shared" si="0"/>
        <v>73262387</v>
      </c>
      <c r="P24" s="15">
        <f t="shared" si="1"/>
        <v>2155.8540152429155</v>
      </c>
    </row>
    <row r="25" spans="1:16" ht="12.75" customHeight="1">
      <c r="A25" s="8">
        <v>21</v>
      </c>
      <c r="B25" s="3"/>
      <c r="C25" s="10" t="s">
        <v>3</v>
      </c>
      <c r="D25" s="32">
        <v>39030</v>
      </c>
      <c r="E25" s="36">
        <v>26875469</v>
      </c>
      <c r="F25" s="23">
        <v>45185126</v>
      </c>
      <c r="G25" s="23">
        <v>1793689</v>
      </c>
      <c r="H25" s="23">
        <v>3243169</v>
      </c>
      <c r="I25" s="46">
        <v>0</v>
      </c>
      <c r="J25" s="41">
        <v>2094312</v>
      </c>
      <c r="K25" s="50">
        <v>0</v>
      </c>
      <c r="L25" s="54">
        <v>0</v>
      </c>
      <c r="M25" s="50">
        <v>0</v>
      </c>
      <c r="N25" s="59">
        <v>0</v>
      </c>
      <c r="O25" s="41">
        <f t="shared" si="0"/>
        <v>79191765</v>
      </c>
      <c r="P25" s="15">
        <f t="shared" si="1"/>
        <v>2028.9973097617217</v>
      </c>
    </row>
    <row r="26" spans="1:16" ht="12.75" customHeight="1">
      <c r="A26" s="8">
        <v>22</v>
      </c>
      <c r="B26" s="3"/>
      <c r="C26" s="10" t="s">
        <v>44</v>
      </c>
      <c r="D26" s="32">
        <v>39608</v>
      </c>
      <c r="E26" s="36">
        <v>15003993</v>
      </c>
      <c r="F26" s="23">
        <v>33325102</v>
      </c>
      <c r="G26" s="23">
        <v>379040</v>
      </c>
      <c r="H26" s="23">
        <v>2340823</v>
      </c>
      <c r="I26" s="46">
        <v>0</v>
      </c>
      <c r="J26" s="41">
        <v>3322027</v>
      </c>
      <c r="K26" s="50">
        <v>0</v>
      </c>
      <c r="L26" s="54">
        <v>0</v>
      </c>
      <c r="M26" s="50">
        <v>0</v>
      </c>
      <c r="N26" s="59">
        <v>0</v>
      </c>
      <c r="O26" s="41">
        <f t="shared" si="0"/>
        <v>54370985</v>
      </c>
      <c r="P26" s="15">
        <f t="shared" si="1"/>
        <v>1372.727353059988</v>
      </c>
    </row>
    <row r="27" spans="1:16" ht="12.75" customHeight="1">
      <c r="A27" s="8">
        <v>23</v>
      </c>
      <c r="B27" s="3"/>
      <c r="C27" s="10" t="s">
        <v>46</v>
      </c>
      <c r="D27" s="32">
        <v>39651</v>
      </c>
      <c r="E27" s="36">
        <v>45929898</v>
      </c>
      <c r="F27" s="23">
        <v>20655340</v>
      </c>
      <c r="G27" s="23">
        <v>19941</v>
      </c>
      <c r="H27" s="23">
        <v>2769243</v>
      </c>
      <c r="I27" s="46">
        <v>0</v>
      </c>
      <c r="J27" s="41">
        <v>4179746</v>
      </c>
      <c r="K27" s="50">
        <v>0</v>
      </c>
      <c r="L27" s="54">
        <v>0</v>
      </c>
      <c r="M27" s="50">
        <v>0</v>
      </c>
      <c r="N27" s="59">
        <v>158670</v>
      </c>
      <c r="O27" s="41">
        <f t="shared" si="0"/>
        <v>73712838</v>
      </c>
      <c r="P27" s="15">
        <f t="shared" si="1"/>
        <v>1859.0410834531285</v>
      </c>
    </row>
    <row r="28" spans="1:16" ht="12.75" customHeight="1">
      <c r="A28" s="8">
        <v>24</v>
      </c>
      <c r="B28" s="79"/>
      <c r="C28" s="13" t="s">
        <v>45</v>
      </c>
      <c r="D28" s="32">
        <v>40045</v>
      </c>
      <c r="E28" s="36">
        <v>26766978</v>
      </c>
      <c r="F28" s="23">
        <v>32764669</v>
      </c>
      <c r="G28" s="23">
        <v>1438033</v>
      </c>
      <c r="H28" s="23">
        <v>2649565</v>
      </c>
      <c r="I28" s="46">
        <v>0</v>
      </c>
      <c r="J28" s="41">
        <v>2273792</v>
      </c>
      <c r="K28" s="50">
        <v>0</v>
      </c>
      <c r="L28" s="54">
        <v>0</v>
      </c>
      <c r="M28" s="50">
        <v>0</v>
      </c>
      <c r="N28" s="59">
        <v>0</v>
      </c>
      <c r="O28" s="41">
        <f t="shared" si="0"/>
        <v>65893037</v>
      </c>
      <c r="P28" s="15">
        <f t="shared" si="1"/>
        <v>1645.4747658883755</v>
      </c>
    </row>
    <row r="29" spans="1:16" ht="12.75" customHeight="1">
      <c r="A29" s="8">
        <v>25</v>
      </c>
      <c r="B29" s="3"/>
      <c r="C29" s="13" t="s">
        <v>39</v>
      </c>
      <c r="D29" s="32">
        <v>49398</v>
      </c>
      <c r="E29" s="36">
        <v>17371978</v>
      </c>
      <c r="F29" s="23">
        <v>40118603</v>
      </c>
      <c r="G29" s="23">
        <v>2887321</v>
      </c>
      <c r="H29" s="23">
        <v>9384695</v>
      </c>
      <c r="I29" s="46">
        <v>0</v>
      </c>
      <c r="J29" s="41">
        <v>0</v>
      </c>
      <c r="K29" s="50">
        <v>2739057</v>
      </c>
      <c r="L29" s="55">
        <v>0</v>
      </c>
      <c r="M29" s="51">
        <v>1609816</v>
      </c>
      <c r="N29" s="59">
        <v>0</v>
      </c>
      <c r="O29" s="41">
        <f t="shared" si="0"/>
        <v>74111470</v>
      </c>
      <c r="P29" s="15">
        <f t="shared" si="1"/>
        <v>1500.2929268391433</v>
      </c>
    </row>
    <row r="30" spans="1:16" ht="12.75" customHeight="1">
      <c r="A30" s="8">
        <v>26</v>
      </c>
      <c r="B30" s="3"/>
      <c r="C30" s="10" t="s">
        <v>40</v>
      </c>
      <c r="D30" s="32">
        <v>50416</v>
      </c>
      <c r="E30" s="36">
        <v>22158488</v>
      </c>
      <c r="F30" s="23">
        <v>29287144</v>
      </c>
      <c r="G30" s="23">
        <v>242279</v>
      </c>
      <c r="H30" s="23">
        <v>0</v>
      </c>
      <c r="I30" s="46">
        <v>0</v>
      </c>
      <c r="J30" s="41">
        <v>1790249</v>
      </c>
      <c r="K30" s="50">
        <v>0</v>
      </c>
      <c r="L30" s="54">
        <v>0</v>
      </c>
      <c r="M30" s="50">
        <v>0</v>
      </c>
      <c r="N30" s="59">
        <v>0</v>
      </c>
      <c r="O30" s="41">
        <f t="shared" si="0"/>
        <v>53478160</v>
      </c>
      <c r="P30" s="15">
        <f t="shared" si="1"/>
        <v>1060.737860996509</v>
      </c>
    </row>
    <row r="31" spans="1:16" ht="12.75" customHeight="1">
      <c r="A31" s="8">
        <v>27</v>
      </c>
      <c r="B31" s="3"/>
      <c r="C31" s="13" t="s">
        <v>43</v>
      </c>
      <c r="D31" s="32">
        <v>57093</v>
      </c>
      <c r="E31" s="36">
        <v>51764189</v>
      </c>
      <c r="F31" s="23">
        <v>85144163</v>
      </c>
      <c r="G31" s="23">
        <v>568221</v>
      </c>
      <c r="H31" s="23">
        <v>18238099</v>
      </c>
      <c r="I31" s="46">
        <v>0</v>
      </c>
      <c r="J31" s="41">
        <v>0</v>
      </c>
      <c r="K31" s="50">
        <v>0</v>
      </c>
      <c r="L31" s="54">
        <v>0</v>
      </c>
      <c r="M31" s="50">
        <v>0</v>
      </c>
      <c r="N31" s="59">
        <v>0</v>
      </c>
      <c r="O31" s="41">
        <f t="shared" si="0"/>
        <v>155714672</v>
      </c>
      <c r="P31" s="15">
        <f t="shared" si="1"/>
        <v>2727.3864046380468</v>
      </c>
    </row>
    <row r="32" spans="1:16" ht="12.75" customHeight="1">
      <c r="A32" s="8">
        <v>28</v>
      </c>
      <c r="B32" s="3"/>
      <c r="C32" s="10" t="s">
        <v>37</v>
      </c>
      <c r="D32" s="32">
        <v>65373</v>
      </c>
      <c r="E32" s="36">
        <v>26637871</v>
      </c>
      <c r="F32" s="23">
        <v>42856167</v>
      </c>
      <c r="G32" s="23">
        <v>6714131</v>
      </c>
      <c r="H32" s="23">
        <v>7969897</v>
      </c>
      <c r="I32" s="46">
        <v>0</v>
      </c>
      <c r="J32" s="41">
        <v>2984017</v>
      </c>
      <c r="K32" s="50">
        <v>0</v>
      </c>
      <c r="L32" s="54">
        <v>0</v>
      </c>
      <c r="M32" s="50">
        <v>0</v>
      </c>
      <c r="N32" s="59">
        <v>0</v>
      </c>
      <c r="O32" s="41">
        <f t="shared" si="0"/>
        <v>87162083</v>
      </c>
      <c r="P32" s="15">
        <f t="shared" si="1"/>
        <v>1333.3040093004756</v>
      </c>
    </row>
    <row r="33" spans="1:16" ht="12.75" customHeight="1">
      <c r="A33" s="8">
        <v>29</v>
      </c>
      <c r="B33" s="3"/>
      <c r="C33" s="10" t="s">
        <v>38</v>
      </c>
      <c r="D33" s="32">
        <v>69569</v>
      </c>
      <c r="E33" s="36">
        <v>72219541</v>
      </c>
      <c r="F33" s="23">
        <v>41922735</v>
      </c>
      <c r="G33" s="23">
        <v>37897907</v>
      </c>
      <c r="H33" s="23">
        <v>9606486</v>
      </c>
      <c r="I33" s="46">
        <v>0</v>
      </c>
      <c r="J33" s="41">
        <v>20633021</v>
      </c>
      <c r="K33" s="50">
        <v>0</v>
      </c>
      <c r="L33" s="54">
        <v>0</v>
      </c>
      <c r="M33" s="50">
        <v>0</v>
      </c>
      <c r="N33" s="59">
        <v>0</v>
      </c>
      <c r="O33" s="41">
        <f t="shared" si="0"/>
        <v>182279690</v>
      </c>
      <c r="P33" s="15">
        <f t="shared" si="1"/>
        <v>2620.128074285961</v>
      </c>
    </row>
    <row r="34" spans="1:16" ht="12.75" customHeight="1">
      <c r="A34" s="8">
        <v>30</v>
      </c>
      <c r="B34" s="79"/>
      <c r="C34" s="13" t="s">
        <v>36</v>
      </c>
      <c r="D34" s="32">
        <v>74799</v>
      </c>
      <c r="E34" s="36">
        <v>49673922</v>
      </c>
      <c r="F34" s="23">
        <v>42341379</v>
      </c>
      <c r="G34" s="23">
        <v>240614</v>
      </c>
      <c r="H34" s="23">
        <v>21354772</v>
      </c>
      <c r="I34" s="46">
        <v>0</v>
      </c>
      <c r="J34" s="41">
        <v>7975432</v>
      </c>
      <c r="K34" s="50">
        <v>7587662</v>
      </c>
      <c r="L34" s="54">
        <v>0</v>
      </c>
      <c r="M34" s="50">
        <v>0</v>
      </c>
      <c r="N34" s="59">
        <v>68466</v>
      </c>
      <c r="O34" s="41">
        <f t="shared" si="0"/>
        <v>129242247</v>
      </c>
      <c r="P34" s="15">
        <f t="shared" si="1"/>
        <v>1727.8606264789637</v>
      </c>
    </row>
    <row r="35" spans="1:16" ht="12.75" customHeight="1">
      <c r="A35" s="8">
        <v>31</v>
      </c>
      <c r="B35" s="3"/>
      <c r="C35" s="13" t="s">
        <v>34</v>
      </c>
      <c r="D35" s="32">
        <v>78987</v>
      </c>
      <c r="E35" s="36">
        <v>88997704</v>
      </c>
      <c r="F35" s="23">
        <v>161830827</v>
      </c>
      <c r="G35" s="23">
        <v>1977643</v>
      </c>
      <c r="H35" s="23">
        <v>22986293</v>
      </c>
      <c r="I35" s="46">
        <v>0</v>
      </c>
      <c r="J35" s="41">
        <v>36071061</v>
      </c>
      <c r="K35" s="50">
        <v>26106601</v>
      </c>
      <c r="L35" s="54">
        <v>64218</v>
      </c>
      <c r="M35" s="50">
        <v>0</v>
      </c>
      <c r="N35" s="59">
        <v>496</v>
      </c>
      <c r="O35" s="41">
        <f t="shared" si="0"/>
        <v>338034843</v>
      </c>
      <c r="P35" s="15">
        <f t="shared" si="1"/>
        <v>4279.626305594592</v>
      </c>
    </row>
    <row r="36" spans="1:16" ht="12.75" customHeight="1">
      <c r="A36" s="8">
        <v>32</v>
      </c>
      <c r="B36" s="3"/>
      <c r="C36" s="10" t="s">
        <v>41</v>
      </c>
      <c r="D36" s="32">
        <v>89771</v>
      </c>
      <c r="E36" s="36">
        <v>46427245</v>
      </c>
      <c r="F36" s="23">
        <v>78742760</v>
      </c>
      <c r="G36" s="23">
        <v>5997887</v>
      </c>
      <c r="H36" s="23">
        <v>10330697</v>
      </c>
      <c r="I36" s="46">
        <v>0</v>
      </c>
      <c r="J36" s="41">
        <v>0</v>
      </c>
      <c r="K36" s="50">
        <v>7223522</v>
      </c>
      <c r="L36" s="54">
        <v>0</v>
      </c>
      <c r="M36" s="50">
        <v>0</v>
      </c>
      <c r="N36" s="59">
        <v>177060</v>
      </c>
      <c r="O36" s="41">
        <f t="shared" si="0"/>
        <v>148899171</v>
      </c>
      <c r="P36" s="15">
        <f t="shared" si="1"/>
        <v>1658.655590335409</v>
      </c>
    </row>
    <row r="37" spans="1:16" ht="12.75" customHeight="1">
      <c r="A37" s="8">
        <v>33</v>
      </c>
      <c r="B37" s="3"/>
      <c r="C37" s="13" t="s">
        <v>42</v>
      </c>
      <c r="D37" s="32">
        <v>93568</v>
      </c>
      <c r="E37" s="36">
        <v>69225236</v>
      </c>
      <c r="F37" s="23">
        <v>18335405</v>
      </c>
      <c r="G37" s="23">
        <v>6624901</v>
      </c>
      <c r="H37" s="23">
        <v>852295</v>
      </c>
      <c r="I37" s="46">
        <v>0</v>
      </c>
      <c r="J37" s="41">
        <v>6966162</v>
      </c>
      <c r="K37" s="50">
        <v>9983311</v>
      </c>
      <c r="L37" s="54">
        <v>0</v>
      </c>
      <c r="M37" s="50">
        <v>0</v>
      </c>
      <c r="N37" s="59">
        <v>0</v>
      </c>
      <c r="O37" s="41">
        <f aca="true" t="shared" si="2" ref="O37:O68">SUM(E37:N37)</f>
        <v>111987310</v>
      </c>
      <c r="P37" s="15">
        <f aca="true" t="shared" si="3" ref="P37:P68">(O37/D37)</f>
        <v>1196.8548007865936</v>
      </c>
    </row>
    <row r="38" spans="1:16" ht="12.75" customHeight="1">
      <c r="A38" s="8">
        <v>34</v>
      </c>
      <c r="B38" s="3"/>
      <c r="C38" s="10" t="s">
        <v>35</v>
      </c>
      <c r="D38" s="32">
        <v>98727</v>
      </c>
      <c r="E38" s="36">
        <v>70044902</v>
      </c>
      <c r="F38" s="23">
        <v>39069315</v>
      </c>
      <c r="G38" s="23">
        <v>0</v>
      </c>
      <c r="H38" s="23">
        <v>778875</v>
      </c>
      <c r="I38" s="46">
        <v>0</v>
      </c>
      <c r="J38" s="41">
        <v>11653144</v>
      </c>
      <c r="K38" s="50">
        <v>2729001</v>
      </c>
      <c r="L38" s="54">
        <v>0</v>
      </c>
      <c r="M38" s="50">
        <v>0</v>
      </c>
      <c r="N38" s="59">
        <v>433097</v>
      </c>
      <c r="O38" s="41">
        <f t="shared" si="2"/>
        <v>124708334</v>
      </c>
      <c r="P38" s="15">
        <f t="shared" si="3"/>
        <v>1263.1634102119988</v>
      </c>
    </row>
    <row r="39" spans="1:16" ht="12.75" customHeight="1">
      <c r="A39" s="8">
        <v>35</v>
      </c>
      <c r="B39" s="3"/>
      <c r="C39" s="10" t="s">
        <v>33</v>
      </c>
      <c r="D39" s="32">
        <v>139757</v>
      </c>
      <c r="E39" s="36">
        <v>110751388</v>
      </c>
      <c r="F39" s="23">
        <v>107268558</v>
      </c>
      <c r="G39" s="23">
        <v>8642288</v>
      </c>
      <c r="H39" s="23">
        <v>26713091</v>
      </c>
      <c r="I39" s="46">
        <v>0</v>
      </c>
      <c r="J39" s="41">
        <v>65484874</v>
      </c>
      <c r="K39" s="50">
        <v>24895489</v>
      </c>
      <c r="L39" s="54">
        <v>0</v>
      </c>
      <c r="M39" s="50">
        <v>0</v>
      </c>
      <c r="N39" s="59">
        <v>0</v>
      </c>
      <c r="O39" s="41">
        <f t="shared" si="2"/>
        <v>343755688</v>
      </c>
      <c r="P39" s="15">
        <f t="shared" si="3"/>
        <v>2459.667050666514</v>
      </c>
    </row>
    <row r="40" spans="1:16" ht="12.75" customHeight="1">
      <c r="A40" s="8">
        <v>36</v>
      </c>
      <c r="B40" s="3"/>
      <c r="C40" s="10" t="s">
        <v>31</v>
      </c>
      <c r="D40" s="32">
        <v>140124</v>
      </c>
      <c r="E40" s="36">
        <v>92084733</v>
      </c>
      <c r="F40" s="23">
        <v>61799990</v>
      </c>
      <c r="G40" s="23">
        <v>2300997</v>
      </c>
      <c r="H40" s="23">
        <v>15000533</v>
      </c>
      <c r="I40" s="46">
        <v>0</v>
      </c>
      <c r="J40" s="41">
        <v>28895829</v>
      </c>
      <c r="K40" s="50">
        <v>12990129</v>
      </c>
      <c r="L40" s="54">
        <v>0</v>
      </c>
      <c r="M40" s="50">
        <v>0</v>
      </c>
      <c r="N40" s="59">
        <v>5763883</v>
      </c>
      <c r="O40" s="41">
        <f t="shared" si="2"/>
        <v>218836094</v>
      </c>
      <c r="P40" s="15">
        <f t="shared" si="3"/>
        <v>1561.7317090576917</v>
      </c>
    </row>
    <row r="41" spans="1:16" ht="12.75" customHeight="1">
      <c r="A41" s="8">
        <v>37</v>
      </c>
      <c r="B41" s="3"/>
      <c r="C41" s="10" t="s">
        <v>32</v>
      </c>
      <c r="D41" s="32">
        <v>142144</v>
      </c>
      <c r="E41" s="36">
        <v>113174705</v>
      </c>
      <c r="F41" s="23">
        <v>68114925</v>
      </c>
      <c r="G41" s="23">
        <v>2878262</v>
      </c>
      <c r="H41" s="23">
        <v>6277165</v>
      </c>
      <c r="I41" s="46">
        <v>26201</v>
      </c>
      <c r="J41" s="41">
        <v>7237490</v>
      </c>
      <c r="K41" s="50">
        <v>7192622</v>
      </c>
      <c r="L41" s="54">
        <v>0</v>
      </c>
      <c r="M41" s="50">
        <v>0</v>
      </c>
      <c r="N41" s="59">
        <v>0</v>
      </c>
      <c r="O41" s="41">
        <f t="shared" si="2"/>
        <v>204901370</v>
      </c>
      <c r="P41" s="15">
        <f t="shared" si="3"/>
        <v>1441.5055858847365</v>
      </c>
    </row>
    <row r="42" spans="1:16" ht="12.75" customHeight="1">
      <c r="A42" s="8">
        <v>38</v>
      </c>
      <c r="B42" s="3"/>
      <c r="C42" s="13" t="s">
        <v>30</v>
      </c>
      <c r="D42" s="32">
        <v>143737</v>
      </c>
      <c r="E42" s="36">
        <v>141333257</v>
      </c>
      <c r="F42" s="23">
        <v>119993222</v>
      </c>
      <c r="G42" s="23">
        <v>12429500</v>
      </c>
      <c r="H42" s="23">
        <v>28762955</v>
      </c>
      <c r="I42" s="46">
        <v>1981</v>
      </c>
      <c r="J42" s="41">
        <v>67809883</v>
      </c>
      <c r="K42" s="50">
        <v>25333017</v>
      </c>
      <c r="L42" s="54">
        <v>0</v>
      </c>
      <c r="M42" s="50">
        <v>198112</v>
      </c>
      <c r="N42" s="59">
        <v>0</v>
      </c>
      <c r="O42" s="41">
        <f t="shared" si="2"/>
        <v>395861927</v>
      </c>
      <c r="P42" s="15">
        <f t="shared" si="3"/>
        <v>2754.0711646966333</v>
      </c>
    </row>
    <row r="43" spans="1:16" ht="12.75" customHeight="1">
      <c r="A43" s="8">
        <v>39</v>
      </c>
      <c r="B43" s="3"/>
      <c r="C43" s="10" t="s">
        <v>29</v>
      </c>
      <c r="D43" s="32">
        <v>162193</v>
      </c>
      <c r="E43" s="36">
        <v>102601476</v>
      </c>
      <c r="F43" s="23">
        <v>80134148</v>
      </c>
      <c r="G43" s="23">
        <v>4572640</v>
      </c>
      <c r="H43" s="23">
        <v>4809497</v>
      </c>
      <c r="I43" s="46">
        <v>0</v>
      </c>
      <c r="J43" s="41">
        <v>51542670</v>
      </c>
      <c r="K43" s="50">
        <v>12882020</v>
      </c>
      <c r="L43" s="54">
        <v>0</v>
      </c>
      <c r="M43" s="50">
        <v>0</v>
      </c>
      <c r="N43" s="59">
        <v>14233625</v>
      </c>
      <c r="O43" s="41">
        <f t="shared" si="2"/>
        <v>270776076</v>
      </c>
      <c r="P43" s="15">
        <f t="shared" si="3"/>
        <v>1669.4683247735722</v>
      </c>
    </row>
    <row r="44" spans="1:16" ht="12.75" customHeight="1">
      <c r="A44" s="8">
        <v>40</v>
      </c>
      <c r="B44" s="3"/>
      <c r="C44" s="13" t="s">
        <v>28</v>
      </c>
      <c r="D44" s="32">
        <v>164584</v>
      </c>
      <c r="E44" s="36">
        <v>210945611</v>
      </c>
      <c r="F44" s="23">
        <v>167825938</v>
      </c>
      <c r="G44" s="23">
        <v>1597613</v>
      </c>
      <c r="H44" s="23">
        <v>113406663</v>
      </c>
      <c r="I44" s="46">
        <v>0</v>
      </c>
      <c r="J44" s="41">
        <v>103840510</v>
      </c>
      <c r="K44" s="50">
        <v>24732577</v>
      </c>
      <c r="L44" s="54">
        <v>0</v>
      </c>
      <c r="M44" s="50">
        <v>0</v>
      </c>
      <c r="N44" s="59">
        <v>31152</v>
      </c>
      <c r="O44" s="41">
        <f t="shared" si="2"/>
        <v>622380064</v>
      </c>
      <c r="P44" s="15">
        <f t="shared" si="3"/>
        <v>3781.5344383415154</v>
      </c>
    </row>
    <row r="45" spans="1:16" ht="12.75" customHeight="1">
      <c r="A45" s="8">
        <v>41</v>
      </c>
      <c r="B45" s="3"/>
      <c r="C45" s="10" t="s">
        <v>26</v>
      </c>
      <c r="D45" s="32">
        <v>167631</v>
      </c>
      <c r="E45" s="36">
        <v>114869223</v>
      </c>
      <c r="F45" s="23">
        <v>52359577</v>
      </c>
      <c r="G45" s="23">
        <v>0</v>
      </c>
      <c r="H45" s="23">
        <v>0</v>
      </c>
      <c r="I45" s="46">
        <v>0</v>
      </c>
      <c r="J45" s="41">
        <v>33648029</v>
      </c>
      <c r="K45" s="50">
        <v>8160398</v>
      </c>
      <c r="L45" s="54">
        <v>0</v>
      </c>
      <c r="M45" s="50">
        <v>0</v>
      </c>
      <c r="N45" s="59">
        <v>3534939</v>
      </c>
      <c r="O45" s="41">
        <f t="shared" si="2"/>
        <v>212572166</v>
      </c>
      <c r="P45" s="15">
        <f t="shared" si="3"/>
        <v>1268.095793737435</v>
      </c>
    </row>
    <row r="46" spans="1:16" ht="12.75" customHeight="1">
      <c r="A46" s="8">
        <v>42</v>
      </c>
      <c r="B46" s="3"/>
      <c r="C46" s="10" t="s">
        <v>109</v>
      </c>
      <c r="D46" s="32">
        <v>173935</v>
      </c>
      <c r="E46" s="36">
        <v>149727209</v>
      </c>
      <c r="F46" s="23">
        <v>136180071</v>
      </c>
      <c r="G46" s="23">
        <v>18868531</v>
      </c>
      <c r="H46" s="23">
        <v>89779292</v>
      </c>
      <c r="I46" s="46">
        <v>0</v>
      </c>
      <c r="J46" s="41">
        <v>79073055</v>
      </c>
      <c r="K46" s="50">
        <v>21735905</v>
      </c>
      <c r="L46" s="54">
        <v>0</v>
      </c>
      <c r="M46" s="50">
        <v>0</v>
      </c>
      <c r="N46" s="59">
        <v>91971</v>
      </c>
      <c r="O46" s="41">
        <f t="shared" si="2"/>
        <v>495456034</v>
      </c>
      <c r="P46" s="15">
        <f t="shared" si="3"/>
        <v>2848.512570787938</v>
      </c>
    </row>
    <row r="47" spans="1:16" ht="12.75" customHeight="1">
      <c r="A47" s="8">
        <v>43</v>
      </c>
      <c r="B47" s="3"/>
      <c r="C47" s="10" t="s">
        <v>27</v>
      </c>
      <c r="D47" s="32">
        <v>184644</v>
      </c>
      <c r="E47" s="36">
        <v>64983562</v>
      </c>
      <c r="F47" s="23">
        <v>145405466</v>
      </c>
      <c r="G47" s="23">
        <v>2248913</v>
      </c>
      <c r="H47" s="23">
        <v>23243995</v>
      </c>
      <c r="I47" s="46">
        <v>0</v>
      </c>
      <c r="J47" s="41">
        <v>22025463</v>
      </c>
      <c r="K47" s="50">
        <v>0</v>
      </c>
      <c r="L47" s="54">
        <v>0</v>
      </c>
      <c r="M47" s="50">
        <v>0</v>
      </c>
      <c r="N47" s="59">
        <v>1624799</v>
      </c>
      <c r="O47" s="41">
        <f t="shared" si="2"/>
        <v>259532198</v>
      </c>
      <c r="P47" s="15">
        <f t="shared" si="3"/>
        <v>1405.5815406945258</v>
      </c>
    </row>
    <row r="48" spans="1:16" ht="12.75" customHeight="1">
      <c r="A48" s="8">
        <v>44</v>
      </c>
      <c r="B48" s="3"/>
      <c r="C48" s="13" t="s">
        <v>24</v>
      </c>
      <c r="D48" s="32">
        <v>196540</v>
      </c>
      <c r="E48" s="36">
        <v>88500304</v>
      </c>
      <c r="F48" s="23">
        <v>82472022</v>
      </c>
      <c r="G48" s="23">
        <v>4973844</v>
      </c>
      <c r="H48" s="23">
        <v>15180349</v>
      </c>
      <c r="I48" s="46">
        <v>0</v>
      </c>
      <c r="J48" s="41">
        <v>69679712</v>
      </c>
      <c r="K48" s="50">
        <v>20783217</v>
      </c>
      <c r="L48" s="54">
        <v>0</v>
      </c>
      <c r="M48" s="50">
        <v>0</v>
      </c>
      <c r="N48" s="59">
        <v>0</v>
      </c>
      <c r="O48" s="41">
        <f t="shared" si="2"/>
        <v>281589448</v>
      </c>
      <c r="P48" s="15">
        <f t="shared" si="3"/>
        <v>1432.7335300702148</v>
      </c>
    </row>
    <row r="49" spans="1:16" ht="12.75" customHeight="1">
      <c r="A49" s="8">
        <v>45</v>
      </c>
      <c r="B49" s="3"/>
      <c r="C49" s="10" t="s">
        <v>0</v>
      </c>
      <c r="D49" s="32">
        <v>247561</v>
      </c>
      <c r="E49" s="36">
        <v>121367853</v>
      </c>
      <c r="F49" s="23">
        <v>201922279</v>
      </c>
      <c r="G49" s="23">
        <v>64143418</v>
      </c>
      <c r="H49" s="23">
        <v>46648606</v>
      </c>
      <c r="I49" s="46">
        <v>0</v>
      </c>
      <c r="J49" s="41">
        <v>15626478</v>
      </c>
      <c r="K49" s="50">
        <v>26631576</v>
      </c>
      <c r="L49" s="54">
        <v>0</v>
      </c>
      <c r="M49" s="50">
        <v>0</v>
      </c>
      <c r="N49" s="59">
        <v>150357</v>
      </c>
      <c r="O49" s="41">
        <f t="shared" si="2"/>
        <v>476490567</v>
      </c>
      <c r="P49" s="15">
        <f t="shared" si="3"/>
        <v>1924.7400317497506</v>
      </c>
    </row>
    <row r="50" spans="1:16" ht="12.75" customHeight="1">
      <c r="A50" s="8">
        <v>46</v>
      </c>
      <c r="B50" s="3"/>
      <c r="C50" s="10" t="s">
        <v>25</v>
      </c>
      <c r="D50" s="32">
        <v>266123</v>
      </c>
      <c r="E50" s="36">
        <v>221810777</v>
      </c>
      <c r="F50" s="23">
        <v>202419183</v>
      </c>
      <c r="G50" s="23">
        <v>30783618</v>
      </c>
      <c r="H50" s="23">
        <v>105637709</v>
      </c>
      <c r="I50" s="46">
        <v>0</v>
      </c>
      <c r="J50" s="41">
        <v>32301181</v>
      </c>
      <c r="K50" s="50">
        <v>27510795</v>
      </c>
      <c r="L50" s="54">
        <v>0</v>
      </c>
      <c r="M50" s="50">
        <v>0</v>
      </c>
      <c r="N50" s="59">
        <v>0</v>
      </c>
      <c r="O50" s="41">
        <f t="shared" si="2"/>
        <v>620463263</v>
      </c>
      <c r="P50" s="15">
        <f t="shared" si="3"/>
        <v>2331.4905626345712</v>
      </c>
    </row>
    <row r="51" spans="1:16" ht="12.75" customHeight="1">
      <c r="A51" s="8">
        <v>47</v>
      </c>
      <c r="B51" s="3"/>
      <c r="C51" s="10" t="s">
        <v>110</v>
      </c>
      <c r="D51" s="32">
        <v>271961</v>
      </c>
      <c r="E51" s="36">
        <v>187685565</v>
      </c>
      <c r="F51" s="23">
        <v>160548640</v>
      </c>
      <c r="G51" s="23">
        <v>24794023</v>
      </c>
      <c r="H51" s="23">
        <v>69305829</v>
      </c>
      <c r="I51" s="46">
        <v>0</v>
      </c>
      <c r="J51" s="41">
        <v>30581719</v>
      </c>
      <c r="K51" s="50">
        <v>22667357</v>
      </c>
      <c r="L51" s="54">
        <v>0</v>
      </c>
      <c r="M51" s="50">
        <v>0</v>
      </c>
      <c r="N51" s="59">
        <v>0</v>
      </c>
      <c r="O51" s="41">
        <f t="shared" si="2"/>
        <v>495583133</v>
      </c>
      <c r="P51" s="15">
        <f t="shared" si="3"/>
        <v>1822.258092152919</v>
      </c>
    </row>
    <row r="52" spans="1:16" ht="12.75" customHeight="1">
      <c r="A52" s="8">
        <v>48</v>
      </c>
      <c r="B52" s="3"/>
      <c r="C52" s="10" t="s">
        <v>21</v>
      </c>
      <c r="D52" s="32">
        <v>272896</v>
      </c>
      <c r="E52" s="36">
        <v>145707985</v>
      </c>
      <c r="F52" s="23">
        <v>144339749</v>
      </c>
      <c r="G52" s="23">
        <v>9392385</v>
      </c>
      <c r="H52" s="23">
        <v>26012936</v>
      </c>
      <c r="I52" s="46">
        <v>0</v>
      </c>
      <c r="J52" s="41">
        <v>11754182</v>
      </c>
      <c r="K52" s="50">
        <v>8788506</v>
      </c>
      <c r="L52" s="54">
        <v>0</v>
      </c>
      <c r="M52" s="50">
        <v>0</v>
      </c>
      <c r="N52" s="59">
        <v>88790</v>
      </c>
      <c r="O52" s="41">
        <f t="shared" si="2"/>
        <v>346084533</v>
      </c>
      <c r="P52" s="15">
        <f t="shared" si="3"/>
        <v>1268.1920328623357</v>
      </c>
    </row>
    <row r="53" spans="1:16" ht="12.75" customHeight="1">
      <c r="A53" s="8">
        <v>49</v>
      </c>
      <c r="B53" s="3"/>
      <c r="C53" s="10" t="s">
        <v>23</v>
      </c>
      <c r="D53" s="32">
        <v>286499</v>
      </c>
      <c r="E53" s="36">
        <v>159560614</v>
      </c>
      <c r="F53" s="23">
        <v>120699185</v>
      </c>
      <c r="G53" s="23">
        <v>5579167</v>
      </c>
      <c r="H53" s="23">
        <v>144835311</v>
      </c>
      <c r="I53" s="46">
        <v>0</v>
      </c>
      <c r="J53" s="41">
        <v>26367474</v>
      </c>
      <c r="K53" s="50">
        <v>26720321</v>
      </c>
      <c r="L53" s="54">
        <v>0</v>
      </c>
      <c r="M53" s="50">
        <v>0</v>
      </c>
      <c r="N53" s="59">
        <v>0</v>
      </c>
      <c r="O53" s="41">
        <f t="shared" si="2"/>
        <v>483762072</v>
      </c>
      <c r="P53" s="15">
        <f t="shared" si="3"/>
        <v>1688.529705164765</v>
      </c>
    </row>
    <row r="54" spans="1:16" ht="12.75" customHeight="1">
      <c r="A54" s="8">
        <v>50</v>
      </c>
      <c r="B54" s="3"/>
      <c r="C54" s="10" t="s">
        <v>18</v>
      </c>
      <c r="D54" s="32">
        <v>311775</v>
      </c>
      <c r="E54" s="36">
        <v>187384197</v>
      </c>
      <c r="F54" s="23">
        <v>132823113</v>
      </c>
      <c r="G54" s="23">
        <v>14695583</v>
      </c>
      <c r="H54" s="23">
        <v>50273198</v>
      </c>
      <c r="I54" s="46">
        <v>0</v>
      </c>
      <c r="J54" s="41">
        <v>32829413</v>
      </c>
      <c r="K54" s="50">
        <v>20422186</v>
      </c>
      <c r="L54" s="54">
        <v>0</v>
      </c>
      <c r="M54" s="50">
        <v>0</v>
      </c>
      <c r="N54" s="59">
        <v>13365886</v>
      </c>
      <c r="O54" s="41">
        <f t="shared" si="2"/>
        <v>451793576</v>
      </c>
      <c r="P54" s="15">
        <f t="shared" si="3"/>
        <v>1449.1013583513752</v>
      </c>
    </row>
    <row r="55" spans="1:16" ht="12.75" customHeight="1">
      <c r="A55" s="8">
        <v>51</v>
      </c>
      <c r="B55" s="3"/>
      <c r="C55" s="10" t="s">
        <v>19</v>
      </c>
      <c r="D55" s="32">
        <v>315890</v>
      </c>
      <c r="E55" s="36">
        <v>279905114</v>
      </c>
      <c r="F55" s="23">
        <v>192705958</v>
      </c>
      <c r="G55" s="23">
        <v>30433948</v>
      </c>
      <c r="H55" s="23">
        <v>67960702</v>
      </c>
      <c r="I55" s="46">
        <v>3082351</v>
      </c>
      <c r="J55" s="41">
        <v>218896096</v>
      </c>
      <c r="K55" s="50">
        <v>78832894</v>
      </c>
      <c r="L55" s="54">
        <v>0</v>
      </c>
      <c r="M55" s="50">
        <v>0</v>
      </c>
      <c r="N55" s="59">
        <v>0</v>
      </c>
      <c r="O55" s="41">
        <f t="shared" si="2"/>
        <v>871817063</v>
      </c>
      <c r="P55" s="15">
        <f t="shared" si="3"/>
        <v>2759.8754724745954</v>
      </c>
    </row>
    <row r="56" spans="1:16" ht="12.75" customHeight="1">
      <c r="A56" s="8">
        <v>52</v>
      </c>
      <c r="B56" s="3"/>
      <c r="C56" s="13" t="s">
        <v>20</v>
      </c>
      <c r="D56" s="32">
        <v>325023</v>
      </c>
      <c r="E56" s="36">
        <v>124027615</v>
      </c>
      <c r="F56" s="23">
        <v>268096254</v>
      </c>
      <c r="G56" s="23">
        <v>8172694</v>
      </c>
      <c r="H56" s="23">
        <v>7096995</v>
      </c>
      <c r="I56" s="46">
        <v>0</v>
      </c>
      <c r="J56" s="41">
        <v>38173638</v>
      </c>
      <c r="K56" s="50">
        <v>26147751</v>
      </c>
      <c r="L56" s="54">
        <v>0</v>
      </c>
      <c r="M56" s="50">
        <v>0</v>
      </c>
      <c r="N56" s="59">
        <v>42130</v>
      </c>
      <c r="O56" s="41">
        <f t="shared" si="2"/>
        <v>471757077</v>
      </c>
      <c r="P56" s="15">
        <f t="shared" si="3"/>
        <v>1451.4575183910063</v>
      </c>
    </row>
    <row r="57" spans="1:16" ht="12.75" customHeight="1">
      <c r="A57" s="8">
        <v>53</v>
      </c>
      <c r="B57" s="3"/>
      <c r="C57" s="10" t="s">
        <v>22</v>
      </c>
      <c r="D57" s="32">
        <v>333858</v>
      </c>
      <c r="E57" s="36">
        <v>381480947</v>
      </c>
      <c r="F57" s="23">
        <v>193191715</v>
      </c>
      <c r="G57" s="23">
        <v>62630729</v>
      </c>
      <c r="H57" s="23">
        <v>235994457</v>
      </c>
      <c r="I57" s="46">
        <v>0</v>
      </c>
      <c r="J57" s="41">
        <v>206362863</v>
      </c>
      <c r="K57" s="50">
        <v>67075960</v>
      </c>
      <c r="L57" s="54">
        <v>0</v>
      </c>
      <c r="M57" s="50">
        <v>0</v>
      </c>
      <c r="N57" s="59">
        <v>0</v>
      </c>
      <c r="O57" s="41">
        <f t="shared" si="2"/>
        <v>1146736671</v>
      </c>
      <c r="P57" s="15">
        <f t="shared" si="3"/>
        <v>3434.803632083101</v>
      </c>
    </row>
    <row r="58" spans="1:16" ht="12.75" customHeight="1">
      <c r="A58" s="8">
        <v>54</v>
      </c>
      <c r="B58" s="3"/>
      <c r="C58" s="10" t="s">
        <v>6</v>
      </c>
      <c r="D58" s="32">
        <v>387461</v>
      </c>
      <c r="E58" s="36">
        <v>313867456</v>
      </c>
      <c r="F58" s="23">
        <v>248586664</v>
      </c>
      <c r="G58" s="23">
        <v>47136858</v>
      </c>
      <c r="H58" s="23">
        <v>129671382</v>
      </c>
      <c r="I58" s="46">
        <v>69961</v>
      </c>
      <c r="J58" s="41">
        <v>218141381</v>
      </c>
      <c r="K58" s="50">
        <v>102712973</v>
      </c>
      <c r="L58" s="54">
        <v>0</v>
      </c>
      <c r="M58" s="50">
        <v>311852</v>
      </c>
      <c r="N58" s="59">
        <v>0</v>
      </c>
      <c r="O58" s="41">
        <f t="shared" si="2"/>
        <v>1060498527</v>
      </c>
      <c r="P58" s="15">
        <f t="shared" si="3"/>
        <v>2737.045862680373</v>
      </c>
    </row>
    <row r="59" spans="1:16" ht="12.75" customHeight="1">
      <c r="A59" s="8">
        <v>55</v>
      </c>
      <c r="B59" s="3"/>
      <c r="C59" s="14" t="s">
        <v>5</v>
      </c>
      <c r="D59" s="32">
        <v>425698</v>
      </c>
      <c r="E59" s="36">
        <v>249915996</v>
      </c>
      <c r="F59" s="23">
        <v>197705854</v>
      </c>
      <c r="G59" s="23">
        <v>12655619</v>
      </c>
      <c r="H59" s="23">
        <v>7046846</v>
      </c>
      <c r="I59" s="46">
        <v>0</v>
      </c>
      <c r="J59" s="41">
        <v>81017811</v>
      </c>
      <c r="K59" s="50">
        <v>9288630</v>
      </c>
      <c r="L59" s="54">
        <v>0</v>
      </c>
      <c r="M59" s="50">
        <v>0</v>
      </c>
      <c r="N59" s="59">
        <v>2226869</v>
      </c>
      <c r="O59" s="41">
        <f t="shared" si="2"/>
        <v>559857625</v>
      </c>
      <c r="P59" s="15">
        <f t="shared" si="3"/>
        <v>1315.1521148795625</v>
      </c>
    </row>
    <row r="60" spans="1:16" ht="12.75" customHeight="1">
      <c r="A60" s="8">
        <v>56</v>
      </c>
      <c r="B60" s="3"/>
      <c r="C60" s="10" t="s">
        <v>17</v>
      </c>
      <c r="D60" s="32">
        <v>434425</v>
      </c>
      <c r="E60" s="36">
        <v>212380026</v>
      </c>
      <c r="F60" s="23">
        <v>226040114</v>
      </c>
      <c r="G60" s="23">
        <v>21661031</v>
      </c>
      <c r="H60" s="23">
        <v>32705241</v>
      </c>
      <c r="I60" s="46">
        <v>0</v>
      </c>
      <c r="J60" s="41">
        <v>166100534</v>
      </c>
      <c r="K60" s="50">
        <v>32432998</v>
      </c>
      <c r="L60" s="54">
        <v>0</v>
      </c>
      <c r="M60" s="50">
        <v>0</v>
      </c>
      <c r="N60" s="59">
        <v>3387</v>
      </c>
      <c r="O60" s="41">
        <f t="shared" si="2"/>
        <v>691323331</v>
      </c>
      <c r="P60" s="15">
        <f t="shared" si="3"/>
        <v>1591.3525487713644</v>
      </c>
    </row>
    <row r="61" spans="1:16" ht="12.75" customHeight="1">
      <c r="A61" s="8">
        <v>57</v>
      </c>
      <c r="B61" s="3"/>
      <c r="C61" s="10" t="s">
        <v>16</v>
      </c>
      <c r="D61" s="32">
        <v>508014</v>
      </c>
      <c r="E61" s="36">
        <v>211928373</v>
      </c>
      <c r="F61" s="23">
        <v>233087945</v>
      </c>
      <c r="G61" s="23">
        <v>27534231</v>
      </c>
      <c r="H61" s="23">
        <v>56855917</v>
      </c>
      <c r="I61" s="46">
        <v>0</v>
      </c>
      <c r="J61" s="41">
        <v>85013903</v>
      </c>
      <c r="K61" s="50">
        <v>58580073</v>
      </c>
      <c r="L61" s="54">
        <v>209975</v>
      </c>
      <c r="M61" s="50">
        <v>0</v>
      </c>
      <c r="N61" s="59">
        <v>38172702</v>
      </c>
      <c r="O61" s="41">
        <f t="shared" si="2"/>
        <v>711383119</v>
      </c>
      <c r="P61" s="15">
        <f t="shared" si="3"/>
        <v>1400.3218789245966</v>
      </c>
    </row>
    <row r="62" spans="1:16" ht="12.75" customHeight="1">
      <c r="A62" s="8">
        <v>58</v>
      </c>
      <c r="B62" s="3"/>
      <c r="C62" s="13" t="s">
        <v>15</v>
      </c>
      <c r="D62" s="32">
        <v>552109</v>
      </c>
      <c r="E62" s="36">
        <v>288476730</v>
      </c>
      <c r="F62" s="23">
        <v>305354075</v>
      </c>
      <c r="G62" s="23">
        <v>29612877</v>
      </c>
      <c r="H62" s="23">
        <v>104840880</v>
      </c>
      <c r="I62" s="46">
        <v>0</v>
      </c>
      <c r="J62" s="41">
        <v>96850311</v>
      </c>
      <c r="K62" s="50">
        <v>71841512</v>
      </c>
      <c r="L62" s="54">
        <v>0</v>
      </c>
      <c r="M62" s="50">
        <v>0</v>
      </c>
      <c r="N62" s="59">
        <v>7694526</v>
      </c>
      <c r="O62" s="41">
        <f t="shared" si="2"/>
        <v>904670911</v>
      </c>
      <c r="P62" s="15">
        <f t="shared" si="3"/>
        <v>1638.573019095867</v>
      </c>
    </row>
    <row r="63" spans="1:16" ht="12.75" customHeight="1">
      <c r="A63" s="8">
        <v>59</v>
      </c>
      <c r="B63" s="12"/>
      <c r="C63" s="10" t="s">
        <v>14</v>
      </c>
      <c r="D63" s="32">
        <v>581058</v>
      </c>
      <c r="E63" s="36">
        <v>326004404</v>
      </c>
      <c r="F63" s="23">
        <v>311363476</v>
      </c>
      <c r="G63" s="23">
        <v>28048132</v>
      </c>
      <c r="H63" s="23">
        <v>74004825</v>
      </c>
      <c r="I63" s="46">
        <v>0</v>
      </c>
      <c r="J63" s="41">
        <v>121438180</v>
      </c>
      <c r="K63" s="50">
        <v>52872732</v>
      </c>
      <c r="L63" s="54">
        <v>0</v>
      </c>
      <c r="M63" s="50">
        <v>0</v>
      </c>
      <c r="N63" s="59">
        <v>0</v>
      </c>
      <c r="O63" s="41">
        <f t="shared" si="2"/>
        <v>913731749</v>
      </c>
      <c r="P63" s="15">
        <f t="shared" si="3"/>
        <v>1572.531053698598</v>
      </c>
    </row>
    <row r="64" spans="1:16" ht="12.75" customHeight="1">
      <c r="A64" s="8">
        <v>60</v>
      </c>
      <c r="B64" s="3"/>
      <c r="C64" s="10" t="s">
        <v>1</v>
      </c>
      <c r="D64" s="32">
        <v>615741</v>
      </c>
      <c r="E64" s="36">
        <v>698095282</v>
      </c>
      <c r="F64" s="23">
        <v>364853004</v>
      </c>
      <c r="G64" s="23">
        <v>52370791</v>
      </c>
      <c r="H64" s="23">
        <v>266074192</v>
      </c>
      <c r="I64" s="46">
        <v>0</v>
      </c>
      <c r="J64" s="41">
        <v>560570526</v>
      </c>
      <c r="K64" s="50">
        <v>109604012</v>
      </c>
      <c r="L64" s="54">
        <v>0</v>
      </c>
      <c r="M64" s="50">
        <v>0</v>
      </c>
      <c r="N64" s="59">
        <v>0</v>
      </c>
      <c r="O64" s="41">
        <f t="shared" si="2"/>
        <v>2051567807</v>
      </c>
      <c r="P64" s="15">
        <f t="shared" si="3"/>
        <v>3331.8681182510177</v>
      </c>
    </row>
    <row r="65" spans="1:16" ht="12.75" customHeight="1">
      <c r="A65" s="8">
        <v>61</v>
      </c>
      <c r="B65" s="3"/>
      <c r="C65" s="10" t="s">
        <v>12</v>
      </c>
      <c r="D65" s="32">
        <v>944199</v>
      </c>
      <c r="E65" s="36">
        <v>614851273</v>
      </c>
      <c r="F65" s="23">
        <v>621171278</v>
      </c>
      <c r="G65" s="23">
        <v>29865798</v>
      </c>
      <c r="H65" s="23">
        <v>203902123</v>
      </c>
      <c r="I65" s="46">
        <v>0</v>
      </c>
      <c r="J65" s="41">
        <v>256041298</v>
      </c>
      <c r="K65" s="50">
        <v>143700030</v>
      </c>
      <c r="L65" s="54">
        <v>0</v>
      </c>
      <c r="M65" s="50">
        <v>0</v>
      </c>
      <c r="N65" s="59">
        <v>33214034</v>
      </c>
      <c r="O65" s="41">
        <f t="shared" si="2"/>
        <v>1902745834</v>
      </c>
      <c r="P65" s="15">
        <f t="shared" si="3"/>
        <v>2015.1957733486267</v>
      </c>
    </row>
    <row r="66" spans="1:16" ht="12.75" customHeight="1">
      <c r="A66" s="8">
        <v>62</v>
      </c>
      <c r="B66" s="3"/>
      <c r="C66" s="10" t="s">
        <v>13</v>
      </c>
      <c r="D66" s="32">
        <v>1105603</v>
      </c>
      <c r="E66" s="36">
        <v>755297878</v>
      </c>
      <c r="F66" s="23">
        <v>842127548</v>
      </c>
      <c r="G66" s="23">
        <v>249657402</v>
      </c>
      <c r="H66" s="23">
        <v>20119917</v>
      </c>
      <c r="I66" s="46">
        <v>0</v>
      </c>
      <c r="J66" s="41">
        <v>487611555</v>
      </c>
      <c r="K66" s="50">
        <v>146112802</v>
      </c>
      <c r="L66" s="54">
        <v>0</v>
      </c>
      <c r="M66" s="50">
        <v>0</v>
      </c>
      <c r="N66" s="59">
        <v>42806630</v>
      </c>
      <c r="O66" s="41">
        <f t="shared" si="2"/>
        <v>2543733732</v>
      </c>
      <c r="P66" s="15">
        <f t="shared" si="3"/>
        <v>2300.7659458232297</v>
      </c>
    </row>
    <row r="67" spans="1:16" ht="12.75" customHeight="1">
      <c r="A67" s="8">
        <v>63</v>
      </c>
      <c r="B67" s="3"/>
      <c r="C67" s="10" t="s">
        <v>11</v>
      </c>
      <c r="D67" s="32">
        <v>1192861</v>
      </c>
      <c r="E67" s="36">
        <v>1015370587</v>
      </c>
      <c r="F67" s="23">
        <v>1460594700</v>
      </c>
      <c r="G67" s="23">
        <v>106935005</v>
      </c>
      <c r="H67" s="23">
        <v>170977313</v>
      </c>
      <c r="I67" s="46">
        <v>0</v>
      </c>
      <c r="J67" s="41">
        <v>374974000</v>
      </c>
      <c r="K67" s="50">
        <v>163124000</v>
      </c>
      <c r="L67" s="54">
        <v>0</v>
      </c>
      <c r="M67" s="50">
        <v>0</v>
      </c>
      <c r="N67" s="59">
        <v>10014000</v>
      </c>
      <c r="O67" s="41">
        <f t="shared" si="2"/>
        <v>3301989605</v>
      </c>
      <c r="P67" s="15">
        <f t="shared" si="3"/>
        <v>2768.126047376853</v>
      </c>
    </row>
    <row r="68" spans="1:16" ht="12.75" customHeight="1">
      <c r="A68" s="8">
        <v>64</v>
      </c>
      <c r="B68" s="3"/>
      <c r="C68" s="10" t="s">
        <v>4</v>
      </c>
      <c r="D68" s="32">
        <v>1295033</v>
      </c>
      <c r="E68" s="36">
        <v>903567338</v>
      </c>
      <c r="F68" s="23">
        <v>1201653935</v>
      </c>
      <c r="G68" s="23">
        <v>144530958</v>
      </c>
      <c r="H68" s="23">
        <v>363880191</v>
      </c>
      <c r="I68" s="46">
        <v>0</v>
      </c>
      <c r="J68" s="41">
        <v>484989732</v>
      </c>
      <c r="K68" s="50">
        <v>152981093</v>
      </c>
      <c r="L68" s="54">
        <v>0</v>
      </c>
      <c r="M68" s="50">
        <v>0</v>
      </c>
      <c r="N68" s="59">
        <v>5868253</v>
      </c>
      <c r="O68" s="41">
        <f t="shared" si="2"/>
        <v>3257471500</v>
      </c>
      <c r="P68" s="15">
        <f t="shared" si="3"/>
        <v>2515.3579097984375</v>
      </c>
    </row>
    <row r="69" spans="1:16" ht="12.75" customHeight="1">
      <c r="A69" s="8">
        <v>65</v>
      </c>
      <c r="B69" s="3"/>
      <c r="C69" s="10" t="s">
        <v>10</v>
      </c>
      <c r="D69" s="32">
        <v>1765707</v>
      </c>
      <c r="E69" s="36">
        <v>1555208000</v>
      </c>
      <c r="F69" s="23">
        <v>978276000</v>
      </c>
      <c r="G69" s="23">
        <v>331707000</v>
      </c>
      <c r="H69" s="23">
        <v>305518000</v>
      </c>
      <c r="I69" s="46">
        <v>0</v>
      </c>
      <c r="J69" s="41">
        <v>615429000</v>
      </c>
      <c r="K69" s="50">
        <v>124429000</v>
      </c>
      <c r="L69" s="54">
        <v>0</v>
      </c>
      <c r="M69" s="50">
        <v>0</v>
      </c>
      <c r="N69" s="59">
        <v>49326000</v>
      </c>
      <c r="O69" s="41">
        <f>SUM(E69:N69)</f>
        <v>3959893000</v>
      </c>
      <c r="P69" s="15">
        <f>(O69/D69)</f>
        <v>2242.6671016199175</v>
      </c>
    </row>
    <row r="70" spans="1:16" ht="12.75" customHeight="1">
      <c r="A70" s="8">
        <v>66</v>
      </c>
      <c r="B70" s="3"/>
      <c r="C70" s="10" t="s">
        <v>65</v>
      </c>
      <c r="D70" s="32">
        <v>2462292</v>
      </c>
      <c r="E70" s="36">
        <v>2233118002</v>
      </c>
      <c r="F70" s="23">
        <v>1984412370</v>
      </c>
      <c r="G70" s="23">
        <v>312802872</v>
      </c>
      <c r="H70" s="23">
        <v>510242493</v>
      </c>
      <c r="I70" s="46">
        <v>145554</v>
      </c>
      <c r="J70" s="41">
        <v>3926590000</v>
      </c>
      <c r="K70" s="50">
        <v>462559452</v>
      </c>
      <c r="L70" s="54">
        <v>59610000</v>
      </c>
      <c r="M70" s="50">
        <v>0</v>
      </c>
      <c r="N70" s="59">
        <v>13387000</v>
      </c>
      <c r="O70" s="41">
        <f>SUM(E70:N70)</f>
        <v>9502867743</v>
      </c>
      <c r="P70" s="15">
        <f>(O70/D70)</f>
        <v>3859.3585744501465</v>
      </c>
    </row>
    <row r="71" spans="1:16" ht="12.75">
      <c r="A71" s="4"/>
      <c r="B71" s="5"/>
      <c r="C71" s="85" t="s">
        <v>76</v>
      </c>
      <c r="D71" s="33">
        <f aca="true" t="shared" si="4" ref="D71:N71">SUM(D5:D70)</f>
        <v>17782770</v>
      </c>
      <c r="E71" s="38">
        <f t="shared" si="4"/>
        <v>13271824559</v>
      </c>
      <c r="F71" s="16">
        <f t="shared" si="4"/>
        <v>12664673339</v>
      </c>
      <c r="G71" s="16">
        <f t="shared" si="4"/>
        <v>1779624942</v>
      </c>
      <c r="H71" s="16">
        <f t="shared" si="4"/>
        <v>3460369693</v>
      </c>
      <c r="I71" s="17">
        <f t="shared" si="4"/>
        <v>3326048</v>
      </c>
      <c r="J71" s="43">
        <f t="shared" si="4"/>
        <v>8756679290</v>
      </c>
      <c r="K71" s="19">
        <f t="shared" si="4"/>
        <v>2150111181</v>
      </c>
      <c r="L71" s="56">
        <f t="shared" si="4"/>
        <v>59884193</v>
      </c>
      <c r="M71" s="19">
        <f t="shared" si="4"/>
        <v>2119780</v>
      </c>
      <c r="N71" s="61">
        <f t="shared" si="4"/>
        <v>244783158</v>
      </c>
      <c r="O71" s="43">
        <f>SUM(E71:N71)</f>
        <v>42393396183</v>
      </c>
      <c r="P71" s="20">
        <f>(O71/D71)</f>
        <v>2383.9590897818507</v>
      </c>
    </row>
    <row r="72" spans="1:16" ht="12.75">
      <c r="A72" s="4"/>
      <c r="B72" s="5"/>
      <c r="C72" s="5"/>
      <c r="D72" s="5"/>
      <c r="E72" s="5"/>
      <c r="F72" s="5"/>
      <c r="G72" s="5"/>
      <c r="H72" s="5"/>
      <c r="I72" s="5"/>
      <c r="J72" s="5"/>
      <c r="K72" s="5"/>
      <c r="L72" s="5"/>
      <c r="M72" s="5"/>
      <c r="N72" s="5"/>
      <c r="O72" s="72"/>
      <c r="P72" s="80"/>
    </row>
    <row r="73" spans="1:16" ht="12.75">
      <c r="A73" s="70" t="s">
        <v>107</v>
      </c>
      <c r="B73" s="5"/>
      <c r="C73" s="5"/>
      <c r="D73" s="5"/>
      <c r="E73" s="5"/>
      <c r="F73" s="5"/>
      <c r="G73" s="5"/>
      <c r="H73" s="5"/>
      <c r="I73" s="5"/>
      <c r="J73" s="5"/>
      <c r="K73" s="5"/>
      <c r="L73" s="5"/>
      <c r="M73" s="5"/>
      <c r="N73" s="5"/>
      <c r="O73" s="72"/>
      <c r="P73" s="80"/>
    </row>
    <row r="74" spans="1:16" ht="12.75">
      <c r="A74" s="4"/>
      <c r="B74" s="5"/>
      <c r="C74" s="5"/>
      <c r="D74" s="5"/>
      <c r="E74" s="5"/>
      <c r="F74" s="5"/>
      <c r="G74" s="5"/>
      <c r="H74" s="5"/>
      <c r="I74" s="5"/>
      <c r="J74" s="5"/>
      <c r="K74" s="5"/>
      <c r="L74" s="5"/>
      <c r="M74" s="5"/>
      <c r="N74" s="5"/>
      <c r="O74" s="72"/>
      <c r="P74" s="80"/>
    </row>
    <row r="75" spans="1:16" ht="12.75">
      <c r="A75" s="70" t="s">
        <v>86</v>
      </c>
      <c r="B75" s="5"/>
      <c r="C75" s="5"/>
      <c r="D75" s="5"/>
      <c r="E75" s="5"/>
      <c r="F75" s="5"/>
      <c r="G75" s="5"/>
      <c r="H75" s="5"/>
      <c r="I75" s="5"/>
      <c r="J75" s="5"/>
      <c r="K75" s="5"/>
      <c r="L75" s="5"/>
      <c r="M75" s="5"/>
      <c r="N75" s="5"/>
      <c r="O75" s="5"/>
      <c r="P75" s="6"/>
    </row>
    <row r="76" spans="1:16" ht="12.75">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heetProtection/>
  <mergeCells count="5">
    <mergeCell ref="A1:P1"/>
    <mergeCell ref="A2:P2"/>
    <mergeCell ref="E3:I3"/>
    <mergeCell ref="J3:K3"/>
    <mergeCell ref="L3:M3"/>
  </mergeCells>
  <printOptions horizontalCentered="1"/>
  <pageMargins left="0.5" right="0.5" top="0.5" bottom="0.5" header="0.3" footer="0.3"/>
  <pageSetup fitToHeight="0" fitToWidth="1" horizontalDpi="600" verticalDpi="600" orientation="landscape" paperSize="5" scale="72" r:id="rId1"/>
  <headerFooter>
    <oddHeader>&amp;C&amp;12Office of Economic and Demographic Research</oddHeader>
    <oddFooter>&amp;L&amp;12FY 2006-07 County Revenues by Fund Type&amp;R&amp;12Page &amp;P of &amp;N</oddFooter>
  </headerFooter>
  <ignoredErrors>
    <ignoredError sqref="O5:O70"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A1:P77"/>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3.7109375" style="0" customWidth="1"/>
    <col min="2" max="2" width="1.7109375" style="0" customWidth="1"/>
    <col min="3" max="3" width="16.8515625" style="0" customWidth="1"/>
    <col min="4" max="4" width="11.7109375" style="0" customWidth="1"/>
    <col min="5" max="15" width="16.8515625" style="0" customWidth="1"/>
    <col min="16" max="16" width="12.7109375" style="0" customWidth="1"/>
  </cols>
  <sheetData>
    <row r="1" spans="1:16" ht="27.75">
      <c r="A1" s="116" t="s">
        <v>103</v>
      </c>
      <c r="B1" s="117"/>
      <c r="C1" s="117"/>
      <c r="D1" s="117"/>
      <c r="E1" s="117"/>
      <c r="F1" s="117"/>
      <c r="G1" s="117"/>
      <c r="H1" s="117"/>
      <c r="I1" s="117"/>
      <c r="J1" s="117"/>
      <c r="K1" s="117"/>
      <c r="L1" s="117"/>
      <c r="M1" s="117"/>
      <c r="N1" s="117"/>
      <c r="O1" s="117"/>
      <c r="P1" s="118"/>
    </row>
    <row r="2" spans="1:16" ht="24" thickBot="1">
      <c r="A2" s="119" t="s">
        <v>126</v>
      </c>
      <c r="B2" s="120"/>
      <c r="C2" s="120"/>
      <c r="D2" s="120"/>
      <c r="E2" s="120"/>
      <c r="F2" s="120"/>
      <c r="G2" s="120"/>
      <c r="H2" s="120"/>
      <c r="I2" s="120"/>
      <c r="J2" s="120"/>
      <c r="K2" s="120"/>
      <c r="L2" s="120"/>
      <c r="M2" s="120"/>
      <c r="N2" s="120"/>
      <c r="O2" s="120"/>
      <c r="P2" s="121"/>
    </row>
    <row r="3" spans="1:16" ht="15.75">
      <c r="A3" s="28"/>
      <c r="B3" s="29"/>
      <c r="C3" s="30"/>
      <c r="D3" s="68">
        <v>2006</v>
      </c>
      <c r="E3" s="122" t="s">
        <v>84</v>
      </c>
      <c r="F3" s="123"/>
      <c r="G3" s="123"/>
      <c r="H3" s="123"/>
      <c r="I3" s="124"/>
      <c r="J3" s="122" t="s">
        <v>83</v>
      </c>
      <c r="K3" s="124"/>
      <c r="L3" s="122" t="s">
        <v>82</v>
      </c>
      <c r="M3" s="124"/>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7772</v>
      </c>
      <c r="E5" s="35">
        <v>3548608</v>
      </c>
      <c r="F5" s="22">
        <v>9525092</v>
      </c>
      <c r="G5" s="22">
        <v>351044</v>
      </c>
      <c r="H5" s="22">
        <v>649263</v>
      </c>
      <c r="I5" s="45">
        <v>0</v>
      </c>
      <c r="J5" s="40">
        <v>216725</v>
      </c>
      <c r="K5" s="49">
        <v>0</v>
      </c>
      <c r="L5" s="53">
        <v>0</v>
      </c>
      <c r="M5" s="49">
        <v>0</v>
      </c>
      <c r="N5" s="58">
        <v>0</v>
      </c>
      <c r="O5" s="57">
        <f aca="true" t="shared" si="0" ref="O5:O36">SUM(E5:N5)</f>
        <v>14290732</v>
      </c>
      <c r="P5" s="18">
        <f aca="true" t="shared" si="1" ref="P5:P36">(O5/D5)</f>
        <v>1838.7457539886773</v>
      </c>
    </row>
    <row r="6" spans="1:16" ht="12.75" customHeight="1">
      <c r="A6" s="8">
        <v>2</v>
      </c>
      <c r="B6" s="3"/>
      <c r="C6" s="10" t="s">
        <v>64</v>
      </c>
      <c r="D6" s="32">
        <v>8060</v>
      </c>
      <c r="E6" s="36">
        <v>4016408</v>
      </c>
      <c r="F6" s="23">
        <v>5668481</v>
      </c>
      <c r="G6" s="23">
        <v>760967</v>
      </c>
      <c r="H6" s="23">
        <v>18</v>
      </c>
      <c r="I6" s="46">
        <v>0</v>
      </c>
      <c r="J6" s="41">
        <v>0</v>
      </c>
      <c r="K6" s="50">
        <v>0</v>
      </c>
      <c r="L6" s="54">
        <v>0</v>
      </c>
      <c r="M6" s="50">
        <v>0</v>
      </c>
      <c r="N6" s="59">
        <v>0</v>
      </c>
      <c r="O6" s="41">
        <f t="shared" si="0"/>
        <v>10445874</v>
      </c>
      <c r="P6" s="15">
        <f t="shared" si="1"/>
        <v>1296.0141439205956</v>
      </c>
    </row>
    <row r="7" spans="1:16" ht="12.75" customHeight="1">
      <c r="A7" s="8">
        <v>3</v>
      </c>
      <c r="B7" s="3"/>
      <c r="C7" s="10" t="s">
        <v>62</v>
      </c>
      <c r="D7" s="32">
        <v>10796</v>
      </c>
      <c r="E7" s="36">
        <v>9366791</v>
      </c>
      <c r="F7" s="23">
        <v>10294936</v>
      </c>
      <c r="G7" s="23">
        <v>0</v>
      </c>
      <c r="H7" s="23">
        <v>1792287</v>
      </c>
      <c r="I7" s="46">
        <v>0</v>
      </c>
      <c r="J7" s="41">
        <v>903538</v>
      </c>
      <c r="K7" s="50">
        <v>0</v>
      </c>
      <c r="L7" s="54">
        <v>0</v>
      </c>
      <c r="M7" s="50">
        <v>0</v>
      </c>
      <c r="N7" s="59">
        <v>0</v>
      </c>
      <c r="O7" s="41">
        <f t="shared" si="0"/>
        <v>22357552</v>
      </c>
      <c r="P7" s="15">
        <f t="shared" si="1"/>
        <v>2070.9107076695072</v>
      </c>
    </row>
    <row r="8" spans="1:16" ht="12.75" customHeight="1">
      <c r="A8" s="8">
        <v>4</v>
      </c>
      <c r="B8" s="3"/>
      <c r="C8" s="10" t="s">
        <v>61</v>
      </c>
      <c r="D8" s="32">
        <v>11916</v>
      </c>
      <c r="E8" s="36">
        <v>16580520</v>
      </c>
      <c r="F8" s="23">
        <v>17656378</v>
      </c>
      <c r="G8" s="23">
        <v>164603</v>
      </c>
      <c r="H8" s="23">
        <v>153327</v>
      </c>
      <c r="I8" s="46">
        <v>0</v>
      </c>
      <c r="J8" s="41">
        <v>6433779</v>
      </c>
      <c r="K8" s="50">
        <v>0</v>
      </c>
      <c r="L8" s="54">
        <v>0</v>
      </c>
      <c r="M8" s="50">
        <v>0</v>
      </c>
      <c r="N8" s="59">
        <v>0</v>
      </c>
      <c r="O8" s="41">
        <f t="shared" si="0"/>
        <v>40988607</v>
      </c>
      <c r="P8" s="15">
        <f t="shared" si="1"/>
        <v>3439.7958207452166</v>
      </c>
    </row>
    <row r="9" spans="1:16" ht="12.75" customHeight="1">
      <c r="A9" s="8">
        <v>5</v>
      </c>
      <c r="B9" s="3"/>
      <c r="C9" s="10" t="s">
        <v>57</v>
      </c>
      <c r="D9" s="32">
        <v>14113</v>
      </c>
      <c r="E9" s="36">
        <v>7111640</v>
      </c>
      <c r="F9" s="23">
        <v>18395423</v>
      </c>
      <c r="G9" s="23">
        <v>0</v>
      </c>
      <c r="H9" s="23">
        <v>0</v>
      </c>
      <c r="I9" s="46">
        <v>0</v>
      </c>
      <c r="J9" s="41">
        <v>0</v>
      </c>
      <c r="K9" s="50">
        <v>0</v>
      </c>
      <c r="L9" s="54">
        <v>0</v>
      </c>
      <c r="M9" s="50">
        <v>0</v>
      </c>
      <c r="N9" s="59">
        <v>0</v>
      </c>
      <c r="O9" s="41">
        <f t="shared" si="0"/>
        <v>25507063</v>
      </c>
      <c r="P9" s="15">
        <f t="shared" si="1"/>
        <v>1807.3452136328208</v>
      </c>
    </row>
    <row r="10" spans="1:16" ht="12.75" customHeight="1">
      <c r="A10" s="8">
        <v>6</v>
      </c>
      <c r="B10" s="3"/>
      <c r="C10" s="13" t="s">
        <v>55</v>
      </c>
      <c r="D10" s="32">
        <v>14353</v>
      </c>
      <c r="E10" s="36">
        <v>8360562</v>
      </c>
      <c r="F10" s="23">
        <v>9714122</v>
      </c>
      <c r="G10" s="23">
        <v>583308</v>
      </c>
      <c r="H10" s="23">
        <v>3384166</v>
      </c>
      <c r="I10" s="46">
        <v>0</v>
      </c>
      <c r="J10" s="41">
        <v>0</v>
      </c>
      <c r="K10" s="50">
        <v>0</v>
      </c>
      <c r="L10" s="54">
        <v>0</v>
      </c>
      <c r="M10" s="50">
        <v>0</v>
      </c>
      <c r="N10" s="59">
        <v>0</v>
      </c>
      <c r="O10" s="41">
        <f t="shared" si="0"/>
        <v>22042158</v>
      </c>
      <c r="P10" s="15">
        <f t="shared" si="1"/>
        <v>1535.717829025291</v>
      </c>
    </row>
    <row r="11" spans="1:16" ht="12.75" customHeight="1">
      <c r="A11" s="8">
        <v>7</v>
      </c>
      <c r="B11" s="3"/>
      <c r="C11" s="10" t="s">
        <v>56</v>
      </c>
      <c r="D11" s="32">
        <v>14517</v>
      </c>
      <c r="E11" s="36">
        <v>9615265</v>
      </c>
      <c r="F11" s="23">
        <v>20617217</v>
      </c>
      <c r="G11" s="23">
        <v>6714</v>
      </c>
      <c r="H11" s="23">
        <v>0</v>
      </c>
      <c r="I11" s="46">
        <v>0</v>
      </c>
      <c r="J11" s="41">
        <v>338269</v>
      </c>
      <c r="K11" s="50">
        <v>0</v>
      </c>
      <c r="L11" s="54">
        <v>0</v>
      </c>
      <c r="M11" s="50">
        <v>0</v>
      </c>
      <c r="N11" s="59">
        <v>0</v>
      </c>
      <c r="O11" s="41">
        <f t="shared" si="0"/>
        <v>30577465</v>
      </c>
      <c r="P11" s="15">
        <f t="shared" si="1"/>
        <v>2106.321209616312</v>
      </c>
    </row>
    <row r="12" spans="1:16" ht="12.75" customHeight="1">
      <c r="A12" s="8">
        <v>8</v>
      </c>
      <c r="B12" s="3"/>
      <c r="C12" s="10" t="s">
        <v>58</v>
      </c>
      <c r="D12" s="32">
        <v>15028</v>
      </c>
      <c r="E12" s="36">
        <v>7382769</v>
      </c>
      <c r="F12" s="23">
        <v>7898819</v>
      </c>
      <c r="G12" s="23">
        <v>0</v>
      </c>
      <c r="H12" s="23">
        <v>0</v>
      </c>
      <c r="I12" s="46">
        <v>0</v>
      </c>
      <c r="J12" s="41">
        <v>0</v>
      </c>
      <c r="K12" s="50">
        <v>0</v>
      </c>
      <c r="L12" s="54">
        <v>0</v>
      </c>
      <c r="M12" s="50">
        <v>0</v>
      </c>
      <c r="N12" s="59">
        <v>0</v>
      </c>
      <c r="O12" s="41">
        <f t="shared" si="0"/>
        <v>15281588</v>
      </c>
      <c r="P12" s="15">
        <f t="shared" si="1"/>
        <v>1016.8743678466861</v>
      </c>
    </row>
    <row r="13" spans="1:16" ht="12.75" customHeight="1">
      <c r="A13" s="8">
        <v>9</v>
      </c>
      <c r="B13" s="3"/>
      <c r="C13" s="10" t="s">
        <v>59</v>
      </c>
      <c r="D13" s="32">
        <v>15677</v>
      </c>
      <c r="E13" s="36">
        <v>8575036</v>
      </c>
      <c r="F13" s="23">
        <v>20208294</v>
      </c>
      <c r="G13" s="23">
        <v>715849</v>
      </c>
      <c r="H13" s="23">
        <v>0</v>
      </c>
      <c r="I13" s="46">
        <v>0</v>
      </c>
      <c r="J13" s="41">
        <v>0</v>
      </c>
      <c r="K13" s="50">
        <v>0</v>
      </c>
      <c r="L13" s="54">
        <v>0</v>
      </c>
      <c r="M13" s="50">
        <v>0</v>
      </c>
      <c r="N13" s="59">
        <v>0</v>
      </c>
      <c r="O13" s="41">
        <f t="shared" si="0"/>
        <v>29499179</v>
      </c>
      <c r="P13" s="15">
        <f t="shared" si="1"/>
        <v>1881.6852076290106</v>
      </c>
    </row>
    <row r="14" spans="1:16" ht="12.75" customHeight="1">
      <c r="A14" s="8">
        <v>10</v>
      </c>
      <c r="B14" s="3"/>
      <c r="C14" s="10" t="s">
        <v>54</v>
      </c>
      <c r="D14" s="32">
        <v>16509</v>
      </c>
      <c r="E14" s="36">
        <v>21820415</v>
      </c>
      <c r="F14" s="23">
        <v>7460237</v>
      </c>
      <c r="G14" s="23">
        <v>1170238</v>
      </c>
      <c r="H14" s="23">
        <v>15417221</v>
      </c>
      <c r="I14" s="46">
        <v>0</v>
      </c>
      <c r="J14" s="41">
        <v>121319</v>
      </c>
      <c r="K14" s="50">
        <v>0</v>
      </c>
      <c r="L14" s="54">
        <v>0</v>
      </c>
      <c r="M14" s="50">
        <v>0</v>
      </c>
      <c r="N14" s="59">
        <v>0</v>
      </c>
      <c r="O14" s="41">
        <f t="shared" si="0"/>
        <v>45989430</v>
      </c>
      <c r="P14" s="15">
        <f t="shared" si="1"/>
        <v>2785.7186988915137</v>
      </c>
    </row>
    <row r="15" spans="1:16" ht="12.75" customHeight="1">
      <c r="A15" s="8">
        <v>11</v>
      </c>
      <c r="B15" s="3"/>
      <c r="C15" s="10" t="s">
        <v>60</v>
      </c>
      <c r="D15" s="32">
        <v>16703</v>
      </c>
      <c r="E15" s="36">
        <v>8933250</v>
      </c>
      <c r="F15" s="23">
        <v>12823598</v>
      </c>
      <c r="G15" s="23">
        <v>0</v>
      </c>
      <c r="H15" s="23">
        <v>1102318</v>
      </c>
      <c r="I15" s="46">
        <v>0</v>
      </c>
      <c r="J15" s="41">
        <v>0</v>
      </c>
      <c r="K15" s="50">
        <v>0</v>
      </c>
      <c r="L15" s="54">
        <v>0</v>
      </c>
      <c r="M15" s="50">
        <v>0</v>
      </c>
      <c r="N15" s="59">
        <v>0</v>
      </c>
      <c r="O15" s="41">
        <f t="shared" si="0"/>
        <v>22859166</v>
      </c>
      <c r="P15" s="15">
        <f t="shared" si="1"/>
        <v>1368.5664850625635</v>
      </c>
    </row>
    <row r="16" spans="1:16" ht="12.75" customHeight="1">
      <c r="A16" s="8">
        <v>12</v>
      </c>
      <c r="B16" s="3"/>
      <c r="C16" s="10" t="s">
        <v>53</v>
      </c>
      <c r="D16" s="32">
        <v>19502</v>
      </c>
      <c r="E16" s="36">
        <v>9793606</v>
      </c>
      <c r="F16" s="23">
        <v>7005111</v>
      </c>
      <c r="G16" s="23">
        <v>357371</v>
      </c>
      <c r="H16" s="23">
        <v>0</v>
      </c>
      <c r="I16" s="46">
        <v>0</v>
      </c>
      <c r="J16" s="41">
        <v>0</v>
      </c>
      <c r="K16" s="50">
        <v>0</v>
      </c>
      <c r="L16" s="54">
        <v>0</v>
      </c>
      <c r="M16" s="50">
        <v>0</v>
      </c>
      <c r="N16" s="59">
        <v>117085</v>
      </c>
      <c r="O16" s="41">
        <f t="shared" si="0"/>
        <v>17273173</v>
      </c>
      <c r="P16" s="15">
        <f t="shared" si="1"/>
        <v>885.7129012408984</v>
      </c>
    </row>
    <row r="17" spans="1:16" ht="12.75" customHeight="1">
      <c r="A17" s="8">
        <v>13</v>
      </c>
      <c r="B17" s="3"/>
      <c r="C17" s="13" t="s">
        <v>2</v>
      </c>
      <c r="D17" s="32">
        <v>19814</v>
      </c>
      <c r="E17" s="36">
        <v>11055801</v>
      </c>
      <c r="F17" s="23">
        <v>14362329</v>
      </c>
      <c r="G17" s="23">
        <v>0</v>
      </c>
      <c r="H17" s="23">
        <v>10660464</v>
      </c>
      <c r="I17" s="46">
        <v>0</v>
      </c>
      <c r="J17" s="41">
        <v>2323381</v>
      </c>
      <c r="K17" s="50">
        <v>0</v>
      </c>
      <c r="L17" s="54">
        <v>0</v>
      </c>
      <c r="M17" s="50">
        <v>0</v>
      </c>
      <c r="N17" s="59">
        <v>0</v>
      </c>
      <c r="O17" s="41">
        <f t="shared" si="0"/>
        <v>38401975</v>
      </c>
      <c r="P17" s="15">
        <f t="shared" si="1"/>
        <v>1938.123296658928</v>
      </c>
    </row>
    <row r="18" spans="1:16" ht="12.75" customHeight="1">
      <c r="A18" s="8">
        <v>14</v>
      </c>
      <c r="B18" s="3"/>
      <c r="C18" s="10" t="s">
        <v>52</v>
      </c>
      <c r="D18" s="32">
        <v>21471</v>
      </c>
      <c r="E18" s="36">
        <v>13167687</v>
      </c>
      <c r="F18" s="23">
        <v>17107555</v>
      </c>
      <c r="G18" s="23">
        <v>755580</v>
      </c>
      <c r="H18" s="23">
        <v>1095394</v>
      </c>
      <c r="I18" s="46">
        <v>0</v>
      </c>
      <c r="J18" s="41">
        <v>96387</v>
      </c>
      <c r="K18" s="50">
        <v>0</v>
      </c>
      <c r="L18" s="54">
        <v>0</v>
      </c>
      <c r="M18" s="50">
        <v>0</v>
      </c>
      <c r="N18" s="59">
        <v>0</v>
      </c>
      <c r="O18" s="41">
        <f t="shared" si="0"/>
        <v>32222603</v>
      </c>
      <c r="P18" s="15">
        <f t="shared" si="1"/>
        <v>1500.7499883563876</v>
      </c>
    </row>
    <row r="19" spans="1:16" ht="12.75" customHeight="1">
      <c r="A19" s="8">
        <v>15</v>
      </c>
      <c r="B19" s="3"/>
      <c r="C19" s="10" t="s">
        <v>49</v>
      </c>
      <c r="D19" s="32">
        <v>23073</v>
      </c>
      <c r="E19" s="36">
        <v>17986797</v>
      </c>
      <c r="F19" s="23">
        <v>15256033</v>
      </c>
      <c r="G19" s="23">
        <v>0</v>
      </c>
      <c r="H19" s="23">
        <v>0</v>
      </c>
      <c r="I19" s="46">
        <v>0</v>
      </c>
      <c r="J19" s="41">
        <v>0</v>
      </c>
      <c r="K19" s="50">
        <v>0</v>
      </c>
      <c r="L19" s="54">
        <v>0</v>
      </c>
      <c r="M19" s="50">
        <v>0</v>
      </c>
      <c r="N19" s="59">
        <v>1063167</v>
      </c>
      <c r="O19" s="41">
        <f t="shared" si="0"/>
        <v>34305997</v>
      </c>
      <c r="P19" s="15">
        <f t="shared" si="1"/>
        <v>1486.8459671477485</v>
      </c>
    </row>
    <row r="20" spans="1:16" ht="12.75" customHeight="1">
      <c r="A20" s="8">
        <v>16</v>
      </c>
      <c r="B20" s="3"/>
      <c r="C20" s="10" t="s">
        <v>50</v>
      </c>
      <c r="D20" s="32">
        <v>25004</v>
      </c>
      <c r="E20" s="36">
        <v>8730732</v>
      </c>
      <c r="F20" s="23">
        <v>20091368</v>
      </c>
      <c r="G20" s="23">
        <v>0</v>
      </c>
      <c r="H20" s="23">
        <v>0</v>
      </c>
      <c r="I20" s="46">
        <v>0</v>
      </c>
      <c r="J20" s="41">
        <v>0</v>
      </c>
      <c r="K20" s="50">
        <v>0</v>
      </c>
      <c r="L20" s="54">
        <v>0</v>
      </c>
      <c r="M20" s="50">
        <v>0</v>
      </c>
      <c r="N20" s="59">
        <v>0</v>
      </c>
      <c r="O20" s="41">
        <f t="shared" si="0"/>
        <v>28822100</v>
      </c>
      <c r="P20" s="15">
        <f t="shared" si="1"/>
        <v>1152.6995680691089</v>
      </c>
    </row>
    <row r="21" spans="1:16" ht="12.75" customHeight="1">
      <c r="A21" s="8">
        <v>17</v>
      </c>
      <c r="B21" s="3"/>
      <c r="C21" s="10" t="s">
        <v>48</v>
      </c>
      <c r="D21" s="32">
        <v>27186</v>
      </c>
      <c r="E21" s="36">
        <v>23162382</v>
      </c>
      <c r="F21" s="23">
        <v>18624847</v>
      </c>
      <c r="G21" s="23">
        <v>2585451</v>
      </c>
      <c r="H21" s="23">
        <v>2000719</v>
      </c>
      <c r="I21" s="46">
        <v>0</v>
      </c>
      <c r="J21" s="41">
        <v>2981110</v>
      </c>
      <c r="K21" s="50">
        <v>0</v>
      </c>
      <c r="L21" s="54">
        <v>0</v>
      </c>
      <c r="M21" s="50">
        <v>0</v>
      </c>
      <c r="N21" s="59">
        <v>18304</v>
      </c>
      <c r="O21" s="41">
        <f t="shared" si="0"/>
        <v>49372813</v>
      </c>
      <c r="P21" s="15">
        <f t="shared" si="1"/>
        <v>1816.1117119105422</v>
      </c>
    </row>
    <row r="22" spans="1:16" ht="12.75" customHeight="1">
      <c r="A22" s="8">
        <v>18</v>
      </c>
      <c r="B22" s="3"/>
      <c r="C22" s="10" t="s">
        <v>51</v>
      </c>
      <c r="D22" s="32">
        <v>28393</v>
      </c>
      <c r="E22" s="36">
        <v>31118225</v>
      </c>
      <c r="F22" s="23">
        <v>8056871</v>
      </c>
      <c r="G22" s="23">
        <v>0</v>
      </c>
      <c r="H22" s="23">
        <v>3627505</v>
      </c>
      <c r="I22" s="46">
        <v>0</v>
      </c>
      <c r="J22" s="41">
        <v>2034820</v>
      </c>
      <c r="K22" s="50">
        <v>0</v>
      </c>
      <c r="L22" s="54">
        <v>0</v>
      </c>
      <c r="M22" s="50">
        <v>0</v>
      </c>
      <c r="N22" s="59">
        <v>0</v>
      </c>
      <c r="O22" s="41">
        <f t="shared" si="0"/>
        <v>44837421</v>
      </c>
      <c r="P22" s="15">
        <f t="shared" si="1"/>
        <v>1579.1716620293735</v>
      </c>
    </row>
    <row r="23" spans="1:16" ht="12.75" customHeight="1">
      <c r="A23" s="8">
        <v>19</v>
      </c>
      <c r="B23" s="3"/>
      <c r="C23" s="10" t="s">
        <v>47</v>
      </c>
      <c r="D23" s="32">
        <v>28551</v>
      </c>
      <c r="E23" s="36">
        <v>8255155</v>
      </c>
      <c r="F23" s="23">
        <v>27833078</v>
      </c>
      <c r="G23" s="23">
        <v>35905</v>
      </c>
      <c r="H23" s="23">
        <v>542595</v>
      </c>
      <c r="I23" s="46">
        <v>0</v>
      </c>
      <c r="J23" s="41">
        <v>0</v>
      </c>
      <c r="K23" s="50">
        <v>0</v>
      </c>
      <c r="L23" s="54">
        <v>0</v>
      </c>
      <c r="M23" s="50">
        <v>0</v>
      </c>
      <c r="N23" s="59">
        <v>0</v>
      </c>
      <c r="O23" s="41">
        <f t="shared" si="0"/>
        <v>36666733</v>
      </c>
      <c r="P23" s="15">
        <f t="shared" si="1"/>
        <v>1284.2538965360231</v>
      </c>
    </row>
    <row r="24" spans="1:16" ht="12.75" customHeight="1">
      <c r="A24" s="8">
        <v>20</v>
      </c>
      <c r="B24" s="3"/>
      <c r="C24" s="10" t="s">
        <v>85</v>
      </c>
      <c r="D24" s="32">
        <v>33164</v>
      </c>
      <c r="E24" s="36">
        <v>20643008</v>
      </c>
      <c r="F24" s="23">
        <v>47187282</v>
      </c>
      <c r="G24" s="23">
        <v>1804965</v>
      </c>
      <c r="H24" s="23">
        <v>241434</v>
      </c>
      <c r="I24" s="46">
        <v>0</v>
      </c>
      <c r="J24" s="41">
        <v>11988194</v>
      </c>
      <c r="K24" s="50">
        <v>0</v>
      </c>
      <c r="L24" s="54">
        <v>0</v>
      </c>
      <c r="M24" s="50">
        <v>0</v>
      </c>
      <c r="N24" s="59">
        <v>0</v>
      </c>
      <c r="O24" s="41">
        <f t="shared" si="0"/>
        <v>81864883</v>
      </c>
      <c r="P24" s="15">
        <f t="shared" si="1"/>
        <v>2468.4864009166567</v>
      </c>
    </row>
    <row r="25" spans="1:16" ht="12.75" customHeight="1">
      <c r="A25" s="8">
        <v>21</v>
      </c>
      <c r="B25" s="3"/>
      <c r="C25" s="10" t="s">
        <v>3</v>
      </c>
      <c r="D25" s="32">
        <v>38666</v>
      </c>
      <c r="E25" s="36">
        <v>27641601</v>
      </c>
      <c r="F25" s="23">
        <v>45235269</v>
      </c>
      <c r="G25" s="23">
        <v>5689724</v>
      </c>
      <c r="H25" s="23">
        <v>4254989</v>
      </c>
      <c r="I25" s="46">
        <v>0</v>
      </c>
      <c r="J25" s="41">
        <v>1083319</v>
      </c>
      <c r="K25" s="50">
        <v>0</v>
      </c>
      <c r="L25" s="54">
        <v>0</v>
      </c>
      <c r="M25" s="50">
        <v>0</v>
      </c>
      <c r="N25" s="59">
        <v>0</v>
      </c>
      <c r="O25" s="41">
        <f t="shared" si="0"/>
        <v>83904902</v>
      </c>
      <c r="P25" s="15">
        <f t="shared" si="1"/>
        <v>2169.991775720271</v>
      </c>
    </row>
    <row r="26" spans="1:16" ht="12.75" customHeight="1">
      <c r="A26" s="8">
        <v>22</v>
      </c>
      <c r="B26" s="3"/>
      <c r="C26" s="13" t="s">
        <v>46</v>
      </c>
      <c r="D26" s="32">
        <v>38678</v>
      </c>
      <c r="E26" s="36">
        <v>42251299</v>
      </c>
      <c r="F26" s="23">
        <v>18649451</v>
      </c>
      <c r="G26" s="23">
        <v>2886865</v>
      </c>
      <c r="H26" s="23">
        <v>3534363</v>
      </c>
      <c r="I26" s="46">
        <v>0</v>
      </c>
      <c r="J26" s="41">
        <v>1947018</v>
      </c>
      <c r="K26" s="50">
        <v>0</v>
      </c>
      <c r="L26" s="54">
        <v>0</v>
      </c>
      <c r="M26" s="50">
        <v>0</v>
      </c>
      <c r="N26" s="59">
        <v>168745</v>
      </c>
      <c r="O26" s="41">
        <f t="shared" si="0"/>
        <v>69437741</v>
      </c>
      <c r="P26" s="15">
        <f t="shared" si="1"/>
        <v>1795.2774445421169</v>
      </c>
    </row>
    <row r="27" spans="1:16" ht="12.75" customHeight="1">
      <c r="A27" s="8">
        <v>23</v>
      </c>
      <c r="B27" s="3"/>
      <c r="C27" s="10" t="s">
        <v>44</v>
      </c>
      <c r="D27" s="32">
        <v>38799</v>
      </c>
      <c r="E27" s="36">
        <v>11842132</v>
      </c>
      <c r="F27" s="23">
        <v>31576871</v>
      </c>
      <c r="G27" s="23">
        <v>625234</v>
      </c>
      <c r="H27" s="23">
        <v>1162984</v>
      </c>
      <c r="I27" s="46">
        <v>0</v>
      </c>
      <c r="J27" s="41">
        <v>3568946</v>
      </c>
      <c r="K27" s="50">
        <v>0</v>
      </c>
      <c r="L27" s="54">
        <v>0</v>
      </c>
      <c r="M27" s="50">
        <v>0</v>
      </c>
      <c r="N27" s="59">
        <v>0</v>
      </c>
      <c r="O27" s="41">
        <f t="shared" si="0"/>
        <v>48776167</v>
      </c>
      <c r="P27" s="15">
        <f t="shared" si="1"/>
        <v>1257.1501069615197</v>
      </c>
    </row>
    <row r="28" spans="1:16" ht="12.75" customHeight="1">
      <c r="A28" s="8">
        <v>24</v>
      </c>
      <c r="B28" s="79"/>
      <c r="C28" s="10" t="s">
        <v>45</v>
      </c>
      <c r="D28" s="32">
        <v>38981</v>
      </c>
      <c r="E28" s="36">
        <v>23016042</v>
      </c>
      <c r="F28" s="23">
        <v>29161239</v>
      </c>
      <c r="G28" s="23">
        <v>1509508</v>
      </c>
      <c r="H28" s="23">
        <v>790775</v>
      </c>
      <c r="I28" s="46">
        <v>0</v>
      </c>
      <c r="J28" s="41">
        <v>2165125</v>
      </c>
      <c r="K28" s="50">
        <v>0</v>
      </c>
      <c r="L28" s="54">
        <v>0</v>
      </c>
      <c r="M28" s="50">
        <v>0</v>
      </c>
      <c r="N28" s="59">
        <v>0</v>
      </c>
      <c r="O28" s="41">
        <f t="shared" si="0"/>
        <v>56642689</v>
      </c>
      <c r="P28" s="15">
        <f t="shared" si="1"/>
        <v>1453.0845540134937</v>
      </c>
    </row>
    <row r="29" spans="1:16" ht="12.75" customHeight="1">
      <c r="A29" s="8">
        <v>25</v>
      </c>
      <c r="B29" s="3"/>
      <c r="C29" s="10" t="s">
        <v>39</v>
      </c>
      <c r="D29" s="32">
        <v>48195</v>
      </c>
      <c r="E29" s="36">
        <v>15568400</v>
      </c>
      <c r="F29" s="23">
        <v>38904354</v>
      </c>
      <c r="G29" s="23">
        <v>1485985</v>
      </c>
      <c r="H29" s="23">
        <v>1858129</v>
      </c>
      <c r="I29" s="46">
        <v>0</v>
      </c>
      <c r="J29" s="41">
        <v>0</v>
      </c>
      <c r="K29" s="50">
        <v>0</v>
      </c>
      <c r="L29" s="54">
        <v>0</v>
      </c>
      <c r="M29" s="50">
        <v>911658</v>
      </c>
      <c r="N29" s="59">
        <v>0</v>
      </c>
      <c r="O29" s="41">
        <f t="shared" si="0"/>
        <v>58728526</v>
      </c>
      <c r="P29" s="15">
        <f t="shared" si="1"/>
        <v>1218.5605560742815</v>
      </c>
    </row>
    <row r="30" spans="1:16" ht="12.75" customHeight="1">
      <c r="A30" s="8">
        <v>26</v>
      </c>
      <c r="B30" s="3"/>
      <c r="C30" s="13" t="s">
        <v>40</v>
      </c>
      <c r="D30" s="32">
        <v>50246</v>
      </c>
      <c r="E30" s="36">
        <v>24637929</v>
      </c>
      <c r="F30" s="23">
        <v>25916520</v>
      </c>
      <c r="G30" s="23">
        <v>235590</v>
      </c>
      <c r="H30" s="23">
        <v>0</v>
      </c>
      <c r="I30" s="46">
        <v>0</v>
      </c>
      <c r="J30" s="41">
        <v>1031753</v>
      </c>
      <c r="K30" s="50">
        <v>0</v>
      </c>
      <c r="L30" s="54">
        <v>0</v>
      </c>
      <c r="M30" s="50">
        <v>0</v>
      </c>
      <c r="N30" s="59">
        <v>0</v>
      </c>
      <c r="O30" s="41">
        <f t="shared" si="0"/>
        <v>51821792</v>
      </c>
      <c r="P30" s="15">
        <f t="shared" si="1"/>
        <v>1031.3615412172114</v>
      </c>
    </row>
    <row r="31" spans="1:16" ht="12.75" customHeight="1">
      <c r="A31" s="8">
        <v>27</v>
      </c>
      <c r="B31" s="3"/>
      <c r="C31" s="10" t="s">
        <v>43</v>
      </c>
      <c r="D31" s="32">
        <v>55786</v>
      </c>
      <c r="E31" s="36">
        <v>44642239</v>
      </c>
      <c r="F31" s="23">
        <v>92950946</v>
      </c>
      <c r="G31" s="23">
        <v>567222</v>
      </c>
      <c r="H31" s="23">
        <v>7989522</v>
      </c>
      <c r="I31" s="46">
        <v>0</v>
      </c>
      <c r="J31" s="41">
        <v>0</v>
      </c>
      <c r="K31" s="50">
        <v>0</v>
      </c>
      <c r="L31" s="54">
        <v>0</v>
      </c>
      <c r="M31" s="50">
        <v>0</v>
      </c>
      <c r="N31" s="59">
        <v>0</v>
      </c>
      <c r="O31" s="41">
        <f t="shared" si="0"/>
        <v>146149929</v>
      </c>
      <c r="P31" s="15">
        <f t="shared" si="1"/>
        <v>2619.831660273187</v>
      </c>
    </row>
    <row r="32" spans="1:16" ht="12.75" customHeight="1">
      <c r="A32" s="8">
        <v>28</v>
      </c>
      <c r="B32" s="3"/>
      <c r="C32" s="13" t="s">
        <v>37</v>
      </c>
      <c r="D32" s="32">
        <v>63538</v>
      </c>
      <c r="E32" s="36">
        <v>25200723</v>
      </c>
      <c r="F32" s="23">
        <v>38236067</v>
      </c>
      <c r="G32" s="23">
        <v>2413697</v>
      </c>
      <c r="H32" s="23">
        <v>5515465</v>
      </c>
      <c r="I32" s="46">
        <v>0</v>
      </c>
      <c r="J32" s="41">
        <v>2782156</v>
      </c>
      <c r="K32" s="50">
        <v>0</v>
      </c>
      <c r="L32" s="54">
        <v>0</v>
      </c>
      <c r="M32" s="50">
        <v>0</v>
      </c>
      <c r="N32" s="59">
        <v>0</v>
      </c>
      <c r="O32" s="41">
        <f t="shared" si="0"/>
        <v>74148108</v>
      </c>
      <c r="P32" s="15">
        <f t="shared" si="1"/>
        <v>1166.9883849035223</v>
      </c>
    </row>
    <row r="33" spans="1:16" ht="12.75" customHeight="1">
      <c r="A33" s="8">
        <v>29</v>
      </c>
      <c r="B33" s="3"/>
      <c r="C33" s="13" t="s">
        <v>38</v>
      </c>
      <c r="D33" s="32">
        <v>68188</v>
      </c>
      <c r="E33" s="36">
        <v>68522298</v>
      </c>
      <c r="F33" s="23">
        <v>42038630</v>
      </c>
      <c r="G33" s="23">
        <v>7470967</v>
      </c>
      <c r="H33" s="23">
        <v>14885697</v>
      </c>
      <c r="I33" s="46">
        <v>0</v>
      </c>
      <c r="J33" s="41">
        <v>10319702</v>
      </c>
      <c r="K33" s="50">
        <v>0</v>
      </c>
      <c r="L33" s="54">
        <v>0</v>
      </c>
      <c r="M33" s="50">
        <v>0</v>
      </c>
      <c r="N33" s="59">
        <v>0</v>
      </c>
      <c r="O33" s="41">
        <f t="shared" si="0"/>
        <v>143237294</v>
      </c>
      <c r="P33" s="15">
        <f t="shared" si="1"/>
        <v>2100.6231888308794</v>
      </c>
    </row>
    <row r="34" spans="1:16" ht="12.75" customHeight="1">
      <c r="A34" s="8">
        <v>30</v>
      </c>
      <c r="B34" s="79"/>
      <c r="C34" s="10" t="s">
        <v>36</v>
      </c>
      <c r="D34" s="32">
        <v>74416</v>
      </c>
      <c r="E34" s="36">
        <v>40101206</v>
      </c>
      <c r="F34" s="23">
        <v>41763716</v>
      </c>
      <c r="G34" s="23">
        <v>455854</v>
      </c>
      <c r="H34" s="23">
        <v>9358183</v>
      </c>
      <c r="I34" s="46">
        <v>0</v>
      </c>
      <c r="J34" s="41">
        <v>9087134</v>
      </c>
      <c r="K34" s="50">
        <v>6946078</v>
      </c>
      <c r="L34" s="54">
        <v>0</v>
      </c>
      <c r="M34" s="50">
        <v>0</v>
      </c>
      <c r="N34" s="59">
        <v>9211</v>
      </c>
      <c r="O34" s="41">
        <f t="shared" si="0"/>
        <v>107721382</v>
      </c>
      <c r="P34" s="15">
        <f t="shared" si="1"/>
        <v>1447.5567351107288</v>
      </c>
    </row>
    <row r="35" spans="1:16" ht="12.75" customHeight="1">
      <c r="A35" s="8">
        <v>31</v>
      </c>
      <c r="B35" s="3"/>
      <c r="C35" s="10" t="s">
        <v>34</v>
      </c>
      <c r="D35" s="32">
        <v>80510</v>
      </c>
      <c r="E35" s="36">
        <v>82977257</v>
      </c>
      <c r="F35" s="23">
        <v>165122821</v>
      </c>
      <c r="G35" s="23">
        <v>3081414</v>
      </c>
      <c r="H35" s="23">
        <v>17810329</v>
      </c>
      <c r="I35" s="46">
        <v>0</v>
      </c>
      <c r="J35" s="41">
        <v>34726748</v>
      </c>
      <c r="K35" s="50">
        <v>25789728</v>
      </c>
      <c r="L35" s="54">
        <v>94852</v>
      </c>
      <c r="M35" s="50">
        <v>0</v>
      </c>
      <c r="N35" s="59">
        <v>497</v>
      </c>
      <c r="O35" s="41">
        <f t="shared" si="0"/>
        <v>329603646</v>
      </c>
      <c r="P35" s="15">
        <f t="shared" si="1"/>
        <v>4093.946665010558</v>
      </c>
    </row>
    <row r="36" spans="1:16" ht="12.75" customHeight="1">
      <c r="A36" s="8">
        <v>32</v>
      </c>
      <c r="B36" s="3"/>
      <c r="C36" s="10" t="s">
        <v>41</v>
      </c>
      <c r="D36" s="32">
        <v>82599</v>
      </c>
      <c r="E36" s="36">
        <v>41499728</v>
      </c>
      <c r="F36" s="23">
        <v>56473792</v>
      </c>
      <c r="G36" s="23">
        <v>5319223</v>
      </c>
      <c r="H36" s="23">
        <v>34035408</v>
      </c>
      <c r="I36" s="46">
        <v>0</v>
      </c>
      <c r="J36" s="41">
        <v>0</v>
      </c>
      <c r="K36" s="50">
        <v>6743123</v>
      </c>
      <c r="L36" s="54">
        <v>0</v>
      </c>
      <c r="M36" s="50">
        <v>0</v>
      </c>
      <c r="N36" s="59">
        <v>314575</v>
      </c>
      <c r="O36" s="41">
        <f t="shared" si="0"/>
        <v>144385849</v>
      </c>
      <c r="P36" s="15">
        <f t="shared" si="1"/>
        <v>1748.0338623954285</v>
      </c>
    </row>
    <row r="37" spans="1:16" ht="12.75" customHeight="1">
      <c r="A37" s="8">
        <v>33</v>
      </c>
      <c r="B37" s="3"/>
      <c r="C37" s="10" t="s">
        <v>42</v>
      </c>
      <c r="D37" s="32">
        <v>89075</v>
      </c>
      <c r="E37" s="36">
        <v>58179923</v>
      </c>
      <c r="F37" s="23">
        <v>19660912</v>
      </c>
      <c r="G37" s="23">
        <v>6027973</v>
      </c>
      <c r="H37" s="23">
        <v>3525358</v>
      </c>
      <c r="I37" s="46">
        <v>0</v>
      </c>
      <c r="J37" s="41">
        <v>6960131</v>
      </c>
      <c r="K37" s="50">
        <v>8816576</v>
      </c>
      <c r="L37" s="54">
        <v>0</v>
      </c>
      <c r="M37" s="50">
        <v>0</v>
      </c>
      <c r="N37" s="59">
        <v>0</v>
      </c>
      <c r="O37" s="41">
        <f aca="true" t="shared" si="2" ref="O37:O68">SUM(E37:N37)</f>
        <v>103170873</v>
      </c>
      <c r="P37" s="15">
        <f aca="true" t="shared" si="3" ref="P37:P68">(O37/D37)</f>
        <v>1158.24724108897</v>
      </c>
    </row>
    <row r="38" spans="1:16" ht="12.75" customHeight="1">
      <c r="A38" s="8">
        <v>34</v>
      </c>
      <c r="B38" s="3"/>
      <c r="C38" s="10" t="s">
        <v>35</v>
      </c>
      <c r="D38" s="32">
        <v>96672</v>
      </c>
      <c r="E38" s="36">
        <v>55820886</v>
      </c>
      <c r="F38" s="23">
        <v>33631825</v>
      </c>
      <c r="G38" s="23">
        <v>0</v>
      </c>
      <c r="H38" s="23">
        <v>740064</v>
      </c>
      <c r="I38" s="46">
        <v>0</v>
      </c>
      <c r="J38" s="41">
        <v>11393032</v>
      </c>
      <c r="K38" s="50">
        <v>2093680</v>
      </c>
      <c r="L38" s="54">
        <v>0</v>
      </c>
      <c r="M38" s="50">
        <v>0</v>
      </c>
      <c r="N38" s="59">
        <v>387915</v>
      </c>
      <c r="O38" s="41">
        <f t="shared" si="2"/>
        <v>104067402</v>
      </c>
      <c r="P38" s="15">
        <f t="shared" si="3"/>
        <v>1076.4999379344588</v>
      </c>
    </row>
    <row r="39" spans="1:16" ht="12.75" customHeight="1">
      <c r="A39" s="8">
        <v>35</v>
      </c>
      <c r="B39" s="3"/>
      <c r="C39" s="10" t="s">
        <v>33</v>
      </c>
      <c r="D39" s="32">
        <v>135262</v>
      </c>
      <c r="E39" s="36">
        <v>109226215</v>
      </c>
      <c r="F39" s="23">
        <v>151204374</v>
      </c>
      <c r="G39" s="23">
        <v>3872810</v>
      </c>
      <c r="H39" s="23">
        <v>24894338</v>
      </c>
      <c r="I39" s="46">
        <v>0</v>
      </c>
      <c r="J39" s="41">
        <v>84781548</v>
      </c>
      <c r="K39" s="50">
        <v>22537314</v>
      </c>
      <c r="L39" s="54">
        <v>0</v>
      </c>
      <c r="M39" s="50">
        <v>0</v>
      </c>
      <c r="N39" s="59">
        <v>922102</v>
      </c>
      <c r="O39" s="41">
        <f t="shared" si="2"/>
        <v>397438701</v>
      </c>
      <c r="P39" s="15">
        <f t="shared" si="3"/>
        <v>2938.287922698171</v>
      </c>
    </row>
    <row r="40" spans="1:16" ht="12.75" customHeight="1">
      <c r="A40" s="8">
        <v>36</v>
      </c>
      <c r="B40" s="3"/>
      <c r="C40" s="10" t="s">
        <v>31</v>
      </c>
      <c r="D40" s="32">
        <v>136749</v>
      </c>
      <c r="E40" s="36">
        <v>83862715</v>
      </c>
      <c r="F40" s="23">
        <v>71117774</v>
      </c>
      <c r="G40" s="23">
        <v>2972845</v>
      </c>
      <c r="H40" s="23">
        <v>3133828</v>
      </c>
      <c r="I40" s="46">
        <v>0</v>
      </c>
      <c r="J40" s="41">
        <v>24208659</v>
      </c>
      <c r="K40" s="50">
        <v>10966267</v>
      </c>
      <c r="L40" s="54">
        <v>0</v>
      </c>
      <c r="M40" s="50">
        <v>0</v>
      </c>
      <c r="N40" s="59">
        <v>5329540</v>
      </c>
      <c r="O40" s="41">
        <f t="shared" si="2"/>
        <v>201591628</v>
      </c>
      <c r="P40" s="15">
        <f t="shared" si="3"/>
        <v>1474.1725935838654</v>
      </c>
    </row>
    <row r="41" spans="1:16" ht="12.75" customHeight="1">
      <c r="A41" s="8">
        <v>37</v>
      </c>
      <c r="B41" s="3"/>
      <c r="C41" s="10" t="s">
        <v>32</v>
      </c>
      <c r="D41" s="32">
        <v>141428</v>
      </c>
      <c r="E41" s="36">
        <v>99145747</v>
      </c>
      <c r="F41" s="23">
        <v>71597077</v>
      </c>
      <c r="G41" s="23">
        <v>2691034</v>
      </c>
      <c r="H41" s="23">
        <v>2333665</v>
      </c>
      <c r="I41" s="46">
        <v>0</v>
      </c>
      <c r="J41" s="41">
        <v>9740069</v>
      </c>
      <c r="K41" s="50">
        <v>9745849</v>
      </c>
      <c r="L41" s="54">
        <v>0</v>
      </c>
      <c r="M41" s="50">
        <v>0</v>
      </c>
      <c r="N41" s="59">
        <v>0</v>
      </c>
      <c r="O41" s="41">
        <f t="shared" si="2"/>
        <v>195253441</v>
      </c>
      <c r="P41" s="15">
        <f t="shared" si="3"/>
        <v>1380.5854639816725</v>
      </c>
    </row>
    <row r="42" spans="1:16" ht="12.75" customHeight="1">
      <c r="A42" s="8">
        <v>38</v>
      </c>
      <c r="B42" s="3"/>
      <c r="C42" s="10" t="s">
        <v>30</v>
      </c>
      <c r="D42" s="32">
        <v>142645</v>
      </c>
      <c r="E42" s="36">
        <v>143026827</v>
      </c>
      <c r="F42" s="23">
        <v>110810894</v>
      </c>
      <c r="G42" s="23">
        <v>15821490</v>
      </c>
      <c r="H42" s="23">
        <v>68644548</v>
      </c>
      <c r="I42" s="46">
        <v>1638</v>
      </c>
      <c r="J42" s="41">
        <v>61437059</v>
      </c>
      <c r="K42" s="50">
        <v>14953796</v>
      </c>
      <c r="L42" s="54">
        <v>0</v>
      </c>
      <c r="M42" s="50">
        <v>144568</v>
      </c>
      <c r="N42" s="59">
        <v>0</v>
      </c>
      <c r="O42" s="41">
        <f t="shared" si="2"/>
        <v>414840820</v>
      </c>
      <c r="P42" s="15">
        <f t="shared" si="3"/>
        <v>2908.204423569</v>
      </c>
    </row>
    <row r="43" spans="1:16" ht="12.75" customHeight="1">
      <c r="A43" s="8">
        <v>39</v>
      </c>
      <c r="B43" s="3"/>
      <c r="C43" s="13" t="s">
        <v>29</v>
      </c>
      <c r="D43" s="32">
        <v>157006</v>
      </c>
      <c r="E43" s="36">
        <v>86962705</v>
      </c>
      <c r="F43" s="23">
        <v>80460919</v>
      </c>
      <c r="G43" s="23">
        <v>4434247</v>
      </c>
      <c r="H43" s="23">
        <v>2941879</v>
      </c>
      <c r="I43" s="46">
        <v>0</v>
      </c>
      <c r="J43" s="41">
        <v>64785979</v>
      </c>
      <c r="K43" s="50">
        <v>11925957</v>
      </c>
      <c r="L43" s="54">
        <v>0</v>
      </c>
      <c r="M43" s="50">
        <v>0</v>
      </c>
      <c r="N43" s="59">
        <v>10092360</v>
      </c>
      <c r="O43" s="41">
        <f t="shared" si="2"/>
        <v>261604046</v>
      </c>
      <c r="P43" s="15">
        <f t="shared" si="3"/>
        <v>1666.204132326153</v>
      </c>
    </row>
    <row r="44" spans="1:16" ht="12.75" customHeight="1">
      <c r="A44" s="8">
        <v>40</v>
      </c>
      <c r="B44" s="3"/>
      <c r="C44" s="10" t="s">
        <v>28</v>
      </c>
      <c r="D44" s="32">
        <v>160315</v>
      </c>
      <c r="E44" s="36">
        <v>185626013</v>
      </c>
      <c r="F44" s="23">
        <v>204727394</v>
      </c>
      <c r="G44" s="23">
        <v>128328</v>
      </c>
      <c r="H44" s="23">
        <v>83552198</v>
      </c>
      <c r="I44" s="46">
        <v>0</v>
      </c>
      <c r="J44" s="41">
        <v>100973067</v>
      </c>
      <c r="K44" s="50">
        <v>27689031</v>
      </c>
      <c r="L44" s="54">
        <v>0</v>
      </c>
      <c r="M44" s="50">
        <v>0</v>
      </c>
      <c r="N44" s="59">
        <v>30701</v>
      </c>
      <c r="O44" s="41">
        <f t="shared" si="2"/>
        <v>602726732</v>
      </c>
      <c r="P44" s="15">
        <f t="shared" si="3"/>
        <v>3759.6402831924647</v>
      </c>
    </row>
    <row r="45" spans="1:16" ht="12.75" customHeight="1">
      <c r="A45" s="8">
        <v>41</v>
      </c>
      <c r="B45" s="3"/>
      <c r="C45" s="10" t="s">
        <v>109</v>
      </c>
      <c r="D45" s="32">
        <v>165291</v>
      </c>
      <c r="E45" s="36">
        <v>142973744</v>
      </c>
      <c r="F45" s="23">
        <v>106451245</v>
      </c>
      <c r="G45" s="23">
        <v>9303603</v>
      </c>
      <c r="H45" s="23">
        <v>8114514</v>
      </c>
      <c r="I45" s="46">
        <v>0</v>
      </c>
      <c r="J45" s="41">
        <v>130945492</v>
      </c>
      <c r="K45" s="50">
        <v>16910526</v>
      </c>
      <c r="L45" s="54">
        <v>0</v>
      </c>
      <c r="M45" s="50">
        <v>0</v>
      </c>
      <c r="N45" s="59">
        <v>106162</v>
      </c>
      <c r="O45" s="41">
        <f t="shared" si="2"/>
        <v>414805286</v>
      </c>
      <c r="P45" s="15">
        <f t="shared" si="3"/>
        <v>2509.5455045949266</v>
      </c>
    </row>
    <row r="46" spans="1:16" ht="12.75" customHeight="1">
      <c r="A46" s="8">
        <v>42</v>
      </c>
      <c r="B46" s="3"/>
      <c r="C46" s="14" t="s">
        <v>26</v>
      </c>
      <c r="D46" s="32">
        <v>165515</v>
      </c>
      <c r="E46" s="36">
        <v>141872073</v>
      </c>
      <c r="F46" s="23">
        <v>44898333</v>
      </c>
      <c r="G46" s="23">
        <v>0</v>
      </c>
      <c r="H46" s="23">
        <v>0</v>
      </c>
      <c r="I46" s="46">
        <v>0</v>
      </c>
      <c r="J46" s="41">
        <v>39552351</v>
      </c>
      <c r="K46" s="50">
        <v>7087345</v>
      </c>
      <c r="L46" s="54">
        <v>0</v>
      </c>
      <c r="M46" s="50">
        <v>0</v>
      </c>
      <c r="N46" s="59">
        <v>3458201</v>
      </c>
      <c r="O46" s="41">
        <f t="shared" si="2"/>
        <v>236868303</v>
      </c>
      <c r="P46" s="15">
        <f t="shared" si="3"/>
        <v>1431.0987100866992</v>
      </c>
    </row>
    <row r="47" spans="1:16" ht="12.75" customHeight="1">
      <c r="A47" s="8">
        <v>43</v>
      </c>
      <c r="B47" s="3"/>
      <c r="C47" s="10" t="s">
        <v>27</v>
      </c>
      <c r="D47" s="32">
        <v>176901</v>
      </c>
      <c r="E47" s="36">
        <v>105629728</v>
      </c>
      <c r="F47" s="23">
        <v>82042355</v>
      </c>
      <c r="G47" s="23">
        <v>2845535</v>
      </c>
      <c r="H47" s="23">
        <v>24469115</v>
      </c>
      <c r="I47" s="46">
        <v>0</v>
      </c>
      <c r="J47" s="41">
        <v>13649358</v>
      </c>
      <c r="K47" s="50">
        <v>0</v>
      </c>
      <c r="L47" s="54">
        <v>0</v>
      </c>
      <c r="M47" s="50">
        <v>0</v>
      </c>
      <c r="N47" s="59">
        <v>705245</v>
      </c>
      <c r="O47" s="41">
        <f t="shared" si="2"/>
        <v>229341336</v>
      </c>
      <c r="P47" s="15">
        <f t="shared" si="3"/>
        <v>1296.4388895483914</v>
      </c>
    </row>
    <row r="48" spans="1:16" ht="12.75" customHeight="1">
      <c r="A48" s="8">
        <v>44</v>
      </c>
      <c r="B48" s="3"/>
      <c r="C48" s="10" t="s">
        <v>24</v>
      </c>
      <c r="D48" s="32">
        <v>192672</v>
      </c>
      <c r="E48" s="36">
        <v>80607232</v>
      </c>
      <c r="F48" s="23">
        <v>80454405</v>
      </c>
      <c r="G48" s="23">
        <v>5109932</v>
      </c>
      <c r="H48" s="23">
        <v>20436463</v>
      </c>
      <c r="I48" s="46">
        <v>0</v>
      </c>
      <c r="J48" s="41">
        <v>60822293</v>
      </c>
      <c r="K48" s="50">
        <v>18674963</v>
      </c>
      <c r="L48" s="54">
        <v>0</v>
      </c>
      <c r="M48" s="50">
        <v>0</v>
      </c>
      <c r="N48" s="59">
        <v>0</v>
      </c>
      <c r="O48" s="41">
        <f t="shared" si="2"/>
        <v>266105288</v>
      </c>
      <c r="P48" s="15">
        <f t="shared" si="3"/>
        <v>1381.1310828765986</v>
      </c>
    </row>
    <row r="49" spans="1:16" ht="12.75" customHeight="1">
      <c r="A49" s="8">
        <v>45</v>
      </c>
      <c r="B49" s="3"/>
      <c r="C49" s="10" t="s">
        <v>0</v>
      </c>
      <c r="D49" s="32">
        <v>243779</v>
      </c>
      <c r="E49" s="36">
        <v>108566250</v>
      </c>
      <c r="F49" s="23">
        <v>186285468</v>
      </c>
      <c r="G49" s="23">
        <v>18325076</v>
      </c>
      <c r="H49" s="23">
        <v>45506463</v>
      </c>
      <c r="I49" s="46">
        <v>0</v>
      </c>
      <c r="J49" s="41">
        <v>14450601</v>
      </c>
      <c r="K49" s="50">
        <v>23419378</v>
      </c>
      <c r="L49" s="54">
        <v>0</v>
      </c>
      <c r="M49" s="50">
        <v>0</v>
      </c>
      <c r="N49" s="59">
        <v>118815</v>
      </c>
      <c r="O49" s="41">
        <f t="shared" si="2"/>
        <v>396672051</v>
      </c>
      <c r="P49" s="15">
        <f t="shared" si="3"/>
        <v>1627.1789243536155</v>
      </c>
    </row>
    <row r="50" spans="1:16" ht="12.75" customHeight="1">
      <c r="A50" s="8">
        <v>46</v>
      </c>
      <c r="B50" s="3"/>
      <c r="C50" s="10" t="s">
        <v>25</v>
      </c>
      <c r="D50" s="32">
        <v>255903</v>
      </c>
      <c r="E50" s="36">
        <v>180355428</v>
      </c>
      <c r="F50" s="23">
        <v>205154217</v>
      </c>
      <c r="G50" s="23">
        <v>14813635</v>
      </c>
      <c r="H50" s="23">
        <v>38949157</v>
      </c>
      <c r="I50" s="46">
        <v>0</v>
      </c>
      <c r="J50" s="41">
        <v>32727156</v>
      </c>
      <c r="K50" s="50">
        <v>24018584</v>
      </c>
      <c r="L50" s="54">
        <v>0</v>
      </c>
      <c r="M50" s="50">
        <v>0</v>
      </c>
      <c r="N50" s="59">
        <v>0</v>
      </c>
      <c r="O50" s="41">
        <f t="shared" si="2"/>
        <v>496018177</v>
      </c>
      <c r="P50" s="15">
        <f t="shared" si="3"/>
        <v>1938.3054399518567</v>
      </c>
    </row>
    <row r="51" spans="1:16" ht="12.75" customHeight="1">
      <c r="A51" s="8">
        <v>47</v>
      </c>
      <c r="B51" s="3"/>
      <c r="C51" s="14" t="s">
        <v>110</v>
      </c>
      <c r="D51" s="32">
        <v>259315</v>
      </c>
      <c r="E51" s="36">
        <v>145321538</v>
      </c>
      <c r="F51" s="23">
        <v>156967734</v>
      </c>
      <c r="G51" s="23">
        <v>25068471</v>
      </c>
      <c r="H51" s="23">
        <v>16721365</v>
      </c>
      <c r="I51" s="46">
        <v>0</v>
      </c>
      <c r="J51" s="41">
        <v>33949211</v>
      </c>
      <c r="K51" s="50">
        <v>21748239</v>
      </c>
      <c r="L51" s="54">
        <v>0</v>
      </c>
      <c r="M51" s="50">
        <v>0</v>
      </c>
      <c r="N51" s="59">
        <v>0</v>
      </c>
      <c r="O51" s="41">
        <f t="shared" si="2"/>
        <v>399776558</v>
      </c>
      <c r="P51" s="15">
        <f t="shared" si="3"/>
        <v>1541.6638374178124</v>
      </c>
    </row>
    <row r="52" spans="1:16" ht="12.75" customHeight="1">
      <c r="A52" s="8">
        <v>48</v>
      </c>
      <c r="B52" s="3"/>
      <c r="C52" s="10" t="s">
        <v>21</v>
      </c>
      <c r="D52" s="32">
        <v>272497</v>
      </c>
      <c r="E52" s="36">
        <v>135562940</v>
      </c>
      <c r="F52" s="23">
        <v>133852905</v>
      </c>
      <c r="G52" s="23">
        <v>8931351</v>
      </c>
      <c r="H52" s="23">
        <v>48802005</v>
      </c>
      <c r="I52" s="46">
        <v>0</v>
      </c>
      <c r="J52" s="41">
        <v>11254333</v>
      </c>
      <c r="K52" s="50">
        <v>7644585</v>
      </c>
      <c r="L52" s="54">
        <v>0</v>
      </c>
      <c r="M52" s="50">
        <v>0</v>
      </c>
      <c r="N52" s="59">
        <v>22440</v>
      </c>
      <c r="O52" s="41">
        <f t="shared" si="2"/>
        <v>346070559</v>
      </c>
      <c r="P52" s="15">
        <f t="shared" si="3"/>
        <v>1269.9976843781767</v>
      </c>
    </row>
    <row r="53" spans="1:16" ht="12.75" customHeight="1">
      <c r="A53" s="8">
        <v>49</v>
      </c>
      <c r="B53" s="3"/>
      <c r="C53" s="13" t="s">
        <v>23</v>
      </c>
      <c r="D53" s="32">
        <v>276783</v>
      </c>
      <c r="E53" s="36">
        <v>131636158</v>
      </c>
      <c r="F53" s="23">
        <v>116709195</v>
      </c>
      <c r="G53" s="23">
        <v>393894</v>
      </c>
      <c r="H53" s="23">
        <v>11869417</v>
      </c>
      <c r="I53" s="46">
        <v>0</v>
      </c>
      <c r="J53" s="41">
        <v>25214467</v>
      </c>
      <c r="K53" s="50">
        <v>16177623</v>
      </c>
      <c r="L53" s="54">
        <v>0</v>
      </c>
      <c r="M53" s="50">
        <v>0</v>
      </c>
      <c r="N53" s="59">
        <v>0</v>
      </c>
      <c r="O53" s="41">
        <f t="shared" si="2"/>
        <v>302000754</v>
      </c>
      <c r="P53" s="15">
        <f t="shared" si="3"/>
        <v>1091.110198241944</v>
      </c>
    </row>
    <row r="54" spans="1:16" ht="12.75" customHeight="1">
      <c r="A54" s="8">
        <v>50</v>
      </c>
      <c r="B54" s="3"/>
      <c r="C54" s="10" t="s">
        <v>19</v>
      </c>
      <c r="D54" s="32">
        <v>308325</v>
      </c>
      <c r="E54" s="36">
        <v>244502307</v>
      </c>
      <c r="F54" s="23">
        <v>141068743</v>
      </c>
      <c r="G54" s="23">
        <v>14063565</v>
      </c>
      <c r="H54" s="23">
        <v>119255932</v>
      </c>
      <c r="I54" s="46">
        <v>2441229</v>
      </c>
      <c r="J54" s="41">
        <v>198713330</v>
      </c>
      <c r="K54" s="50">
        <v>67627113</v>
      </c>
      <c r="L54" s="54">
        <v>0</v>
      </c>
      <c r="M54" s="50">
        <v>0</v>
      </c>
      <c r="N54" s="59">
        <v>0</v>
      </c>
      <c r="O54" s="41">
        <f t="shared" si="2"/>
        <v>787672219</v>
      </c>
      <c r="P54" s="15">
        <f t="shared" si="3"/>
        <v>2554.6816476120975</v>
      </c>
    </row>
    <row r="55" spans="1:16" ht="12.75" customHeight="1">
      <c r="A55" s="8">
        <v>51</v>
      </c>
      <c r="B55" s="3"/>
      <c r="C55" s="10" t="s">
        <v>18</v>
      </c>
      <c r="D55" s="32">
        <v>309647</v>
      </c>
      <c r="E55" s="36">
        <v>164100441</v>
      </c>
      <c r="F55" s="23">
        <v>135121664</v>
      </c>
      <c r="G55" s="23">
        <v>21451815</v>
      </c>
      <c r="H55" s="23">
        <v>57063989</v>
      </c>
      <c r="I55" s="46">
        <v>0</v>
      </c>
      <c r="J55" s="41">
        <v>34725022</v>
      </c>
      <c r="K55" s="50">
        <v>11588715</v>
      </c>
      <c r="L55" s="54">
        <v>0</v>
      </c>
      <c r="M55" s="50">
        <v>0</v>
      </c>
      <c r="N55" s="59">
        <v>8948590</v>
      </c>
      <c r="O55" s="41">
        <f t="shared" si="2"/>
        <v>433000236</v>
      </c>
      <c r="P55" s="15">
        <f t="shared" si="3"/>
        <v>1398.3672892035124</v>
      </c>
    </row>
    <row r="56" spans="1:16" ht="12.75" customHeight="1">
      <c r="A56" s="8">
        <v>52</v>
      </c>
      <c r="B56" s="3"/>
      <c r="C56" s="13" t="s">
        <v>20</v>
      </c>
      <c r="D56" s="32">
        <v>315074</v>
      </c>
      <c r="E56" s="36">
        <v>108570370</v>
      </c>
      <c r="F56" s="23">
        <v>251465916</v>
      </c>
      <c r="G56" s="23">
        <v>8074947</v>
      </c>
      <c r="H56" s="23">
        <v>12246394</v>
      </c>
      <c r="I56" s="46">
        <v>0</v>
      </c>
      <c r="J56" s="41">
        <v>36275887</v>
      </c>
      <c r="K56" s="50">
        <v>23386579</v>
      </c>
      <c r="L56" s="54">
        <v>0</v>
      </c>
      <c r="M56" s="50">
        <v>1846733</v>
      </c>
      <c r="N56" s="59">
        <v>291384</v>
      </c>
      <c r="O56" s="41">
        <f t="shared" si="2"/>
        <v>442158210</v>
      </c>
      <c r="P56" s="15">
        <f t="shared" si="3"/>
        <v>1403.3471819318636</v>
      </c>
    </row>
    <row r="57" spans="1:16" ht="12.75" customHeight="1">
      <c r="A57" s="8">
        <v>53</v>
      </c>
      <c r="B57" s="3"/>
      <c r="C57" s="10" t="s">
        <v>22</v>
      </c>
      <c r="D57" s="32">
        <v>326658</v>
      </c>
      <c r="E57" s="36">
        <v>372066787</v>
      </c>
      <c r="F57" s="23">
        <v>185454058</v>
      </c>
      <c r="G57" s="23">
        <v>51007393</v>
      </c>
      <c r="H57" s="23">
        <v>223445074</v>
      </c>
      <c r="I57" s="46">
        <v>0</v>
      </c>
      <c r="J57" s="41">
        <v>190572992</v>
      </c>
      <c r="K57" s="50">
        <v>63603008</v>
      </c>
      <c r="L57" s="54">
        <v>0</v>
      </c>
      <c r="M57" s="50">
        <v>0</v>
      </c>
      <c r="N57" s="59">
        <v>0</v>
      </c>
      <c r="O57" s="41">
        <f t="shared" si="2"/>
        <v>1086149312</v>
      </c>
      <c r="P57" s="15">
        <f t="shared" si="3"/>
        <v>3325.0350886860265</v>
      </c>
    </row>
    <row r="58" spans="1:16" ht="12.75" customHeight="1">
      <c r="A58" s="8">
        <v>54</v>
      </c>
      <c r="B58" s="3"/>
      <c r="C58" s="10" t="s">
        <v>6</v>
      </c>
      <c r="D58" s="32">
        <v>379386</v>
      </c>
      <c r="E58" s="36">
        <v>271564652</v>
      </c>
      <c r="F58" s="23">
        <v>307374942</v>
      </c>
      <c r="G58" s="23">
        <v>36779537</v>
      </c>
      <c r="H58" s="23">
        <v>213401865</v>
      </c>
      <c r="I58" s="46">
        <v>723868</v>
      </c>
      <c r="J58" s="41">
        <v>204118067</v>
      </c>
      <c r="K58" s="50">
        <v>80859734</v>
      </c>
      <c r="L58" s="54">
        <v>0</v>
      </c>
      <c r="M58" s="50">
        <v>301684</v>
      </c>
      <c r="N58" s="59">
        <v>0</v>
      </c>
      <c r="O58" s="41">
        <f t="shared" si="2"/>
        <v>1115124349</v>
      </c>
      <c r="P58" s="15">
        <f t="shared" si="3"/>
        <v>2939.2870295688294</v>
      </c>
    </row>
    <row r="59" spans="1:16" ht="12.75" customHeight="1">
      <c r="A59" s="8">
        <v>55</v>
      </c>
      <c r="B59" s="3"/>
      <c r="C59" s="13" t="s">
        <v>5</v>
      </c>
      <c r="D59" s="32">
        <v>420667</v>
      </c>
      <c r="E59" s="36">
        <v>223132725</v>
      </c>
      <c r="F59" s="23">
        <v>173008624</v>
      </c>
      <c r="G59" s="23">
        <v>56678736</v>
      </c>
      <c r="H59" s="23">
        <v>38395358</v>
      </c>
      <c r="I59" s="46">
        <v>0</v>
      </c>
      <c r="J59" s="41">
        <v>59910057</v>
      </c>
      <c r="K59" s="50">
        <v>7840997</v>
      </c>
      <c r="L59" s="54">
        <v>0</v>
      </c>
      <c r="M59" s="50">
        <v>0</v>
      </c>
      <c r="N59" s="59">
        <v>2067223</v>
      </c>
      <c r="O59" s="41">
        <f t="shared" si="2"/>
        <v>561033720</v>
      </c>
      <c r="P59" s="15">
        <f t="shared" si="3"/>
        <v>1333.676566024908</v>
      </c>
    </row>
    <row r="60" spans="1:16" ht="12.75" customHeight="1">
      <c r="A60" s="8">
        <v>56</v>
      </c>
      <c r="B60" s="3"/>
      <c r="C60" s="10" t="s">
        <v>17</v>
      </c>
      <c r="D60" s="32">
        <v>424355</v>
      </c>
      <c r="E60" s="36">
        <v>197550250</v>
      </c>
      <c r="F60" s="23">
        <v>249128129</v>
      </c>
      <c r="G60" s="23">
        <v>32533581</v>
      </c>
      <c r="H60" s="23">
        <v>37805086</v>
      </c>
      <c r="I60" s="46">
        <v>0</v>
      </c>
      <c r="J60" s="41">
        <v>142519643</v>
      </c>
      <c r="K60" s="50">
        <v>27084903</v>
      </c>
      <c r="L60" s="54">
        <v>0</v>
      </c>
      <c r="M60" s="50">
        <v>0</v>
      </c>
      <c r="N60" s="59">
        <v>29353</v>
      </c>
      <c r="O60" s="41">
        <f t="shared" si="2"/>
        <v>686650945</v>
      </c>
      <c r="P60" s="15">
        <f t="shared" si="3"/>
        <v>1618.1049946389226</v>
      </c>
    </row>
    <row r="61" spans="1:16" ht="12.75" customHeight="1">
      <c r="A61" s="8">
        <v>57</v>
      </c>
      <c r="B61" s="3"/>
      <c r="C61" s="10" t="s">
        <v>16</v>
      </c>
      <c r="D61" s="32">
        <v>503844</v>
      </c>
      <c r="E61" s="36">
        <v>207133788</v>
      </c>
      <c r="F61" s="23">
        <v>232122710</v>
      </c>
      <c r="G61" s="23">
        <v>29104010</v>
      </c>
      <c r="H61" s="23">
        <v>67065995</v>
      </c>
      <c r="I61" s="46">
        <v>0</v>
      </c>
      <c r="J61" s="41">
        <v>91367671</v>
      </c>
      <c r="K61" s="50">
        <v>51430348</v>
      </c>
      <c r="L61" s="54">
        <v>521542</v>
      </c>
      <c r="M61" s="50">
        <v>0</v>
      </c>
      <c r="N61" s="59">
        <v>41881602</v>
      </c>
      <c r="O61" s="41">
        <f t="shared" si="2"/>
        <v>720627666</v>
      </c>
      <c r="P61" s="15">
        <f t="shared" si="3"/>
        <v>1430.2594969871627</v>
      </c>
    </row>
    <row r="62" spans="1:16" ht="12.75" customHeight="1">
      <c r="A62" s="8">
        <v>58</v>
      </c>
      <c r="B62" s="3"/>
      <c r="C62" s="10" t="s">
        <v>15</v>
      </c>
      <c r="D62" s="32">
        <v>543050</v>
      </c>
      <c r="E62" s="36">
        <v>251164721</v>
      </c>
      <c r="F62" s="23">
        <v>300852013</v>
      </c>
      <c r="G62" s="23">
        <v>27810626</v>
      </c>
      <c r="H62" s="23">
        <v>15678581</v>
      </c>
      <c r="I62" s="46">
        <v>0</v>
      </c>
      <c r="J62" s="41">
        <v>102480388</v>
      </c>
      <c r="K62" s="50">
        <v>63008934</v>
      </c>
      <c r="L62" s="54">
        <v>0</v>
      </c>
      <c r="M62" s="50">
        <v>0</v>
      </c>
      <c r="N62" s="59">
        <v>8984420</v>
      </c>
      <c r="O62" s="41">
        <f t="shared" si="2"/>
        <v>769979683</v>
      </c>
      <c r="P62" s="15">
        <f t="shared" si="3"/>
        <v>1417.8799060859958</v>
      </c>
    </row>
    <row r="63" spans="1:16" ht="12.75" customHeight="1">
      <c r="A63" s="8">
        <v>59</v>
      </c>
      <c r="B63" s="12"/>
      <c r="C63" s="13" t="s">
        <v>14</v>
      </c>
      <c r="D63" s="32">
        <v>565049</v>
      </c>
      <c r="E63" s="36">
        <v>305183104</v>
      </c>
      <c r="F63" s="23">
        <v>258664330</v>
      </c>
      <c r="G63" s="23">
        <v>23479068</v>
      </c>
      <c r="H63" s="23">
        <v>127827328</v>
      </c>
      <c r="I63" s="46">
        <v>0</v>
      </c>
      <c r="J63" s="41">
        <v>123573232</v>
      </c>
      <c r="K63" s="50">
        <v>44350926</v>
      </c>
      <c r="L63" s="54">
        <v>0</v>
      </c>
      <c r="M63" s="50">
        <v>0</v>
      </c>
      <c r="N63" s="59">
        <v>51146</v>
      </c>
      <c r="O63" s="41">
        <f t="shared" si="2"/>
        <v>883129134</v>
      </c>
      <c r="P63" s="15">
        <f t="shared" si="3"/>
        <v>1562.924868462735</v>
      </c>
    </row>
    <row r="64" spans="1:16" ht="12.75" customHeight="1">
      <c r="A64" s="8">
        <v>60</v>
      </c>
      <c r="B64" s="3"/>
      <c r="C64" s="10" t="s">
        <v>1</v>
      </c>
      <c r="D64" s="32">
        <v>585608</v>
      </c>
      <c r="E64" s="36">
        <v>615247318</v>
      </c>
      <c r="F64" s="23">
        <v>321926397</v>
      </c>
      <c r="G64" s="23">
        <v>44077442</v>
      </c>
      <c r="H64" s="23">
        <v>234735173</v>
      </c>
      <c r="I64" s="46">
        <v>0</v>
      </c>
      <c r="J64" s="41">
        <v>796210169</v>
      </c>
      <c r="K64" s="50">
        <v>96423046</v>
      </c>
      <c r="L64" s="54">
        <v>0</v>
      </c>
      <c r="M64" s="50">
        <v>0</v>
      </c>
      <c r="N64" s="59">
        <v>0</v>
      </c>
      <c r="O64" s="41">
        <f t="shared" si="2"/>
        <v>2108619545</v>
      </c>
      <c r="P64" s="15">
        <f t="shared" si="3"/>
        <v>3600.7355517684186</v>
      </c>
    </row>
    <row r="65" spans="1:16" ht="12.75" customHeight="1">
      <c r="A65" s="8">
        <v>61</v>
      </c>
      <c r="B65" s="3"/>
      <c r="C65" s="10" t="s">
        <v>12</v>
      </c>
      <c r="D65" s="32">
        <v>948102</v>
      </c>
      <c r="E65" s="36">
        <v>573768460</v>
      </c>
      <c r="F65" s="23">
        <v>567036082</v>
      </c>
      <c r="G65" s="23">
        <v>30895215</v>
      </c>
      <c r="H65" s="23">
        <v>187884169</v>
      </c>
      <c r="I65" s="46">
        <v>0</v>
      </c>
      <c r="J65" s="41">
        <v>254239033</v>
      </c>
      <c r="K65" s="50">
        <v>130057560</v>
      </c>
      <c r="L65" s="54">
        <v>0</v>
      </c>
      <c r="M65" s="50">
        <v>0</v>
      </c>
      <c r="N65" s="59">
        <v>20032731</v>
      </c>
      <c r="O65" s="41">
        <f t="shared" si="2"/>
        <v>1763913250</v>
      </c>
      <c r="P65" s="15">
        <f t="shared" si="3"/>
        <v>1860.467808315983</v>
      </c>
    </row>
    <row r="66" spans="1:16" ht="12.75" customHeight="1">
      <c r="A66" s="8">
        <v>62</v>
      </c>
      <c r="B66" s="3"/>
      <c r="C66" s="10" t="s">
        <v>13</v>
      </c>
      <c r="D66" s="32">
        <v>1079524</v>
      </c>
      <c r="E66" s="36">
        <v>655429744</v>
      </c>
      <c r="F66" s="23">
        <v>829340555</v>
      </c>
      <c r="G66" s="23">
        <v>289196284</v>
      </c>
      <c r="H66" s="23">
        <v>6202743</v>
      </c>
      <c r="I66" s="46">
        <v>0</v>
      </c>
      <c r="J66" s="41">
        <v>446669407</v>
      </c>
      <c r="K66" s="50">
        <v>119541943</v>
      </c>
      <c r="L66" s="54">
        <v>0</v>
      </c>
      <c r="M66" s="50">
        <v>0</v>
      </c>
      <c r="N66" s="59">
        <v>44544454</v>
      </c>
      <c r="O66" s="41">
        <f t="shared" si="2"/>
        <v>2390925130</v>
      </c>
      <c r="P66" s="15">
        <f t="shared" si="3"/>
        <v>2214.795715519062</v>
      </c>
    </row>
    <row r="67" spans="1:16" ht="12.75" customHeight="1">
      <c r="A67" s="8">
        <v>63</v>
      </c>
      <c r="B67" s="3"/>
      <c r="C67" s="13" t="s">
        <v>11</v>
      </c>
      <c r="D67" s="32">
        <v>1164425</v>
      </c>
      <c r="E67" s="36">
        <v>917609101</v>
      </c>
      <c r="F67" s="23">
        <v>1693046994</v>
      </c>
      <c r="G67" s="23">
        <v>0</v>
      </c>
      <c r="H67" s="23">
        <v>0</v>
      </c>
      <c r="I67" s="46">
        <v>0</v>
      </c>
      <c r="J67" s="41">
        <v>363189000</v>
      </c>
      <c r="K67" s="50">
        <v>141290000</v>
      </c>
      <c r="L67" s="54">
        <v>0</v>
      </c>
      <c r="M67" s="50">
        <v>0</v>
      </c>
      <c r="N67" s="59">
        <v>9309000</v>
      </c>
      <c r="O67" s="41">
        <f t="shared" si="2"/>
        <v>3124444095</v>
      </c>
      <c r="P67" s="15">
        <f t="shared" si="3"/>
        <v>2683.25061296348</v>
      </c>
    </row>
    <row r="68" spans="1:16" ht="12.75" customHeight="1">
      <c r="A68" s="8">
        <v>64</v>
      </c>
      <c r="B68" s="3"/>
      <c r="C68" s="10" t="s">
        <v>4</v>
      </c>
      <c r="D68" s="32">
        <v>1287987</v>
      </c>
      <c r="E68" s="36">
        <v>831362763</v>
      </c>
      <c r="F68" s="23">
        <v>1104286496</v>
      </c>
      <c r="G68" s="23">
        <v>226198759</v>
      </c>
      <c r="H68" s="23">
        <v>390529806</v>
      </c>
      <c r="I68" s="46">
        <v>0</v>
      </c>
      <c r="J68" s="41">
        <v>510109762</v>
      </c>
      <c r="K68" s="50">
        <v>145938351</v>
      </c>
      <c r="L68" s="54">
        <v>0</v>
      </c>
      <c r="M68" s="50">
        <v>0</v>
      </c>
      <c r="N68" s="59">
        <v>7141239</v>
      </c>
      <c r="O68" s="41">
        <f t="shared" si="2"/>
        <v>3215567176</v>
      </c>
      <c r="P68" s="15">
        <f t="shared" si="3"/>
        <v>2496.5835648962297</v>
      </c>
    </row>
    <row r="69" spans="1:16" ht="12.75" customHeight="1">
      <c r="A69" s="8">
        <v>65</v>
      </c>
      <c r="B69" s="3"/>
      <c r="C69" s="10" t="s">
        <v>10</v>
      </c>
      <c r="D69" s="32">
        <v>1753162</v>
      </c>
      <c r="E69" s="36">
        <v>1491103000</v>
      </c>
      <c r="F69" s="23">
        <v>908573000</v>
      </c>
      <c r="G69" s="23">
        <v>315998000</v>
      </c>
      <c r="H69" s="23">
        <v>278256000</v>
      </c>
      <c r="I69" s="46">
        <v>0</v>
      </c>
      <c r="J69" s="41">
        <v>584464000</v>
      </c>
      <c r="K69" s="50">
        <v>74637000</v>
      </c>
      <c r="L69" s="54">
        <v>0</v>
      </c>
      <c r="M69" s="50">
        <v>0</v>
      </c>
      <c r="N69" s="59">
        <v>50318000</v>
      </c>
      <c r="O69" s="41">
        <f>SUM(E69:N69)</f>
        <v>3703349000</v>
      </c>
      <c r="P69" s="15">
        <f>(O69/D69)</f>
        <v>2112.3826548830057</v>
      </c>
    </row>
    <row r="70" spans="1:16" ht="12.75" customHeight="1">
      <c r="A70" s="8">
        <v>66</v>
      </c>
      <c r="B70" s="3"/>
      <c r="C70" s="10" t="s">
        <v>65</v>
      </c>
      <c r="D70" s="32">
        <v>2437022</v>
      </c>
      <c r="E70" s="36">
        <v>2059900421</v>
      </c>
      <c r="F70" s="23">
        <v>2023665799</v>
      </c>
      <c r="G70" s="23">
        <v>166154274</v>
      </c>
      <c r="H70" s="23">
        <v>556601615</v>
      </c>
      <c r="I70" s="46">
        <v>117095</v>
      </c>
      <c r="J70" s="41">
        <v>3702759000</v>
      </c>
      <c r="K70" s="50">
        <v>442656000</v>
      </c>
      <c r="L70" s="54">
        <v>35473000</v>
      </c>
      <c r="M70" s="50">
        <v>0</v>
      </c>
      <c r="N70" s="59">
        <v>13799000</v>
      </c>
      <c r="O70" s="41">
        <f>SUM(E70:N70)</f>
        <v>9001126204</v>
      </c>
      <c r="P70" s="15">
        <f>(O70/D70)</f>
        <v>3693.494028367409</v>
      </c>
    </row>
    <row r="71" spans="1:16" ht="12.75">
      <c r="A71" s="4"/>
      <c r="B71" s="5"/>
      <c r="C71" s="85" t="s">
        <v>76</v>
      </c>
      <c r="D71" s="33">
        <f aca="true" t="shared" si="4" ref="D71:N71">SUM(D5:D70)</f>
        <v>17469897</v>
      </c>
      <c r="E71" s="38">
        <f t="shared" si="4"/>
        <v>12180891585</v>
      </c>
      <c r="F71" s="16">
        <f t="shared" si="4"/>
        <v>12479980225</v>
      </c>
      <c r="G71" s="16">
        <f t="shared" si="4"/>
        <v>1535276754</v>
      </c>
      <c r="H71" s="16">
        <f t="shared" si="4"/>
        <v>3112892040</v>
      </c>
      <c r="I71" s="17">
        <f t="shared" si="4"/>
        <v>3283830</v>
      </c>
      <c r="J71" s="43">
        <f t="shared" si="4"/>
        <v>8662890889</v>
      </c>
      <c r="K71" s="19">
        <f t="shared" si="4"/>
        <v>1875213799</v>
      </c>
      <c r="L71" s="56">
        <f t="shared" si="4"/>
        <v>36089394</v>
      </c>
      <c r="M71" s="19">
        <f t="shared" si="4"/>
        <v>3204643</v>
      </c>
      <c r="N71" s="61">
        <f t="shared" si="4"/>
        <v>230263207</v>
      </c>
      <c r="O71" s="43">
        <f>SUM(E71:N71)</f>
        <v>40119986366</v>
      </c>
      <c r="P71" s="20">
        <f>(O71/D71)</f>
        <v>2296.521059397202</v>
      </c>
    </row>
    <row r="72" spans="1:16" ht="12.75">
      <c r="A72" s="4"/>
      <c r="B72" s="5"/>
      <c r="C72" s="5"/>
      <c r="D72" s="5"/>
      <c r="E72" s="5"/>
      <c r="F72" s="5"/>
      <c r="G72" s="5"/>
      <c r="H72" s="5"/>
      <c r="I72" s="5"/>
      <c r="J72" s="5"/>
      <c r="K72" s="5"/>
      <c r="L72" s="5"/>
      <c r="M72" s="5"/>
      <c r="N72" s="5"/>
      <c r="O72" s="72"/>
      <c r="P72" s="80"/>
    </row>
    <row r="73" spans="1:16" ht="12.75">
      <c r="A73" s="70" t="s">
        <v>107</v>
      </c>
      <c r="B73" s="5"/>
      <c r="C73" s="5"/>
      <c r="D73" s="5"/>
      <c r="E73" s="5"/>
      <c r="F73" s="5"/>
      <c r="G73" s="5"/>
      <c r="H73" s="5"/>
      <c r="I73" s="5"/>
      <c r="J73" s="5"/>
      <c r="K73" s="5"/>
      <c r="L73" s="5"/>
      <c r="M73" s="5"/>
      <c r="N73" s="5"/>
      <c r="O73" s="72"/>
      <c r="P73" s="80"/>
    </row>
    <row r="74" spans="1:16" ht="12.75">
      <c r="A74" s="4"/>
      <c r="B74" s="5"/>
      <c r="C74" s="5"/>
      <c r="D74" s="5"/>
      <c r="E74" s="5"/>
      <c r="F74" s="5"/>
      <c r="G74" s="5"/>
      <c r="H74" s="5"/>
      <c r="I74" s="5"/>
      <c r="J74" s="5"/>
      <c r="K74" s="5"/>
      <c r="L74" s="5"/>
      <c r="M74" s="5"/>
      <c r="N74" s="5"/>
      <c r="O74" s="72"/>
      <c r="P74" s="80"/>
    </row>
    <row r="75" spans="1:16" ht="12.75">
      <c r="A75" s="70" t="s">
        <v>86</v>
      </c>
      <c r="B75" s="5"/>
      <c r="C75" s="5"/>
      <c r="D75" s="5"/>
      <c r="E75" s="5"/>
      <c r="F75" s="5"/>
      <c r="G75" s="5"/>
      <c r="H75" s="5"/>
      <c r="I75" s="5"/>
      <c r="J75" s="5"/>
      <c r="K75" s="5"/>
      <c r="L75" s="5"/>
      <c r="M75" s="5"/>
      <c r="N75" s="5"/>
      <c r="O75" s="5"/>
      <c r="P75" s="6"/>
    </row>
    <row r="76" spans="1:16" ht="12.75">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heetProtection/>
  <mergeCells count="5">
    <mergeCell ref="A1:P1"/>
    <mergeCell ref="A2:P2"/>
    <mergeCell ref="E3:I3"/>
    <mergeCell ref="J3:K3"/>
    <mergeCell ref="L3:M3"/>
  </mergeCells>
  <printOptions horizontalCentered="1"/>
  <pageMargins left="0.5" right="0.5" top="0.5" bottom="0.5" header="0.3" footer="0.3"/>
  <pageSetup fitToHeight="0" fitToWidth="1" horizontalDpi="600" verticalDpi="600" orientation="landscape" paperSize="5" scale="72" r:id="rId1"/>
  <headerFooter>
    <oddHeader>&amp;C&amp;12Office of Economic and Demographic Research</oddHeader>
    <oddFooter>&amp;L&amp;12FY 2005-06 County Revenues by Fund Type&amp;R&amp;12Page &amp;P of &amp;N</oddFooter>
  </headerFooter>
  <ignoredErrors>
    <ignoredError sqref="O5:O70"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P77"/>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3.7109375" style="0" customWidth="1"/>
    <col min="2" max="2" width="1.7109375" style="0" customWidth="1"/>
    <col min="3" max="3" width="16.8515625" style="0" customWidth="1"/>
    <col min="4" max="4" width="11.7109375" style="0" customWidth="1"/>
    <col min="5" max="15" width="16.8515625" style="0" customWidth="1"/>
    <col min="16" max="16" width="12.7109375" style="0" customWidth="1"/>
  </cols>
  <sheetData>
    <row r="1" spans="1:16" ht="27.75">
      <c r="A1" s="116" t="s">
        <v>103</v>
      </c>
      <c r="B1" s="117"/>
      <c r="C1" s="117"/>
      <c r="D1" s="117"/>
      <c r="E1" s="117"/>
      <c r="F1" s="117"/>
      <c r="G1" s="117"/>
      <c r="H1" s="117"/>
      <c r="I1" s="117"/>
      <c r="J1" s="117"/>
      <c r="K1" s="117"/>
      <c r="L1" s="117"/>
      <c r="M1" s="117"/>
      <c r="N1" s="117"/>
      <c r="O1" s="117"/>
      <c r="P1" s="118"/>
    </row>
    <row r="2" spans="1:16" ht="24" thickBot="1">
      <c r="A2" s="119" t="s">
        <v>127</v>
      </c>
      <c r="B2" s="120"/>
      <c r="C2" s="120"/>
      <c r="D2" s="120"/>
      <c r="E2" s="120"/>
      <c r="F2" s="120"/>
      <c r="G2" s="120"/>
      <c r="H2" s="120"/>
      <c r="I2" s="120"/>
      <c r="J2" s="120"/>
      <c r="K2" s="120"/>
      <c r="L2" s="120"/>
      <c r="M2" s="120"/>
      <c r="N2" s="120"/>
      <c r="O2" s="120"/>
      <c r="P2" s="121"/>
    </row>
    <row r="3" spans="1:16" ht="15.75">
      <c r="A3" s="28"/>
      <c r="B3" s="29"/>
      <c r="C3" s="30"/>
      <c r="D3" s="68">
        <v>2017</v>
      </c>
      <c r="E3" s="122" t="s">
        <v>84</v>
      </c>
      <c r="F3" s="123"/>
      <c r="G3" s="123"/>
      <c r="H3" s="123"/>
      <c r="I3" s="124"/>
      <c r="J3" s="122" t="s">
        <v>83</v>
      </c>
      <c r="K3" s="124"/>
      <c r="L3" s="122" t="s">
        <v>82</v>
      </c>
      <c r="M3" s="124"/>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64</v>
      </c>
      <c r="D5" s="31">
        <v>8479</v>
      </c>
      <c r="E5" s="35">
        <v>4959745</v>
      </c>
      <c r="F5" s="22">
        <v>6660829</v>
      </c>
      <c r="G5" s="22">
        <v>359918</v>
      </c>
      <c r="H5" s="22">
        <v>744868</v>
      </c>
      <c r="I5" s="45">
        <v>0</v>
      </c>
      <c r="J5" s="40">
        <v>0</v>
      </c>
      <c r="K5" s="49">
        <v>0</v>
      </c>
      <c r="L5" s="53">
        <v>0</v>
      </c>
      <c r="M5" s="49">
        <v>0</v>
      </c>
      <c r="N5" s="58">
        <v>0</v>
      </c>
      <c r="O5" s="57">
        <f>SUM(E5:N5)</f>
        <v>12725360</v>
      </c>
      <c r="P5" s="18">
        <f>(O5/D5)</f>
        <v>1500.8090576718953</v>
      </c>
    </row>
    <row r="6" spans="1:16" ht="12.75" customHeight="1">
      <c r="A6" s="8">
        <v>2</v>
      </c>
      <c r="B6" s="3"/>
      <c r="C6" s="10" t="s">
        <v>63</v>
      </c>
      <c r="D6" s="32">
        <v>8719</v>
      </c>
      <c r="E6" s="36">
        <v>6319966</v>
      </c>
      <c r="F6" s="23">
        <v>6018984</v>
      </c>
      <c r="G6" s="23">
        <v>0</v>
      </c>
      <c r="H6" s="23">
        <v>698592</v>
      </c>
      <c r="I6" s="46">
        <v>0</v>
      </c>
      <c r="J6" s="41">
        <v>510165</v>
      </c>
      <c r="K6" s="50">
        <v>0</v>
      </c>
      <c r="L6" s="54">
        <v>0</v>
      </c>
      <c r="M6" s="50">
        <v>0</v>
      </c>
      <c r="N6" s="59">
        <v>0</v>
      </c>
      <c r="O6" s="41">
        <f>SUM(E6:N6)</f>
        <v>13547707</v>
      </c>
      <c r="P6" s="15">
        <f>(O6/D6)</f>
        <v>1553.8143135680698</v>
      </c>
    </row>
    <row r="7" spans="1:16" ht="12.75" customHeight="1">
      <c r="A7" s="8">
        <v>3</v>
      </c>
      <c r="B7" s="3"/>
      <c r="C7" s="13" t="s">
        <v>61</v>
      </c>
      <c r="D7" s="32">
        <v>12161</v>
      </c>
      <c r="E7" s="36">
        <v>16866300</v>
      </c>
      <c r="F7" s="23">
        <v>11108868</v>
      </c>
      <c r="G7" s="23">
        <v>0</v>
      </c>
      <c r="H7" s="23">
        <v>0</v>
      </c>
      <c r="I7" s="46">
        <v>0</v>
      </c>
      <c r="J7" s="41">
        <v>8140514</v>
      </c>
      <c r="K7" s="50">
        <v>0</v>
      </c>
      <c r="L7" s="54">
        <v>0</v>
      </c>
      <c r="M7" s="50">
        <v>0</v>
      </c>
      <c r="N7" s="59">
        <v>0</v>
      </c>
      <c r="O7" s="41">
        <f>SUM(E7:N7)</f>
        <v>36115682</v>
      </c>
      <c r="P7" s="15">
        <f>(O7/D7)</f>
        <v>2969.7954115615494</v>
      </c>
    </row>
    <row r="8" spans="1:16" ht="12.75" customHeight="1">
      <c r="A8" s="8">
        <v>4</v>
      </c>
      <c r="B8" s="3"/>
      <c r="C8" s="14" t="s">
        <v>62</v>
      </c>
      <c r="D8" s="32">
        <v>13087</v>
      </c>
      <c r="E8" s="36">
        <v>18331276</v>
      </c>
      <c r="F8" s="23">
        <v>4286805</v>
      </c>
      <c r="G8" s="23">
        <v>0</v>
      </c>
      <c r="H8" s="23">
        <v>4149507</v>
      </c>
      <c r="I8" s="46">
        <v>0</v>
      </c>
      <c r="J8" s="41">
        <v>576267</v>
      </c>
      <c r="K8" s="50">
        <v>0</v>
      </c>
      <c r="L8" s="54">
        <v>0</v>
      </c>
      <c r="M8" s="50">
        <v>0</v>
      </c>
      <c r="N8" s="59">
        <v>0</v>
      </c>
      <c r="O8" s="41">
        <f>SUM(E8:N8)</f>
        <v>27343855</v>
      </c>
      <c r="P8" s="15">
        <f>(O8/D8)</f>
        <v>2089.3906166424695</v>
      </c>
    </row>
    <row r="9" spans="1:16" ht="12.75" customHeight="1">
      <c r="A9" s="8">
        <v>5</v>
      </c>
      <c r="B9" s="3"/>
      <c r="C9" s="10" t="s">
        <v>55</v>
      </c>
      <c r="D9" s="32">
        <v>14611</v>
      </c>
      <c r="E9" s="36">
        <v>17172929</v>
      </c>
      <c r="F9" s="23">
        <v>10822921</v>
      </c>
      <c r="G9" s="23">
        <v>576577</v>
      </c>
      <c r="H9" s="23">
        <v>1263</v>
      </c>
      <c r="I9" s="46">
        <v>0</v>
      </c>
      <c r="J9" s="41">
        <v>0</v>
      </c>
      <c r="K9" s="50">
        <v>0</v>
      </c>
      <c r="L9" s="54">
        <v>0</v>
      </c>
      <c r="M9" s="50">
        <v>0</v>
      </c>
      <c r="N9" s="59">
        <v>0</v>
      </c>
      <c r="O9" s="41">
        <f>SUM(E9:N9)</f>
        <v>28573690</v>
      </c>
      <c r="P9" s="15">
        <f>(O9/D9)</f>
        <v>1955.6286359592089</v>
      </c>
    </row>
    <row r="10" spans="1:16" ht="12.75" customHeight="1">
      <c r="A10" s="8">
        <v>6</v>
      </c>
      <c r="B10" s="3"/>
      <c r="C10" s="10" t="s">
        <v>56</v>
      </c>
      <c r="D10" s="32">
        <v>14663</v>
      </c>
      <c r="E10" s="36">
        <v>13779624</v>
      </c>
      <c r="F10" s="23">
        <v>9054467</v>
      </c>
      <c r="G10" s="23">
        <v>0</v>
      </c>
      <c r="H10" s="23">
        <v>0</v>
      </c>
      <c r="I10" s="46">
        <v>0</v>
      </c>
      <c r="J10" s="41">
        <v>575573</v>
      </c>
      <c r="K10" s="50">
        <v>0</v>
      </c>
      <c r="L10" s="54">
        <v>0</v>
      </c>
      <c r="M10" s="50">
        <v>0</v>
      </c>
      <c r="N10" s="59">
        <v>0</v>
      </c>
      <c r="O10" s="41">
        <f>SUM(E10:N10)</f>
        <v>23409664</v>
      </c>
      <c r="P10" s="15">
        <f>(O10/D10)</f>
        <v>1596.5125826911274</v>
      </c>
    </row>
    <row r="11" spans="1:16" ht="12.75" customHeight="1">
      <c r="A11" s="8">
        <v>7</v>
      </c>
      <c r="B11" s="3"/>
      <c r="C11" s="10" t="s">
        <v>57</v>
      </c>
      <c r="D11" s="32">
        <v>15001</v>
      </c>
      <c r="E11" s="36">
        <v>8389061</v>
      </c>
      <c r="F11" s="23">
        <v>11185716</v>
      </c>
      <c r="G11" s="23">
        <v>0</v>
      </c>
      <c r="H11" s="23">
        <v>0</v>
      </c>
      <c r="I11" s="46">
        <v>0</v>
      </c>
      <c r="J11" s="41">
        <v>0</v>
      </c>
      <c r="K11" s="50">
        <v>0</v>
      </c>
      <c r="L11" s="54">
        <v>0</v>
      </c>
      <c r="M11" s="50">
        <v>0</v>
      </c>
      <c r="N11" s="59">
        <v>0</v>
      </c>
      <c r="O11" s="41">
        <f>SUM(E11:N11)</f>
        <v>19574777</v>
      </c>
      <c r="P11" s="15">
        <f>(O11/D11)</f>
        <v>1304.8981401239917</v>
      </c>
    </row>
    <row r="12" spans="1:16" ht="12.75" customHeight="1">
      <c r="A12" s="8">
        <v>8</v>
      </c>
      <c r="B12" s="3"/>
      <c r="C12" s="10" t="s">
        <v>58</v>
      </c>
      <c r="D12" s="32">
        <v>15947</v>
      </c>
      <c r="E12" s="36">
        <v>6815641</v>
      </c>
      <c r="F12" s="23">
        <v>6234276</v>
      </c>
      <c r="G12" s="23">
        <v>0</v>
      </c>
      <c r="H12" s="23">
        <v>0</v>
      </c>
      <c r="I12" s="46">
        <v>0</v>
      </c>
      <c r="J12" s="41">
        <v>0</v>
      </c>
      <c r="K12" s="50">
        <v>0</v>
      </c>
      <c r="L12" s="54">
        <v>0</v>
      </c>
      <c r="M12" s="50">
        <v>0</v>
      </c>
      <c r="N12" s="59">
        <v>0</v>
      </c>
      <c r="O12" s="41">
        <f>SUM(E12:N12)</f>
        <v>13049917</v>
      </c>
      <c r="P12" s="15">
        <f>(O12/D12)</f>
        <v>818.330532388537</v>
      </c>
    </row>
    <row r="13" spans="1:16" ht="12.75" customHeight="1">
      <c r="A13" s="8">
        <v>9</v>
      </c>
      <c r="B13" s="3"/>
      <c r="C13" s="10" t="s">
        <v>54</v>
      </c>
      <c r="D13" s="32">
        <v>16297</v>
      </c>
      <c r="E13" s="36">
        <v>19942151</v>
      </c>
      <c r="F13" s="23">
        <v>14616097</v>
      </c>
      <c r="G13" s="23">
        <v>2447668</v>
      </c>
      <c r="H13" s="23">
        <v>0</v>
      </c>
      <c r="I13" s="46">
        <v>0</v>
      </c>
      <c r="J13" s="41">
        <v>26092</v>
      </c>
      <c r="K13" s="50">
        <v>0</v>
      </c>
      <c r="L13" s="54">
        <v>0</v>
      </c>
      <c r="M13" s="50">
        <v>0</v>
      </c>
      <c r="N13" s="59">
        <v>0</v>
      </c>
      <c r="O13" s="41">
        <f>SUM(E13:N13)</f>
        <v>37032008</v>
      </c>
      <c r="P13" s="15">
        <f>(O13/D13)</f>
        <v>2272.320549794441</v>
      </c>
    </row>
    <row r="14" spans="1:16" ht="12.75" customHeight="1">
      <c r="A14" s="8">
        <v>10</v>
      </c>
      <c r="B14" s="3"/>
      <c r="C14" s="10" t="s">
        <v>59</v>
      </c>
      <c r="D14" s="32">
        <v>16726</v>
      </c>
      <c r="E14" s="36">
        <v>0</v>
      </c>
      <c r="F14" s="23">
        <v>0</v>
      </c>
      <c r="G14" s="23">
        <v>0</v>
      </c>
      <c r="H14" s="23">
        <v>0</v>
      </c>
      <c r="I14" s="46">
        <v>0</v>
      </c>
      <c r="J14" s="41">
        <v>0</v>
      </c>
      <c r="K14" s="50">
        <v>0</v>
      </c>
      <c r="L14" s="54">
        <v>0</v>
      </c>
      <c r="M14" s="50">
        <v>0</v>
      </c>
      <c r="N14" s="59">
        <v>0</v>
      </c>
      <c r="O14" s="41">
        <f>SUM(E14:N14)</f>
        <v>0</v>
      </c>
      <c r="P14" s="15">
        <f>(O14/D14)</f>
        <v>0</v>
      </c>
    </row>
    <row r="15" spans="1:16" ht="12.75" customHeight="1">
      <c r="A15" s="8">
        <v>11</v>
      </c>
      <c r="B15" s="3"/>
      <c r="C15" s="10" t="s">
        <v>60</v>
      </c>
      <c r="D15" s="32">
        <v>17224</v>
      </c>
      <c r="E15" s="36">
        <v>16014527</v>
      </c>
      <c r="F15" s="23">
        <v>6666162</v>
      </c>
      <c r="G15" s="23">
        <v>0</v>
      </c>
      <c r="H15" s="23">
        <v>240817</v>
      </c>
      <c r="I15" s="46">
        <v>0</v>
      </c>
      <c r="J15" s="41">
        <v>0</v>
      </c>
      <c r="K15" s="50">
        <v>2339</v>
      </c>
      <c r="L15" s="54">
        <v>0</v>
      </c>
      <c r="M15" s="50">
        <v>0</v>
      </c>
      <c r="N15" s="59">
        <v>0</v>
      </c>
      <c r="O15" s="41">
        <f>SUM(E15:N15)</f>
        <v>22923845</v>
      </c>
      <c r="P15" s="15">
        <f>(O15/D15)</f>
        <v>1330.9245819786345</v>
      </c>
    </row>
    <row r="16" spans="1:16" ht="12.75" customHeight="1">
      <c r="A16" s="8">
        <v>12</v>
      </c>
      <c r="B16" s="3"/>
      <c r="C16" s="10" t="s">
        <v>2</v>
      </c>
      <c r="D16" s="32">
        <v>19377</v>
      </c>
      <c r="E16" s="36">
        <v>10705649</v>
      </c>
      <c r="F16" s="23">
        <v>24054156</v>
      </c>
      <c r="G16" s="23">
        <v>0</v>
      </c>
      <c r="H16" s="23">
        <v>5276939</v>
      </c>
      <c r="I16" s="46">
        <v>0</v>
      </c>
      <c r="J16" s="41">
        <v>3978329</v>
      </c>
      <c r="K16" s="50">
        <v>0</v>
      </c>
      <c r="L16" s="54">
        <v>0</v>
      </c>
      <c r="M16" s="50">
        <v>0</v>
      </c>
      <c r="N16" s="59">
        <v>0</v>
      </c>
      <c r="O16" s="41">
        <f>SUM(E16:N16)</f>
        <v>44015073</v>
      </c>
      <c r="P16" s="15">
        <f>(O16/D16)</f>
        <v>2271.5112246477784</v>
      </c>
    </row>
    <row r="17" spans="1:16" ht="12.75" customHeight="1">
      <c r="A17" s="8">
        <v>13</v>
      </c>
      <c r="B17" s="3"/>
      <c r="C17" s="13" t="s">
        <v>53</v>
      </c>
      <c r="D17" s="32">
        <v>20210</v>
      </c>
      <c r="E17" s="36">
        <v>10910170</v>
      </c>
      <c r="F17" s="23">
        <v>12220436</v>
      </c>
      <c r="G17" s="23">
        <v>229126</v>
      </c>
      <c r="H17" s="23">
        <v>0</v>
      </c>
      <c r="I17" s="46">
        <v>0</v>
      </c>
      <c r="J17" s="41">
        <v>0</v>
      </c>
      <c r="K17" s="50">
        <v>0</v>
      </c>
      <c r="L17" s="54">
        <v>0</v>
      </c>
      <c r="M17" s="50">
        <v>0</v>
      </c>
      <c r="N17" s="59">
        <v>0</v>
      </c>
      <c r="O17" s="41">
        <f>SUM(E17:N17)</f>
        <v>23359732</v>
      </c>
      <c r="P17" s="15">
        <f>(O17/D17)</f>
        <v>1155.8501731815932</v>
      </c>
    </row>
    <row r="18" spans="1:16" ht="12.75" customHeight="1">
      <c r="A18" s="8">
        <v>14</v>
      </c>
      <c r="B18" s="3"/>
      <c r="C18" s="10" t="s">
        <v>52</v>
      </c>
      <c r="D18" s="32">
        <v>22295</v>
      </c>
      <c r="E18" s="36">
        <v>16234559</v>
      </c>
      <c r="F18" s="23">
        <v>18685529</v>
      </c>
      <c r="G18" s="23">
        <v>3068658</v>
      </c>
      <c r="H18" s="23">
        <v>1801702</v>
      </c>
      <c r="I18" s="46">
        <v>0</v>
      </c>
      <c r="J18" s="41">
        <v>166913</v>
      </c>
      <c r="K18" s="50">
        <v>0</v>
      </c>
      <c r="L18" s="54">
        <v>0</v>
      </c>
      <c r="M18" s="50">
        <v>0</v>
      </c>
      <c r="N18" s="59">
        <v>0</v>
      </c>
      <c r="O18" s="41">
        <f>SUM(E18:N18)</f>
        <v>39957361</v>
      </c>
      <c r="P18" s="15">
        <f>(O18/D18)</f>
        <v>1792.2117515137923</v>
      </c>
    </row>
    <row r="19" spans="1:16" ht="12.75" customHeight="1">
      <c r="A19" s="8">
        <v>15</v>
      </c>
      <c r="B19" s="3"/>
      <c r="C19" s="10" t="s">
        <v>49</v>
      </c>
      <c r="D19" s="32">
        <v>24985</v>
      </c>
      <c r="E19" s="36">
        <v>14884866</v>
      </c>
      <c r="F19" s="23">
        <v>18294478</v>
      </c>
      <c r="G19" s="23">
        <v>979904</v>
      </c>
      <c r="H19" s="23">
        <v>0</v>
      </c>
      <c r="I19" s="46">
        <v>0</v>
      </c>
      <c r="J19" s="41">
        <v>0</v>
      </c>
      <c r="K19" s="50">
        <v>0</v>
      </c>
      <c r="L19" s="54">
        <v>0</v>
      </c>
      <c r="M19" s="50">
        <v>0</v>
      </c>
      <c r="N19" s="59">
        <v>0</v>
      </c>
      <c r="O19" s="41">
        <f>SUM(E19:N19)</f>
        <v>34159248</v>
      </c>
      <c r="P19" s="15">
        <f>(O19/D19)</f>
        <v>1367.1902341404843</v>
      </c>
    </row>
    <row r="20" spans="1:16" ht="12.75" customHeight="1">
      <c r="A20" s="8">
        <v>16</v>
      </c>
      <c r="B20" s="3"/>
      <c r="C20" s="10" t="s">
        <v>50</v>
      </c>
      <c r="D20" s="32">
        <v>27191</v>
      </c>
      <c r="E20" s="36">
        <v>21584468</v>
      </c>
      <c r="F20" s="23">
        <v>14590162</v>
      </c>
      <c r="G20" s="23">
        <v>0</v>
      </c>
      <c r="H20" s="23">
        <v>0</v>
      </c>
      <c r="I20" s="46">
        <v>0</v>
      </c>
      <c r="J20" s="41">
        <v>0</v>
      </c>
      <c r="K20" s="50">
        <v>0</v>
      </c>
      <c r="L20" s="54">
        <v>0</v>
      </c>
      <c r="M20" s="50">
        <v>0</v>
      </c>
      <c r="N20" s="59">
        <v>0</v>
      </c>
      <c r="O20" s="41">
        <f>SUM(E20:N20)</f>
        <v>36174630</v>
      </c>
      <c r="P20" s="15">
        <f>(O20/D20)</f>
        <v>1330.3898348718326</v>
      </c>
    </row>
    <row r="21" spans="1:16" ht="12.75" customHeight="1">
      <c r="A21" s="8">
        <v>17</v>
      </c>
      <c r="B21" s="3"/>
      <c r="C21" s="10" t="s">
        <v>48</v>
      </c>
      <c r="D21" s="32">
        <v>27426</v>
      </c>
      <c r="E21" s="36">
        <v>22201678</v>
      </c>
      <c r="F21" s="23">
        <v>11943818</v>
      </c>
      <c r="G21" s="23">
        <v>0</v>
      </c>
      <c r="H21" s="23">
        <v>0</v>
      </c>
      <c r="I21" s="46">
        <v>0</v>
      </c>
      <c r="J21" s="41">
        <v>4053354</v>
      </c>
      <c r="K21" s="50">
        <v>0</v>
      </c>
      <c r="L21" s="54">
        <v>0</v>
      </c>
      <c r="M21" s="50">
        <v>0</v>
      </c>
      <c r="N21" s="59">
        <v>4937060</v>
      </c>
      <c r="O21" s="41">
        <f>SUM(E21:N21)</f>
        <v>43135910</v>
      </c>
      <c r="P21" s="15">
        <f>(O21/D21)</f>
        <v>1572.8108364325822</v>
      </c>
    </row>
    <row r="22" spans="1:16" ht="12.75" customHeight="1">
      <c r="A22" s="8">
        <v>18</v>
      </c>
      <c r="B22" s="3"/>
      <c r="C22" s="10" t="s">
        <v>47</v>
      </c>
      <c r="D22" s="32">
        <v>27642</v>
      </c>
      <c r="E22" s="36">
        <v>18714251</v>
      </c>
      <c r="F22" s="23">
        <v>18387336</v>
      </c>
      <c r="G22" s="23">
        <v>0</v>
      </c>
      <c r="H22" s="23">
        <v>875767</v>
      </c>
      <c r="I22" s="46">
        <v>0</v>
      </c>
      <c r="J22" s="41">
        <v>0</v>
      </c>
      <c r="K22" s="50">
        <v>0</v>
      </c>
      <c r="L22" s="54">
        <v>0</v>
      </c>
      <c r="M22" s="50">
        <v>0</v>
      </c>
      <c r="N22" s="59">
        <v>0</v>
      </c>
      <c r="O22" s="41">
        <f>SUM(E22:N22)</f>
        <v>37977354</v>
      </c>
      <c r="P22" s="15">
        <f>(O22/D22)</f>
        <v>1373.90036900369</v>
      </c>
    </row>
    <row r="23" spans="1:16" ht="12.75" customHeight="1">
      <c r="A23" s="8">
        <v>19</v>
      </c>
      <c r="B23" s="3"/>
      <c r="C23" s="10" t="s">
        <v>51</v>
      </c>
      <c r="D23" s="32">
        <v>31909</v>
      </c>
      <c r="E23" s="36">
        <v>35914162</v>
      </c>
      <c r="F23" s="23">
        <v>20533383</v>
      </c>
      <c r="G23" s="23">
        <v>0</v>
      </c>
      <c r="H23" s="23">
        <v>4943973</v>
      </c>
      <c r="I23" s="46">
        <v>0</v>
      </c>
      <c r="J23" s="41">
        <v>9714542</v>
      </c>
      <c r="K23" s="50">
        <v>0</v>
      </c>
      <c r="L23" s="54">
        <v>0</v>
      </c>
      <c r="M23" s="50">
        <v>0</v>
      </c>
      <c r="N23" s="59">
        <v>0</v>
      </c>
      <c r="O23" s="41">
        <f>SUM(E23:N23)</f>
        <v>71106060</v>
      </c>
      <c r="P23" s="15">
        <f>(O23/D23)</f>
        <v>2228.401391456956</v>
      </c>
    </row>
    <row r="24" spans="1:16" ht="12.75" customHeight="1">
      <c r="A24" s="8">
        <v>20</v>
      </c>
      <c r="B24" s="3"/>
      <c r="C24" s="10" t="s">
        <v>85</v>
      </c>
      <c r="D24" s="32">
        <v>35621</v>
      </c>
      <c r="E24" s="36">
        <v>28261315</v>
      </c>
      <c r="F24" s="23">
        <v>16206622</v>
      </c>
      <c r="G24" s="23">
        <v>2143320</v>
      </c>
      <c r="H24" s="23">
        <v>2019387</v>
      </c>
      <c r="I24" s="46">
        <v>0</v>
      </c>
      <c r="J24" s="41">
        <v>5907257</v>
      </c>
      <c r="K24" s="50">
        <v>0</v>
      </c>
      <c r="L24" s="54">
        <v>0</v>
      </c>
      <c r="M24" s="50">
        <v>0</v>
      </c>
      <c r="N24" s="59">
        <v>0</v>
      </c>
      <c r="O24" s="41">
        <f>SUM(E24:N24)</f>
        <v>54537901</v>
      </c>
      <c r="P24" s="15">
        <f>(O24/D24)</f>
        <v>1531.0603576541928</v>
      </c>
    </row>
    <row r="25" spans="1:16" ht="12.75" customHeight="1">
      <c r="A25" s="8">
        <v>21</v>
      </c>
      <c r="B25" s="3"/>
      <c r="C25" s="10" t="s">
        <v>46</v>
      </c>
      <c r="D25" s="32">
        <v>39057</v>
      </c>
      <c r="E25" s="36">
        <v>45969647</v>
      </c>
      <c r="F25" s="23">
        <v>18949772</v>
      </c>
      <c r="G25" s="23">
        <v>0</v>
      </c>
      <c r="H25" s="23">
        <v>3845268</v>
      </c>
      <c r="I25" s="46">
        <v>0</v>
      </c>
      <c r="J25" s="41">
        <v>1923653</v>
      </c>
      <c r="K25" s="50">
        <v>0</v>
      </c>
      <c r="L25" s="54">
        <v>0</v>
      </c>
      <c r="M25" s="50">
        <v>0</v>
      </c>
      <c r="N25" s="59">
        <v>0</v>
      </c>
      <c r="O25" s="41">
        <f>SUM(E25:N25)</f>
        <v>70688340</v>
      </c>
      <c r="P25" s="15">
        <f>(O25/D25)</f>
        <v>1809.87633458791</v>
      </c>
    </row>
    <row r="26" spans="1:16" ht="12.75" customHeight="1">
      <c r="A26" s="8">
        <v>22</v>
      </c>
      <c r="B26" s="3"/>
      <c r="C26" s="10" t="s">
        <v>45</v>
      </c>
      <c r="D26" s="32">
        <v>41015</v>
      </c>
      <c r="E26" s="36">
        <v>26521055</v>
      </c>
      <c r="F26" s="23">
        <v>17704003</v>
      </c>
      <c r="G26" s="23">
        <v>1581703</v>
      </c>
      <c r="H26" s="23">
        <v>83220</v>
      </c>
      <c r="I26" s="46">
        <v>0</v>
      </c>
      <c r="J26" s="41">
        <v>2709034</v>
      </c>
      <c r="K26" s="50">
        <v>0</v>
      </c>
      <c r="L26" s="54">
        <v>0</v>
      </c>
      <c r="M26" s="50">
        <v>0</v>
      </c>
      <c r="N26" s="59">
        <v>0</v>
      </c>
      <c r="O26" s="41">
        <f>SUM(E26:N26)</f>
        <v>48599015</v>
      </c>
      <c r="P26" s="15">
        <f>(O26/D26)</f>
        <v>1184.9083262221138</v>
      </c>
    </row>
    <row r="27" spans="1:16" ht="12.75" customHeight="1">
      <c r="A27" s="8">
        <v>23</v>
      </c>
      <c r="B27" s="3"/>
      <c r="C27" s="10" t="s">
        <v>3</v>
      </c>
      <c r="D27" s="32">
        <v>41140</v>
      </c>
      <c r="E27" s="36">
        <v>27492481</v>
      </c>
      <c r="F27" s="23">
        <v>24004823</v>
      </c>
      <c r="G27" s="23">
        <v>0</v>
      </c>
      <c r="H27" s="23">
        <v>2197122</v>
      </c>
      <c r="I27" s="46">
        <v>0</v>
      </c>
      <c r="J27" s="41">
        <v>123806</v>
      </c>
      <c r="K27" s="50">
        <v>0</v>
      </c>
      <c r="L27" s="54">
        <v>0</v>
      </c>
      <c r="M27" s="50">
        <v>0</v>
      </c>
      <c r="N27" s="59">
        <v>0</v>
      </c>
      <c r="O27" s="41">
        <f>SUM(E27:N27)</f>
        <v>53818232</v>
      </c>
      <c r="P27" s="15">
        <f>(O27/D27)</f>
        <v>1308.1728731161886</v>
      </c>
    </row>
    <row r="28" spans="1:16" ht="12.75" customHeight="1">
      <c r="A28" s="8">
        <v>24</v>
      </c>
      <c r="B28" s="79"/>
      <c r="C28" s="10" t="s">
        <v>44</v>
      </c>
      <c r="D28" s="32">
        <v>44690</v>
      </c>
      <c r="E28" s="36">
        <v>22157909</v>
      </c>
      <c r="F28" s="23">
        <v>42814718</v>
      </c>
      <c r="G28" s="23">
        <v>1</v>
      </c>
      <c r="H28" s="23">
        <v>415898</v>
      </c>
      <c r="I28" s="46">
        <v>0</v>
      </c>
      <c r="J28" s="41">
        <v>3147017</v>
      </c>
      <c r="K28" s="50">
        <v>0</v>
      </c>
      <c r="L28" s="54">
        <v>0</v>
      </c>
      <c r="M28" s="50">
        <v>0</v>
      </c>
      <c r="N28" s="59">
        <v>0</v>
      </c>
      <c r="O28" s="41">
        <f>SUM(E28:N28)</f>
        <v>68535543</v>
      </c>
      <c r="P28" s="15">
        <f>(O28/D28)</f>
        <v>1533.5767061982547</v>
      </c>
    </row>
    <row r="29" spans="1:16" ht="12.75" customHeight="1">
      <c r="A29" s="8">
        <v>25</v>
      </c>
      <c r="B29" s="3"/>
      <c r="C29" s="10" t="s">
        <v>39</v>
      </c>
      <c r="D29" s="32">
        <v>48263</v>
      </c>
      <c r="E29" s="36">
        <v>28191583</v>
      </c>
      <c r="F29" s="23">
        <v>22981104</v>
      </c>
      <c r="G29" s="23">
        <v>3995005</v>
      </c>
      <c r="H29" s="23">
        <v>3692508</v>
      </c>
      <c r="I29" s="46">
        <v>0</v>
      </c>
      <c r="J29" s="41">
        <v>0</v>
      </c>
      <c r="K29" s="50">
        <v>0</v>
      </c>
      <c r="L29" s="54">
        <v>0</v>
      </c>
      <c r="M29" s="50">
        <v>704836</v>
      </c>
      <c r="N29" s="59">
        <v>0</v>
      </c>
      <c r="O29" s="41">
        <f>SUM(E29:N29)</f>
        <v>59565036</v>
      </c>
      <c r="P29" s="15">
        <f>(O29/D29)</f>
        <v>1234.1759940326958</v>
      </c>
    </row>
    <row r="30" spans="1:16" ht="12.75" customHeight="1">
      <c r="A30" s="8">
        <v>26</v>
      </c>
      <c r="B30" s="3"/>
      <c r="C30" s="10" t="s">
        <v>40</v>
      </c>
      <c r="D30" s="32">
        <v>50418</v>
      </c>
      <c r="E30" s="36">
        <v>26276334</v>
      </c>
      <c r="F30" s="23">
        <v>31036058</v>
      </c>
      <c r="G30" s="23">
        <v>1109</v>
      </c>
      <c r="H30" s="23">
        <v>9496789</v>
      </c>
      <c r="I30" s="46">
        <v>0</v>
      </c>
      <c r="J30" s="41">
        <v>1710228</v>
      </c>
      <c r="K30" s="50">
        <v>0</v>
      </c>
      <c r="L30" s="54">
        <v>0</v>
      </c>
      <c r="M30" s="50">
        <v>0</v>
      </c>
      <c r="N30" s="59">
        <v>0</v>
      </c>
      <c r="O30" s="41">
        <f>SUM(E30:N30)</f>
        <v>68520518</v>
      </c>
      <c r="P30" s="15">
        <f>(O30/D30)</f>
        <v>1359.0487127613153</v>
      </c>
    </row>
    <row r="31" spans="1:16" ht="12.75" customHeight="1">
      <c r="A31" s="8">
        <v>27</v>
      </c>
      <c r="B31" s="3"/>
      <c r="C31" s="13" t="s">
        <v>43</v>
      </c>
      <c r="D31" s="32">
        <v>65301</v>
      </c>
      <c r="E31" s="36">
        <v>47371583</v>
      </c>
      <c r="F31" s="23">
        <v>122253031</v>
      </c>
      <c r="G31" s="23">
        <v>26607</v>
      </c>
      <c r="H31" s="23">
        <v>6299396</v>
      </c>
      <c r="I31" s="46">
        <v>0</v>
      </c>
      <c r="J31" s="41">
        <v>0</v>
      </c>
      <c r="K31" s="50">
        <v>131406</v>
      </c>
      <c r="L31" s="54">
        <v>0</v>
      </c>
      <c r="M31" s="50">
        <v>0</v>
      </c>
      <c r="N31" s="59">
        <v>0</v>
      </c>
      <c r="O31" s="41">
        <f>SUM(E31:N31)</f>
        <v>176082023</v>
      </c>
      <c r="P31" s="15">
        <f>(O31/D31)</f>
        <v>2696.467481355569</v>
      </c>
    </row>
    <row r="32" spans="1:16" ht="12.75" customHeight="1">
      <c r="A32" s="8">
        <v>28</v>
      </c>
      <c r="B32" s="3"/>
      <c r="C32" s="10" t="s">
        <v>37</v>
      </c>
      <c r="D32" s="32">
        <v>68943</v>
      </c>
      <c r="E32" s="36">
        <v>31702990</v>
      </c>
      <c r="F32" s="23">
        <v>61593680</v>
      </c>
      <c r="G32" s="23">
        <v>650882</v>
      </c>
      <c r="H32" s="23">
        <v>3477247</v>
      </c>
      <c r="I32" s="46">
        <v>0</v>
      </c>
      <c r="J32" s="41">
        <v>4476712</v>
      </c>
      <c r="K32" s="50">
        <v>1484306</v>
      </c>
      <c r="L32" s="54">
        <v>0</v>
      </c>
      <c r="M32" s="50">
        <v>0</v>
      </c>
      <c r="N32" s="59">
        <v>0</v>
      </c>
      <c r="O32" s="41">
        <f>SUM(E32:N32)</f>
        <v>103385817</v>
      </c>
      <c r="P32" s="15">
        <f>(O32/D32)</f>
        <v>1499.5839606631566</v>
      </c>
    </row>
    <row r="33" spans="1:16" ht="12.75" customHeight="1">
      <c r="A33" s="8">
        <v>29</v>
      </c>
      <c r="B33" s="3"/>
      <c r="C33" s="10" t="s">
        <v>36</v>
      </c>
      <c r="D33" s="32">
        <v>73176</v>
      </c>
      <c r="E33" s="36">
        <v>45459429</v>
      </c>
      <c r="F33" s="23">
        <v>17208423</v>
      </c>
      <c r="G33" s="23">
        <v>1125199</v>
      </c>
      <c r="H33" s="23">
        <v>8569786</v>
      </c>
      <c r="I33" s="46">
        <v>0</v>
      </c>
      <c r="J33" s="41">
        <v>13936231</v>
      </c>
      <c r="K33" s="50">
        <v>9103858</v>
      </c>
      <c r="L33" s="54">
        <v>0</v>
      </c>
      <c r="M33" s="50">
        <v>0</v>
      </c>
      <c r="N33" s="59">
        <v>0</v>
      </c>
      <c r="O33" s="41">
        <f>SUM(E33:N33)</f>
        <v>95402926</v>
      </c>
      <c r="P33" s="15">
        <f>(O33/D33)</f>
        <v>1303.7461189461026</v>
      </c>
    </row>
    <row r="34" spans="1:16" ht="12.75" customHeight="1">
      <c r="A34" s="8">
        <v>30</v>
      </c>
      <c r="B34" s="79"/>
      <c r="C34" s="13" t="s">
        <v>34</v>
      </c>
      <c r="D34" s="32">
        <v>76889</v>
      </c>
      <c r="E34" s="36">
        <v>92958823</v>
      </c>
      <c r="F34" s="23">
        <v>184870714</v>
      </c>
      <c r="G34" s="23">
        <v>9937080</v>
      </c>
      <c r="H34" s="23">
        <v>65059170</v>
      </c>
      <c r="I34" s="46">
        <v>0</v>
      </c>
      <c r="J34" s="41">
        <v>42452135</v>
      </c>
      <c r="K34" s="50">
        <v>27398543</v>
      </c>
      <c r="L34" s="54">
        <v>0</v>
      </c>
      <c r="M34" s="50">
        <v>0</v>
      </c>
      <c r="N34" s="59">
        <v>0</v>
      </c>
      <c r="O34" s="41">
        <f>SUM(E34:N34)</f>
        <v>422676465</v>
      </c>
      <c r="P34" s="15">
        <f>(O34/D34)</f>
        <v>5497.229317587691</v>
      </c>
    </row>
    <row r="35" spans="1:16" ht="12.75" customHeight="1">
      <c r="A35" s="8">
        <v>31</v>
      </c>
      <c r="B35" s="3"/>
      <c r="C35" s="10" t="s">
        <v>38</v>
      </c>
      <c r="D35" s="32">
        <v>80456</v>
      </c>
      <c r="E35" s="36">
        <v>62829412</v>
      </c>
      <c r="F35" s="23">
        <v>49742938</v>
      </c>
      <c r="G35" s="23">
        <v>4368952</v>
      </c>
      <c r="H35" s="23">
        <v>10221609</v>
      </c>
      <c r="I35" s="46">
        <v>0</v>
      </c>
      <c r="J35" s="41">
        <v>17679829</v>
      </c>
      <c r="K35" s="50">
        <v>0</v>
      </c>
      <c r="L35" s="54">
        <v>0</v>
      </c>
      <c r="M35" s="50">
        <v>0</v>
      </c>
      <c r="N35" s="59">
        <v>0</v>
      </c>
      <c r="O35" s="41">
        <f>SUM(E35:N35)</f>
        <v>144842740</v>
      </c>
      <c r="P35" s="15">
        <f>(O35/D35)</f>
        <v>1800.272695634881</v>
      </c>
    </row>
    <row r="36" spans="1:16" ht="12.75" customHeight="1">
      <c r="A36" s="8">
        <v>32</v>
      </c>
      <c r="B36" s="3"/>
      <c r="C36" s="10" t="s">
        <v>35</v>
      </c>
      <c r="D36" s="32">
        <v>102138</v>
      </c>
      <c r="E36" s="36">
        <v>62353716</v>
      </c>
      <c r="F36" s="23">
        <v>32153861</v>
      </c>
      <c r="G36" s="23">
        <v>0</v>
      </c>
      <c r="H36" s="23">
        <v>55860</v>
      </c>
      <c r="I36" s="46">
        <v>0</v>
      </c>
      <c r="J36" s="41">
        <v>11884102</v>
      </c>
      <c r="K36" s="50">
        <v>14155020</v>
      </c>
      <c r="L36" s="54">
        <v>0</v>
      </c>
      <c r="M36" s="50">
        <v>0</v>
      </c>
      <c r="N36" s="59">
        <v>0</v>
      </c>
      <c r="O36" s="41">
        <f>SUM(E36:N36)</f>
        <v>120602559</v>
      </c>
      <c r="P36" s="15">
        <f>(O36/D36)</f>
        <v>1180.7805028490866</v>
      </c>
    </row>
    <row r="37" spans="1:16" ht="12.75" customHeight="1">
      <c r="A37" s="8">
        <v>33</v>
      </c>
      <c r="B37" s="3"/>
      <c r="C37" s="13" t="s">
        <v>42</v>
      </c>
      <c r="D37" s="32">
        <v>105157</v>
      </c>
      <c r="E37" s="36">
        <v>77828809</v>
      </c>
      <c r="F37" s="23">
        <v>19091539</v>
      </c>
      <c r="G37" s="23">
        <v>6916608</v>
      </c>
      <c r="H37" s="23">
        <v>3012320</v>
      </c>
      <c r="I37" s="46">
        <v>0</v>
      </c>
      <c r="J37" s="41">
        <v>17922846</v>
      </c>
      <c r="K37" s="50">
        <v>9185113</v>
      </c>
      <c r="L37" s="54">
        <v>0</v>
      </c>
      <c r="M37" s="50">
        <v>0</v>
      </c>
      <c r="N37" s="59">
        <v>0</v>
      </c>
      <c r="O37" s="41">
        <f>SUM(E37:N37)</f>
        <v>133957235</v>
      </c>
      <c r="P37" s="15">
        <f>(O37/D37)</f>
        <v>1273.8784389056364</v>
      </c>
    </row>
    <row r="38" spans="1:16" ht="12.75" customHeight="1">
      <c r="A38" s="8">
        <v>34</v>
      </c>
      <c r="B38" s="3"/>
      <c r="C38" s="10" t="s">
        <v>41</v>
      </c>
      <c r="D38" s="32">
        <v>120700</v>
      </c>
      <c r="E38" s="36">
        <v>90882983</v>
      </c>
      <c r="F38" s="23">
        <v>28412902</v>
      </c>
      <c r="G38" s="23">
        <v>10392686</v>
      </c>
      <c r="H38" s="23">
        <v>4545867</v>
      </c>
      <c r="I38" s="46">
        <v>0</v>
      </c>
      <c r="J38" s="41">
        <v>0</v>
      </c>
      <c r="K38" s="50">
        <v>7622805</v>
      </c>
      <c r="L38" s="54">
        <v>0</v>
      </c>
      <c r="M38" s="50">
        <v>0</v>
      </c>
      <c r="N38" s="59">
        <v>0</v>
      </c>
      <c r="O38" s="41">
        <f>SUM(E38:N38)</f>
        <v>141857243</v>
      </c>
      <c r="P38" s="15">
        <f>(O38/D38)</f>
        <v>1175.287845898923</v>
      </c>
    </row>
    <row r="39" spans="1:16" ht="12.75" customHeight="1">
      <c r="A39" s="8">
        <v>35</v>
      </c>
      <c r="B39" s="3"/>
      <c r="C39" s="10" t="s">
        <v>31</v>
      </c>
      <c r="D39" s="32">
        <v>143801</v>
      </c>
      <c r="E39" s="36">
        <v>90717533</v>
      </c>
      <c r="F39" s="23">
        <v>50901098</v>
      </c>
      <c r="G39" s="23">
        <v>4376761</v>
      </c>
      <c r="H39" s="23">
        <v>14939</v>
      </c>
      <c r="I39" s="46">
        <v>0</v>
      </c>
      <c r="J39" s="41">
        <v>32395417</v>
      </c>
      <c r="K39" s="50">
        <v>13690771</v>
      </c>
      <c r="L39" s="54">
        <v>0</v>
      </c>
      <c r="M39" s="50">
        <v>0</v>
      </c>
      <c r="N39" s="59">
        <v>10040386</v>
      </c>
      <c r="O39" s="41">
        <f>SUM(E39:N39)</f>
        <v>202136905</v>
      </c>
      <c r="P39" s="15">
        <f>(O39/D39)</f>
        <v>1405.671066265186</v>
      </c>
    </row>
    <row r="40" spans="1:16" ht="12.75" customHeight="1">
      <c r="A40" s="8">
        <v>36</v>
      </c>
      <c r="B40" s="3"/>
      <c r="C40" s="10" t="s">
        <v>33</v>
      </c>
      <c r="D40" s="32">
        <v>148962</v>
      </c>
      <c r="E40" s="36">
        <v>100960743</v>
      </c>
      <c r="F40" s="23">
        <v>75527921</v>
      </c>
      <c r="G40" s="23">
        <v>5858152</v>
      </c>
      <c r="H40" s="23">
        <v>18982683</v>
      </c>
      <c r="I40" s="46">
        <v>0</v>
      </c>
      <c r="J40" s="41">
        <v>61336769</v>
      </c>
      <c r="K40" s="50">
        <v>26865846</v>
      </c>
      <c r="L40" s="54">
        <v>4661824</v>
      </c>
      <c r="M40" s="50">
        <v>0</v>
      </c>
      <c r="N40" s="59">
        <v>0</v>
      </c>
      <c r="O40" s="41">
        <f>SUM(E40:N40)</f>
        <v>294193938</v>
      </c>
      <c r="P40" s="15">
        <f>(O40/D40)</f>
        <v>1974.959640713739</v>
      </c>
    </row>
    <row r="41" spans="1:16" ht="12.75" customHeight="1">
      <c r="A41" s="8">
        <v>37</v>
      </c>
      <c r="B41" s="3"/>
      <c r="C41" s="10" t="s">
        <v>30</v>
      </c>
      <c r="D41" s="32">
        <v>153022</v>
      </c>
      <c r="E41" s="36">
        <v>133202817</v>
      </c>
      <c r="F41" s="23">
        <v>98596467</v>
      </c>
      <c r="G41" s="23">
        <v>5207092</v>
      </c>
      <c r="H41" s="23">
        <v>46636014</v>
      </c>
      <c r="I41" s="46">
        <v>431</v>
      </c>
      <c r="J41" s="41">
        <v>71200036</v>
      </c>
      <c r="K41" s="50">
        <v>38713769</v>
      </c>
      <c r="L41" s="54">
        <v>0</v>
      </c>
      <c r="M41" s="50">
        <v>87951</v>
      </c>
      <c r="N41" s="59">
        <v>0</v>
      </c>
      <c r="O41" s="41">
        <f>SUM(E41:N41)</f>
        <v>393644577</v>
      </c>
      <c r="P41" s="15">
        <f>(O41/D41)</f>
        <v>2572.470474833684</v>
      </c>
    </row>
    <row r="42" spans="1:16" ht="12.75" customHeight="1">
      <c r="A42" s="8">
        <v>38</v>
      </c>
      <c r="B42" s="3"/>
      <c r="C42" s="10" t="s">
        <v>32</v>
      </c>
      <c r="D42" s="32">
        <v>170835</v>
      </c>
      <c r="E42" s="36">
        <v>84270458</v>
      </c>
      <c r="F42" s="23">
        <v>45231130</v>
      </c>
      <c r="G42" s="23">
        <v>1858381</v>
      </c>
      <c r="H42" s="23">
        <v>1659609</v>
      </c>
      <c r="I42" s="46">
        <v>0</v>
      </c>
      <c r="J42" s="41">
        <v>13327810</v>
      </c>
      <c r="K42" s="50">
        <v>3963449</v>
      </c>
      <c r="L42" s="54">
        <v>0</v>
      </c>
      <c r="M42" s="50">
        <v>0</v>
      </c>
      <c r="N42" s="59">
        <v>0</v>
      </c>
      <c r="O42" s="41">
        <f>SUM(E42:N42)</f>
        <v>150310837</v>
      </c>
      <c r="P42" s="15">
        <f>(O42/D42)</f>
        <v>879.8597301489741</v>
      </c>
    </row>
    <row r="43" spans="1:16" ht="12.75" customHeight="1">
      <c r="A43" s="8">
        <v>39</v>
      </c>
      <c r="B43" s="3"/>
      <c r="C43" s="10" t="s">
        <v>28</v>
      </c>
      <c r="D43" s="32">
        <v>172720</v>
      </c>
      <c r="E43" s="36">
        <v>155424022</v>
      </c>
      <c r="F43" s="23">
        <v>211564987</v>
      </c>
      <c r="G43" s="23">
        <v>10534461</v>
      </c>
      <c r="H43" s="23">
        <v>60234607</v>
      </c>
      <c r="I43" s="46">
        <v>0</v>
      </c>
      <c r="J43" s="41">
        <v>105063366</v>
      </c>
      <c r="K43" s="50">
        <v>34940943</v>
      </c>
      <c r="L43" s="54">
        <v>0</v>
      </c>
      <c r="M43" s="50">
        <v>0</v>
      </c>
      <c r="N43" s="59">
        <v>50207</v>
      </c>
      <c r="O43" s="41">
        <f>SUM(E43:N43)</f>
        <v>577812593</v>
      </c>
      <c r="P43" s="15">
        <f>(O43/D43)</f>
        <v>3345.3716593330246</v>
      </c>
    </row>
    <row r="44" spans="1:16" ht="12.75" customHeight="1">
      <c r="A44" s="8">
        <v>40</v>
      </c>
      <c r="B44" s="3"/>
      <c r="C44" s="10" t="s">
        <v>26</v>
      </c>
      <c r="D44" s="32">
        <v>178820</v>
      </c>
      <c r="E44" s="36">
        <v>110313478</v>
      </c>
      <c r="F44" s="23">
        <v>81413183</v>
      </c>
      <c r="G44" s="23">
        <v>0</v>
      </c>
      <c r="H44" s="23">
        <v>0</v>
      </c>
      <c r="I44" s="46">
        <v>0</v>
      </c>
      <c r="J44" s="41">
        <v>54349163</v>
      </c>
      <c r="K44" s="50">
        <v>9600172</v>
      </c>
      <c r="L44" s="54">
        <v>0</v>
      </c>
      <c r="M44" s="50">
        <v>0</v>
      </c>
      <c r="N44" s="59">
        <v>17327511</v>
      </c>
      <c r="O44" s="41">
        <f>SUM(E44:N44)</f>
        <v>273003507</v>
      </c>
      <c r="P44" s="15">
        <f>(O44/D44)</f>
        <v>1526.6944804831674</v>
      </c>
    </row>
    <row r="45" spans="1:16" ht="12.75" customHeight="1">
      <c r="A45" s="8">
        <v>41</v>
      </c>
      <c r="B45" s="3"/>
      <c r="C45" s="10" t="s">
        <v>29</v>
      </c>
      <c r="D45" s="32">
        <v>181882</v>
      </c>
      <c r="E45" s="36">
        <v>85907515</v>
      </c>
      <c r="F45" s="23">
        <v>77278517</v>
      </c>
      <c r="G45" s="23">
        <v>3607828</v>
      </c>
      <c r="H45" s="23">
        <v>5850329</v>
      </c>
      <c r="I45" s="46">
        <v>0</v>
      </c>
      <c r="J45" s="41">
        <v>52347356</v>
      </c>
      <c r="K45" s="50">
        <v>30580933</v>
      </c>
      <c r="L45" s="54">
        <v>0</v>
      </c>
      <c r="M45" s="50">
        <v>0</v>
      </c>
      <c r="N45" s="59">
        <v>0</v>
      </c>
      <c r="O45" s="41">
        <f>SUM(E45:N45)</f>
        <v>255572478</v>
      </c>
      <c r="P45" s="15">
        <f>(O45/D45)</f>
        <v>1405.1554194477737</v>
      </c>
    </row>
    <row r="46" spans="1:16" ht="12.75" customHeight="1">
      <c r="A46" s="8">
        <v>42</v>
      </c>
      <c r="B46" s="3"/>
      <c r="C46" s="13" t="s">
        <v>24</v>
      </c>
      <c r="D46" s="32">
        <v>195488</v>
      </c>
      <c r="E46" s="36">
        <v>98123084</v>
      </c>
      <c r="F46" s="23">
        <v>44152180</v>
      </c>
      <c r="G46" s="23">
        <v>6969975</v>
      </c>
      <c r="H46" s="23">
        <v>5819084</v>
      </c>
      <c r="I46" s="46">
        <v>0</v>
      </c>
      <c r="J46" s="41">
        <v>76276229</v>
      </c>
      <c r="K46" s="50">
        <v>22744064</v>
      </c>
      <c r="L46" s="54">
        <v>0</v>
      </c>
      <c r="M46" s="50">
        <v>0</v>
      </c>
      <c r="N46" s="59">
        <v>0</v>
      </c>
      <c r="O46" s="41">
        <f>SUM(E46:N46)</f>
        <v>254084616</v>
      </c>
      <c r="P46" s="15">
        <f>(O46/D46)</f>
        <v>1299.7453347520052</v>
      </c>
    </row>
    <row r="47" spans="1:16" ht="12.75" customHeight="1">
      <c r="A47" s="8">
        <v>43</v>
      </c>
      <c r="B47" s="3"/>
      <c r="C47" s="13" t="s">
        <v>27</v>
      </c>
      <c r="D47" s="32">
        <v>208549</v>
      </c>
      <c r="E47" s="36">
        <v>109165151</v>
      </c>
      <c r="F47" s="23">
        <v>49012128</v>
      </c>
      <c r="G47" s="23">
        <v>9641280</v>
      </c>
      <c r="H47" s="23">
        <v>19366327</v>
      </c>
      <c r="I47" s="46">
        <v>0</v>
      </c>
      <c r="J47" s="41">
        <v>19968761</v>
      </c>
      <c r="K47" s="50">
        <v>16879419</v>
      </c>
      <c r="L47" s="54">
        <v>0</v>
      </c>
      <c r="M47" s="50">
        <v>0</v>
      </c>
      <c r="N47" s="59">
        <v>1757321</v>
      </c>
      <c r="O47" s="41">
        <f>SUM(E47:N47)</f>
        <v>225790387</v>
      </c>
      <c r="P47" s="15">
        <f>(O47/D47)</f>
        <v>1082.6730744333465</v>
      </c>
    </row>
    <row r="48" spans="1:16" ht="12.75" customHeight="1">
      <c r="A48" s="8">
        <v>44</v>
      </c>
      <c r="B48" s="3"/>
      <c r="C48" s="10" t="s">
        <v>109</v>
      </c>
      <c r="D48" s="32">
        <v>229715</v>
      </c>
      <c r="E48" s="36">
        <v>164871600</v>
      </c>
      <c r="F48" s="23">
        <v>134179207</v>
      </c>
      <c r="G48" s="23">
        <v>19055955</v>
      </c>
      <c r="H48" s="23">
        <v>7705270</v>
      </c>
      <c r="I48" s="46">
        <v>0</v>
      </c>
      <c r="J48" s="41">
        <v>98170803</v>
      </c>
      <c r="K48" s="50">
        <v>31672355</v>
      </c>
      <c r="L48" s="54">
        <v>0</v>
      </c>
      <c r="M48" s="50">
        <v>5905262</v>
      </c>
      <c r="N48" s="59">
        <v>1403676</v>
      </c>
      <c r="O48" s="41">
        <f>SUM(E48:N48)</f>
        <v>462964128</v>
      </c>
      <c r="P48" s="15">
        <f>(O48/D48)</f>
        <v>2015.3848377337135</v>
      </c>
    </row>
    <row r="49" spans="1:16" ht="12.75" customHeight="1">
      <c r="A49" s="8">
        <v>45</v>
      </c>
      <c r="B49" s="3"/>
      <c r="C49" s="10" t="s">
        <v>0</v>
      </c>
      <c r="D49" s="32">
        <v>260003</v>
      </c>
      <c r="E49" s="36">
        <v>167173469</v>
      </c>
      <c r="F49" s="23">
        <v>95808100</v>
      </c>
      <c r="G49" s="23">
        <v>26273990</v>
      </c>
      <c r="H49" s="23">
        <v>13914820</v>
      </c>
      <c r="I49" s="46">
        <v>0</v>
      </c>
      <c r="J49" s="41">
        <v>17755861</v>
      </c>
      <c r="K49" s="50">
        <v>35380223</v>
      </c>
      <c r="L49" s="54">
        <v>0</v>
      </c>
      <c r="M49" s="50">
        <v>207015</v>
      </c>
      <c r="N49" s="59">
        <v>91955</v>
      </c>
      <c r="O49" s="41">
        <f>SUM(E49:N49)</f>
        <v>356605433</v>
      </c>
      <c r="P49" s="15">
        <f>(O49/D49)</f>
        <v>1371.5435321900131</v>
      </c>
    </row>
    <row r="50" spans="1:16" ht="12.75" customHeight="1">
      <c r="A50" s="8">
        <v>46</v>
      </c>
      <c r="B50" s="3"/>
      <c r="C50" s="13" t="s">
        <v>21</v>
      </c>
      <c r="D50" s="32">
        <v>287899</v>
      </c>
      <c r="E50" s="36">
        <v>163111809</v>
      </c>
      <c r="F50" s="23">
        <v>162442633</v>
      </c>
      <c r="G50" s="23">
        <v>8472131</v>
      </c>
      <c r="H50" s="23">
        <v>15659400</v>
      </c>
      <c r="I50" s="46">
        <v>0</v>
      </c>
      <c r="J50" s="41">
        <v>11652955</v>
      </c>
      <c r="K50" s="50">
        <v>7678927</v>
      </c>
      <c r="L50" s="54">
        <v>0</v>
      </c>
      <c r="M50" s="50">
        <v>0</v>
      </c>
      <c r="N50" s="59">
        <v>116467</v>
      </c>
      <c r="O50" s="41">
        <f>SUM(E50:N50)</f>
        <v>369134322</v>
      </c>
      <c r="P50" s="15">
        <f>(O50/D50)</f>
        <v>1282.1660443419394</v>
      </c>
    </row>
    <row r="51" spans="1:16" ht="12.75" customHeight="1">
      <c r="A51" s="8">
        <v>47</v>
      </c>
      <c r="B51" s="3"/>
      <c r="C51" s="14" t="s">
        <v>110</v>
      </c>
      <c r="D51" s="32">
        <v>297634</v>
      </c>
      <c r="E51" s="36">
        <v>163640683</v>
      </c>
      <c r="F51" s="23">
        <v>136304252</v>
      </c>
      <c r="G51" s="23">
        <v>19257653</v>
      </c>
      <c r="H51" s="23">
        <v>67969886</v>
      </c>
      <c r="I51" s="46">
        <v>0</v>
      </c>
      <c r="J51" s="41">
        <v>50513599</v>
      </c>
      <c r="K51" s="50">
        <v>16833545</v>
      </c>
      <c r="L51" s="54">
        <v>0</v>
      </c>
      <c r="M51" s="50">
        <v>0</v>
      </c>
      <c r="N51" s="59">
        <v>0</v>
      </c>
      <c r="O51" s="41">
        <f>SUM(E51:N51)</f>
        <v>454519618</v>
      </c>
      <c r="P51" s="15">
        <f>(O51/D51)</f>
        <v>1527.1091945140677</v>
      </c>
    </row>
    <row r="52" spans="1:16" ht="12.75" customHeight="1">
      <c r="A52" s="8">
        <v>48</v>
      </c>
      <c r="B52" s="3"/>
      <c r="C52" s="10" t="s">
        <v>18</v>
      </c>
      <c r="D52" s="32">
        <v>313381</v>
      </c>
      <c r="E52" s="36">
        <v>174302541</v>
      </c>
      <c r="F52" s="23">
        <v>104488326</v>
      </c>
      <c r="G52" s="23">
        <v>12651987</v>
      </c>
      <c r="H52" s="23">
        <v>139228656</v>
      </c>
      <c r="I52" s="46">
        <v>0</v>
      </c>
      <c r="J52" s="41">
        <v>35353677</v>
      </c>
      <c r="K52" s="50">
        <v>34855871</v>
      </c>
      <c r="L52" s="54">
        <v>0</v>
      </c>
      <c r="M52" s="50">
        <v>0</v>
      </c>
      <c r="N52" s="59">
        <v>6032259</v>
      </c>
      <c r="O52" s="41">
        <f>SUM(E52:N52)</f>
        <v>506913317</v>
      </c>
      <c r="P52" s="15">
        <f>(O52/D52)</f>
        <v>1617.5623825311682</v>
      </c>
    </row>
    <row r="53" spans="1:16" ht="12.75" customHeight="1">
      <c r="A53" s="8">
        <v>49</v>
      </c>
      <c r="B53" s="3"/>
      <c r="C53" s="10" t="s">
        <v>23</v>
      </c>
      <c r="D53" s="32">
        <v>331724</v>
      </c>
      <c r="E53" s="36">
        <v>132997422</v>
      </c>
      <c r="F53" s="23">
        <v>130372883</v>
      </c>
      <c r="G53" s="23">
        <v>9401084</v>
      </c>
      <c r="H53" s="23">
        <v>10479800</v>
      </c>
      <c r="I53" s="46">
        <v>0</v>
      </c>
      <c r="J53" s="41">
        <v>15913290</v>
      </c>
      <c r="K53" s="50">
        <v>29858315</v>
      </c>
      <c r="L53" s="54">
        <v>0</v>
      </c>
      <c r="M53" s="50">
        <v>0</v>
      </c>
      <c r="N53" s="59">
        <v>0</v>
      </c>
      <c r="O53" s="41">
        <f>SUM(E53:N53)</f>
        <v>329022794</v>
      </c>
      <c r="P53" s="15">
        <f>(O53/D53)</f>
        <v>991.8570679239367</v>
      </c>
    </row>
    <row r="54" spans="1:16" ht="12.75" customHeight="1">
      <c r="A54" s="8">
        <v>50</v>
      </c>
      <c r="B54" s="3"/>
      <c r="C54" s="10" t="s">
        <v>25</v>
      </c>
      <c r="D54" s="32">
        <v>337614</v>
      </c>
      <c r="E54" s="36">
        <v>240876511</v>
      </c>
      <c r="F54" s="23">
        <v>241439709</v>
      </c>
      <c r="G54" s="23">
        <v>86454390</v>
      </c>
      <c r="H54" s="23">
        <v>40959199</v>
      </c>
      <c r="I54" s="46">
        <v>0</v>
      </c>
      <c r="J54" s="41">
        <v>36073533</v>
      </c>
      <c r="K54" s="50">
        <v>44020567</v>
      </c>
      <c r="L54" s="54">
        <v>0</v>
      </c>
      <c r="M54" s="50">
        <v>0</v>
      </c>
      <c r="N54" s="59">
        <v>110082</v>
      </c>
      <c r="O54" s="41">
        <f>SUM(E54:N54)</f>
        <v>689933991</v>
      </c>
      <c r="P54" s="15">
        <f>(O54/D54)</f>
        <v>2043.558593541737</v>
      </c>
    </row>
    <row r="55" spans="1:16" ht="12.75" customHeight="1">
      <c r="A55" s="8">
        <v>51</v>
      </c>
      <c r="B55" s="3"/>
      <c r="C55" s="13" t="s">
        <v>20</v>
      </c>
      <c r="D55" s="32">
        <v>349267</v>
      </c>
      <c r="E55" s="36">
        <v>171984724</v>
      </c>
      <c r="F55" s="23">
        <v>148383454</v>
      </c>
      <c r="G55" s="23">
        <v>7313937</v>
      </c>
      <c r="H55" s="23">
        <v>39741418</v>
      </c>
      <c r="I55" s="46">
        <v>0</v>
      </c>
      <c r="J55" s="41">
        <v>44700205</v>
      </c>
      <c r="K55" s="50">
        <v>31323589</v>
      </c>
      <c r="L55" s="54">
        <v>0</v>
      </c>
      <c r="M55" s="50">
        <v>0</v>
      </c>
      <c r="N55" s="59">
        <v>911</v>
      </c>
      <c r="O55" s="41">
        <f>SUM(E55:N55)</f>
        <v>443448238</v>
      </c>
      <c r="P55" s="15">
        <f>(O55/D55)</f>
        <v>1269.6539839148845</v>
      </c>
    </row>
    <row r="56" spans="1:16" ht="12.75" customHeight="1">
      <c r="A56" s="8">
        <v>52</v>
      </c>
      <c r="B56" s="3"/>
      <c r="C56" s="10" t="s">
        <v>22</v>
      </c>
      <c r="D56" s="32">
        <v>357470</v>
      </c>
      <c r="E56" s="36">
        <v>351456043</v>
      </c>
      <c r="F56" s="23">
        <v>185997183</v>
      </c>
      <c r="G56" s="23">
        <v>38329578</v>
      </c>
      <c r="H56" s="23">
        <v>102143758</v>
      </c>
      <c r="I56" s="46">
        <v>10015</v>
      </c>
      <c r="J56" s="41">
        <v>252161391</v>
      </c>
      <c r="K56" s="50">
        <v>97070529</v>
      </c>
      <c r="L56" s="54">
        <v>0</v>
      </c>
      <c r="M56" s="50">
        <v>0</v>
      </c>
      <c r="N56" s="59">
        <v>0</v>
      </c>
      <c r="O56" s="41">
        <f>SUM(E56:N56)</f>
        <v>1027168497</v>
      </c>
      <c r="P56" s="15">
        <f>(O56/D56)</f>
        <v>2873.439720815733</v>
      </c>
    </row>
    <row r="57" spans="1:16" ht="12.75" customHeight="1">
      <c r="A57" s="8">
        <v>53</v>
      </c>
      <c r="B57" s="3"/>
      <c r="C57" s="13" t="s">
        <v>19</v>
      </c>
      <c r="D57" s="32">
        <v>368782</v>
      </c>
      <c r="E57" s="36">
        <v>273355000</v>
      </c>
      <c r="F57" s="23">
        <v>171098000</v>
      </c>
      <c r="G57" s="23">
        <v>21009000</v>
      </c>
      <c r="H57" s="23">
        <v>35845000</v>
      </c>
      <c r="I57" s="46">
        <v>0</v>
      </c>
      <c r="J57" s="41">
        <v>257373000</v>
      </c>
      <c r="K57" s="50">
        <v>74949000</v>
      </c>
      <c r="L57" s="54">
        <v>0</v>
      </c>
      <c r="M57" s="50">
        <v>50528000</v>
      </c>
      <c r="N57" s="59">
        <v>0</v>
      </c>
      <c r="O57" s="41">
        <f>SUM(E57:N57)</f>
        <v>884157000</v>
      </c>
      <c r="P57" s="15">
        <f>(O57/D57)</f>
        <v>2397.5058435606943</v>
      </c>
    </row>
    <row r="58" spans="1:16" ht="12.75" customHeight="1">
      <c r="A58" s="8">
        <v>54</v>
      </c>
      <c r="B58" s="3"/>
      <c r="C58" s="10" t="s">
        <v>6</v>
      </c>
      <c r="D58" s="32">
        <v>407260</v>
      </c>
      <c r="E58" s="36">
        <v>265024877</v>
      </c>
      <c r="F58" s="23">
        <v>244199478</v>
      </c>
      <c r="G58" s="23">
        <v>38922377</v>
      </c>
      <c r="H58" s="23">
        <v>91362230</v>
      </c>
      <c r="I58" s="46">
        <v>77288</v>
      </c>
      <c r="J58" s="41">
        <v>243352834</v>
      </c>
      <c r="K58" s="50">
        <v>118929136</v>
      </c>
      <c r="L58" s="54">
        <v>0</v>
      </c>
      <c r="M58" s="50">
        <v>1845869</v>
      </c>
      <c r="N58" s="59">
        <v>0</v>
      </c>
      <c r="O58" s="41">
        <f>SUM(E58:N58)</f>
        <v>1003714089</v>
      </c>
      <c r="P58" s="15">
        <f>(O58/D58)</f>
        <v>2464.5535751117222</v>
      </c>
    </row>
    <row r="59" spans="1:16" ht="12.75" customHeight="1">
      <c r="A59" s="8">
        <v>55</v>
      </c>
      <c r="B59" s="3"/>
      <c r="C59" s="10" t="s">
        <v>5</v>
      </c>
      <c r="D59" s="32">
        <v>454757</v>
      </c>
      <c r="E59" s="36">
        <v>222006925</v>
      </c>
      <c r="F59" s="23">
        <v>178476699</v>
      </c>
      <c r="G59" s="23">
        <v>9909127</v>
      </c>
      <c r="H59" s="23">
        <v>649610</v>
      </c>
      <c r="I59" s="46">
        <v>0</v>
      </c>
      <c r="J59" s="41">
        <v>84156100</v>
      </c>
      <c r="K59" s="50">
        <v>47074295</v>
      </c>
      <c r="L59" s="54">
        <v>0</v>
      </c>
      <c r="M59" s="50">
        <v>0</v>
      </c>
      <c r="N59" s="59">
        <v>2260699</v>
      </c>
      <c r="O59" s="41">
        <f>SUM(E59:N59)</f>
        <v>544533455</v>
      </c>
      <c r="P59" s="15">
        <f>(O59/D59)</f>
        <v>1197.4163234430696</v>
      </c>
    </row>
    <row r="60" spans="1:16" ht="12.75" customHeight="1">
      <c r="A60" s="8">
        <v>56</v>
      </c>
      <c r="B60" s="3"/>
      <c r="C60" s="10" t="s">
        <v>17</v>
      </c>
      <c r="D60" s="32">
        <v>505709</v>
      </c>
      <c r="E60" s="36">
        <v>280577866</v>
      </c>
      <c r="F60" s="23">
        <v>260408646</v>
      </c>
      <c r="G60" s="23">
        <v>7531281</v>
      </c>
      <c r="H60" s="23">
        <v>42268371</v>
      </c>
      <c r="I60" s="46">
        <v>0</v>
      </c>
      <c r="J60" s="41">
        <v>269058346</v>
      </c>
      <c r="K60" s="50">
        <v>73692287</v>
      </c>
      <c r="L60" s="54">
        <v>0</v>
      </c>
      <c r="M60" s="50">
        <v>0</v>
      </c>
      <c r="N60" s="59">
        <v>58696</v>
      </c>
      <c r="O60" s="41">
        <f>SUM(E60:N60)</f>
        <v>933595493</v>
      </c>
      <c r="P60" s="15">
        <f>(O60/D60)</f>
        <v>1846.112078290084</v>
      </c>
    </row>
    <row r="61" spans="1:16" ht="12.75" customHeight="1">
      <c r="A61" s="8">
        <v>57</v>
      </c>
      <c r="B61" s="3"/>
      <c r="C61" s="10" t="s">
        <v>16</v>
      </c>
      <c r="D61" s="32">
        <v>523405</v>
      </c>
      <c r="E61" s="36">
        <v>243340505</v>
      </c>
      <c r="F61" s="23">
        <v>259056353</v>
      </c>
      <c r="G61" s="23">
        <v>22882775</v>
      </c>
      <c r="H61" s="23">
        <v>25435238</v>
      </c>
      <c r="I61" s="46">
        <v>0</v>
      </c>
      <c r="J61" s="41">
        <v>101715104</v>
      </c>
      <c r="K61" s="50">
        <v>70064531</v>
      </c>
      <c r="L61" s="54">
        <v>376510</v>
      </c>
      <c r="M61" s="50">
        <v>0</v>
      </c>
      <c r="N61" s="59">
        <v>18262187</v>
      </c>
      <c r="O61" s="41">
        <f>SUM(E61:N61)</f>
        <v>741133203</v>
      </c>
      <c r="P61" s="15">
        <f>(O61/D61)</f>
        <v>1415.9841862420114</v>
      </c>
    </row>
    <row r="62" spans="1:16" ht="12.75" customHeight="1">
      <c r="A62" s="8">
        <v>58</v>
      </c>
      <c r="B62" s="3"/>
      <c r="C62" s="10" t="s">
        <v>15</v>
      </c>
      <c r="D62" s="32">
        <v>575211</v>
      </c>
      <c r="E62" s="36">
        <v>255349272</v>
      </c>
      <c r="F62" s="23">
        <v>321672663</v>
      </c>
      <c r="G62" s="23">
        <v>19503160</v>
      </c>
      <c r="H62" s="23">
        <v>557828</v>
      </c>
      <c r="I62" s="46">
        <v>0</v>
      </c>
      <c r="J62" s="41">
        <v>119396136</v>
      </c>
      <c r="K62" s="50">
        <v>75177276</v>
      </c>
      <c r="L62" s="54">
        <v>0</v>
      </c>
      <c r="M62" s="50">
        <v>0</v>
      </c>
      <c r="N62" s="59">
        <v>7048503</v>
      </c>
      <c r="O62" s="41">
        <f>SUM(E62:N62)</f>
        <v>798704838</v>
      </c>
      <c r="P62" s="15">
        <f>(O62/D62)</f>
        <v>1388.5423575001173</v>
      </c>
    </row>
    <row r="63" spans="1:16" ht="12.75" customHeight="1">
      <c r="A63" s="8">
        <v>59</v>
      </c>
      <c r="B63" s="12"/>
      <c r="C63" s="13" t="s">
        <v>14</v>
      </c>
      <c r="D63" s="32">
        <v>661645</v>
      </c>
      <c r="E63" s="36">
        <v>324630177</v>
      </c>
      <c r="F63" s="23">
        <v>241009368</v>
      </c>
      <c r="G63" s="23">
        <v>14667425</v>
      </c>
      <c r="H63" s="23">
        <v>11914896</v>
      </c>
      <c r="I63" s="46">
        <v>0</v>
      </c>
      <c r="J63" s="41">
        <v>132607362</v>
      </c>
      <c r="K63" s="50">
        <v>74270369</v>
      </c>
      <c r="L63" s="54">
        <v>0</v>
      </c>
      <c r="M63" s="50">
        <v>0</v>
      </c>
      <c r="N63" s="59">
        <v>0</v>
      </c>
      <c r="O63" s="41">
        <f>SUM(E63:N63)</f>
        <v>799099597</v>
      </c>
      <c r="P63" s="15">
        <f>(O63/D63)</f>
        <v>1207.746747878394</v>
      </c>
    </row>
    <row r="64" spans="1:16" ht="12.75" customHeight="1">
      <c r="A64" s="8">
        <v>60</v>
      </c>
      <c r="B64" s="3"/>
      <c r="C64" s="10" t="s">
        <v>1</v>
      </c>
      <c r="D64" s="32">
        <v>698468</v>
      </c>
      <c r="E64" s="36">
        <v>423973768</v>
      </c>
      <c r="F64" s="23">
        <v>224807335</v>
      </c>
      <c r="G64" s="23">
        <v>35428159</v>
      </c>
      <c r="H64" s="23">
        <v>104446451</v>
      </c>
      <c r="I64" s="46">
        <v>0</v>
      </c>
      <c r="J64" s="41">
        <v>451366441</v>
      </c>
      <c r="K64" s="50">
        <v>128461641</v>
      </c>
      <c r="L64" s="54">
        <v>0</v>
      </c>
      <c r="M64" s="50">
        <v>0</v>
      </c>
      <c r="N64" s="59">
        <v>0</v>
      </c>
      <c r="O64" s="41">
        <f>SUM(E64:N64)</f>
        <v>1368483795</v>
      </c>
      <c r="P64" s="15">
        <f>(O64/D64)</f>
        <v>1959.2648410521313</v>
      </c>
    </row>
    <row r="65" spans="1:16" ht="12.75" customHeight="1">
      <c r="A65" s="8">
        <v>61</v>
      </c>
      <c r="B65" s="3"/>
      <c r="C65" s="10" t="s">
        <v>12</v>
      </c>
      <c r="D65" s="32">
        <v>962003</v>
      </c>
      <c r="E65" s="36">
        <v>544373304</v>
      </c>
      <c r="F65" s="23">
        <v>357854383</v>
      </c>
      <c r="G65" s="23">
        <v>0</v>
      </c>
      <c r="H65" s="23">
        <v>112515150</v>
      </c>
      <c r="I65" s="46">
        <v>0</v>
      </c>
      <c r="J65" s="41">
        <v>316699390</v>
      </c>
      <c r="K65" s="50">
        <v>190534497</v>
      </c>
      <c r="L65" s="54">
        <v>0</v>
      </c>
      <c r="M65" s="50">
        <v>0</v>
      </c>
      <c r="N65" s="59">
        <v>8768456</v>
      </c>
      <c r="O65" s="41">
        <f>SUM(E65:N65)</f>
        <v>1530745180</v>
      </c>
      <c r="P65" s="15">
        <f>(O65/D65)</f>
        <v>1591.206243639573</v>
      </c>
    </row>
    <row r="66" spans="1:16" ht="12.75" customHeight="1">
      <c r="A66" s="8">
        <v>62</v>
      </c>
      <c r="B66" s="3"/>
      <c r="C66" s="10" t="s">
        <v>13</v>
      </c>
      <c r="D66" s="32">
        <v>1313880</v>
      </c>
      <c r="E66" s="36">
        <v>822801213</v>
      </c>
      <c r="F66" s="23">
        <v>791307623</v>
      </c>
      <c r="G66" s="23">
        <v>297306732</v>
      </c>
      <c r="H66" s="23">
        <v>116620173</v>
      </c>
      <c r="I66" s="46">
        <v>0</v>
      </c>
      <c r="J66" s="41">
        <v>639199156</v>
      </c>
      <c r="K66" s="50">
        <v>164949526</v>
      </c>
      <c r="L66" s="54">
        <v>21931142</v>
      </c>
      <c r="M66" s="50">
        <v>2322</v>
      </c>
      <c r="N66" s="59">
        <v>21044075</v>
      </c>
      <c r="O66" s="41">
        <f>SUM(E66:N66)</f>
        <v>2875161962</v>
      </c>
      <c r="P66" s="15">
        <f>(O66/D66)</f>
        <v>2188.2987502663864</v>
      </c>
    </row>
    <row r="67" spans="1:16" ht="12.75" customHeight="1">
      <c r="A67" s="8">
        <v>63</v>
      </c>
      <c r="B67" s="3"/>
      <c r="C67" s="10" t="s">
        <v>11</v>
      </c>
      <c r="D67" s="32">
        <v>1379302</v>
      </c>
      <c r="E67" s="36">
        <v>1491479813</v>
      </c>
      <c r="F67" s="23">
        <v>887996386</v>
      </c>
      <c r="G67" s="23">
        <v>137037543</v>
      </c>
      <c r="H67" s="23">
        <v>50412076</v>
      </c>
      <c r="I67" s="46">
        <v>0</v>
      </c>
      <c r="J67" s="41">
        <v>386086129</v>
      </c>
      <c r="K67" s="50">
        <v>203353857</v>
      </c>
      <c r="L67" s="54">
        <v>0</v>
      </c>
      <c r="M67" s="50">
        <v>0</v>
      </c>
      <c r="N67" s="59">
        <v>6954994</v>
      </c>
      <c r="O67" s="41">
        <f>SUM(E67:N67)</f>
        <v>3163320798</v>
      </c>
      <c r="P67" s="15">
        <f>(O67/D67)</f>
        <v>2293.421453749795</v>
      </c>
    </row>
    <row r="68" spans="1:16" ht="12.75" customHeight="1">
      <c r="A68" s="8">
        <v>64</v>
      </c>
      <c r="B68" s="3"/>
      <c r="C68" s="10" t="s">
        <v>4</v>
      </c>
      <c r="D68" s="32">
        <v>1414144</v>
      </c>
      <c r="E68" s="36">
        <v>1238922953</v>
      </c>
      <c r="F68" s="23">
        <v>657789411</v>
      </c>
      <c r="G68" s="23">
        <v>113240537</v>
      </c>
      <c r="H68" s="23">
        <v>186825262</v>
      </c>
      <c r="I68" s="46">
        <v>0</v>
      </c>
      <c r="J68" s="41">
        <v>321348310</v>
      </c>
      <c r="K68" s="50">
        <v>142439621</v>
      </c>
      <c r="L68" s="54">
        <v>0</v>
      </c>
      <c r="M68" s="50">
        <v>0</v>
      </c>
      <c r="N68" s="59">
        <v>294065131</v>
      </c>
      <c r="O68" s="41">
        <f>SUM(E68:N68)</f>
        <v>2954631225</v>
      </c>
      <c r="P68" s="15">
        <f>(O68/D68)</f>
        <v>2089.342545737916</v>
      </c>
    </row>
    <row r="69" spans="1:16" ht="12.75" customHeight="1">
      <c r="A69" s="8">
        <v>65</v>
      </c>
      <c r="B69" s="3"/>
      <c r="C69" s="13" t="s">
        <v>10</v>
      </c>
      <c r="D69" s="32">
        <v>1873970</v>
      </c>
      <c r="E69" s="36">
        <v>1205259000</v>
      </c>
      <c r="F69" s="23">
        <v>653847000</v>
      </c>
      <c r="G69" s="23">
        <v>164338000</v>
      </c>
      <c r="H69" s="23">
        <v>193283000</v>
      </c>
      <c r="I69" s="46">
        <v>0</v>
      </c>
      <c r="J69" s="41">
        <v>730299000</v>
      </c>
      <c r="K69" s="50">
        <v>123110000</v>
      </c>
      <c r="L69" s="54">
        <v>0</v>
      </c>
      <c r="M69" s="50">
        <v>0</v>
      </c>
      <c r="N69" s="59">
        <v>42863000</v>
      </c>
      <c r="O69" s="41">
        <f>SUM(E69:N69)</f>
        <v>3112999000</v>
      </c>
      <c r="P69" s="15">
        <f>(O69/D69)</f>
        <v>1661.1786741516673</v>
      </c>
    </row>
    <row r="70" spans="1:16" ht="12.75" customHeight="1">
      <c r="A70" s="8">
        <v>66</v>
      </c>
      <c r="B70" s="3"/>
      <c r="C70" s="10" t="s">
        <v>65</v>
      </c>
      <c r="D70" s="32">
        <v>2743095</v>
      </c>
      <c r="E70" s="36">
        <v>2269405015</v>
      </c>
      <c r="F70" s="23">
        <v>1913338144</v>
      </c>
      <c r="G70" s="23">
        <v>358563287</v>
      </c>
      <c r="H70" s="23">
        <v>351124759</v>
      </c>
      <c r="I70" s="46">
        <v>15993</v>
      </c>
      <c r="J70" s="41">
        <v>4836846000</v>
      </c>
      <c r="K70" s="50">
        <v>545670157</v>
      </c>
      <c r="L70" s="54">
        <v>117075000</v>
      </c>
      <c r="M70" s="50">
        <v>0</v>
      </c>
      <c r="N70" s="59">
        <v>8319000</v>
      </c>
      <c r="O70" s="41">
        <f>SUM(E70:N70)</f>
        <v>10400357355</v>
      </c>
      <c r="P70" s="15">
        <f>(O70/D70)</f>
        <v>3791.4681609641666</v>
      </c>
    </row>
    <row r="71" spans="1:16" ht="12.75">
      <c r="A71" s="4"/>
      <c r="B71" s="5"/>
      <c r="C71" s="85" t="s">
        <v>76</v>
      </c>
      <c r="D71" s="33">
        <f aca="true" t="shared" si="0" ref="D71:N71">SUM(D5:D70)</f>
        <v>19547331</v>
      </c>
      <c r="E71" s="38">
        <f t="shared" si="0"/>
        <v>13554998383</v>
      </c>
      <c r="F71" s="16">
        <f t="shared" si="0"/>
        <v>10150343458</v>
      </c>
      <c r="G71" s="16">
        <f t="shared" si="0"/>
        <v>1564405041</v>
      </c>
      <c r="H71" s="16">
        <f t="shared" si="0"/>
        <v>2061350718</v>
      </c>
      <c r="I71" s="17">
        <f t="shared" si="0"/>
        <v>103727</v>
      </c>
      <c r="J71" s="43">
        <f t="shared" si="0"/>
        <v>10089678128</v>
      </c>
      <c r="K71" s="19">
        <f t="shared" si="0"/>
        <v>2628432870</v>
      </c>
      <c r="L71" s="56">
        <f t="shared" si="0"/>
        <v>144044476</v>
      </c>
      <c r="M71" s="19">
        <f t="shared" si="0"/>
        <v>59281255</v>
      </c>
      <c r="N71" s="61">
        <f t="shared" si="0"/>
        <v>451512576</v>
      </c>
      <c r="O71" s="43">
        <f>SUM(E71:N71)</f>
        <v>40704150632</v>
      </c>
      <c r="P71" s="20">
        <f>(O71/D71)</f>
        <v>2082.3380251759177</v>
      </c>
    </row>
    <row r="72" spans="1:16" ht="12.75">
      <c r="A72" s="4"/>
      <c r="B72" s="5"/>
      <c r="C72" s="5"/>
      <c r="D72" s="99"/>
      <c r="E72" s="72"/>
      <c r="F72" s="72"/>
      <c r="G72" s="72"/>
      <c r="H72" s="72"/>
      <c r="I72" s="72"/>
      <c r="J72" s="72"/>
      <c r="K72" s="72"/>
      <c r="L72" s="72"/>
      <c r="M72" s="72"/>
      <c r="N72" s="72"/>
      <c r="O72" s="72"/>
      <c r="P72" s="80"/>
    </row>
    <row r="73" spans="1:16" ht="25.5" customHeight="1">
      <c r="A73" s="125" t="s">
        <v>128</v>
      </c>
      <c r="B73" s="126"/>
      <c r="C73" s="126"/>
      <c r="D73" s="126"/>
      <c r="E73" s="126"/>
      <c r="F73" s="126"/>
      <c r="G73" s="126"/>
      <c r="H73" s="126"/>
      <c r="I73" s="126"/>
      <c r="J73" s="126"/>
      <c r="K73" s="126"/>
      <c r="L73" s="126"/>
      <c r="M73" s="126"/>
      <c r="N73" s="126"/>
      <c r="O73" s="126"/>
      <c r="P73" s="127"/>
    </row>
    <row r="74" spans="1:16" ht="12.75">
      <c r="A74" s="4"/>
      <c r="B74" s="5"/>
      <c r="C74" s="5"/>
      <c r="D74" s="5"/>
      <c r="E74" s="5"/>
      <c r="F74" s="5"/>
      <c r="G74" s="5"/>
      <c r="H74" s="5"/>
      <c r="I74" s="5"/>
      <c r="J74" s="5"/>
      <c r="K74" s="5"/>
      <c r="L74" s="5"/>
      <c r="M74" s="5"/>
      <c r="N74" s="5"/>
      <c r="O74" s="72"/>
      <c r="P74" s="80"/>
    </row>
    <row r="75" spans="1:16" ht="12.75">
      <c r="A75" s="70" t="s">
        <v>86</v>
      </c>
      <c r="B75" s="5"/>
      <c r="C75" s="5"/>
      <c r="D75" s="5"/>
      <c r="E75" s="5"/>
      <c r="F75" s="5"/>
      <c r="G75" s="5"/>
      <c r="H75" s="5"/>
      <c r="I75" s="5"/>
      <c r="J75" s="5"/>
      <c r="K75" s="5"/>
      <c r="L75" s="5"/>
      <c r="M75" s="5"/>
      <c r="N75" s="5"/>
      <c r="O75" s="5"/>
      <c r="P75" s="6"/>
    </row>
    <row r="76" spans="1:16" ht="12.75">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heetProtection/>
  <mergeCells count="6">
    <mergeCell ref="A1:P1"/>
    <mergeCell ref="A2:P2"/>
    <mergeCell ref="E3:I3"/>
    <mergeCell ref="J3:K3"/>
    <mergeCell ref="L3:M3"/>
    <mergeCell ref="A73:P73"/>
  </mergeCells>
  <printOptions horizontalCentered="1"/>
  <pageMargins left="0.5" right="0.5" top="0.5" bottom="0.5" header="0.3" footer="0.3"/>
  <pageSetup fitToHeight="0" fitToWidth="1" horizontalDpi="600" verticalDpi="600" orientation="landscape" paperSize="5" scale="72" r:id="rId1"/>
  <headerFooter>
    <oddHeader>&amp;C&amp;12Office of Economic and Demographic Research</oddHeader>
    <oddFooter>&amp;L&amp;12FY 2016-17 County Revenues by Fund Type&amp;R&amp;12Page &amp;P of &amp;N</oddFooter>
  </headerFooter>
  <ignoredErrors>
    <ignoredError sqref="O5:O7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P77"/>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3.7109375" style="0" customWidth="1"/>
    <col min="2" max="2" width="1.7109375" style="0" customWidth="1"/>
    <col min="3" max="3" width="16.8515625" style="0" customWidth="1"/>
    <col min="4" max="4" width="11.7109375" style="0" customWidth="1"/>
    <col min="5" max="15" width="16.8515625" style="0" customWidth="1"/>
    <col min="16" max="16" width="12.7109375" style="0" customWidth="1"/>
  </cols>
  <sheetData>
    <row r="1" spans="1:16" ht="27.75">
      <c r="A1" s="116" t="s">
        <v>103</v>
      </c>
      <c r="B1" s="117"/>
      <c r="C1" s="117"/>
      <c r="D1" s="117"/>
      <c r="E1" s="117"/>
      <c r="F1" s="117"/>
      <c r="G1" s="117"/>
      <c r="H1" s="117"/>
      <c r="I1" s="117"/>
      <c r="J1" s="117"/>
      <c r="K1" s="117"/>
      <c r="L1" s="117"/>
      <c r="M1" s="117"/>
      <c r="N1" s="117"/>
      <c r="O1" s="117"/>
      <c r="P1" s="118"/>
    </row>
    <row r="2" spans="1:16" ht="24" thickBot="1">
      <c r="A2" s="119" t="s">
        <v>123</v>
      </c>
      <c r="B2" s="120"/>
      <c r="C2" s="120"/>
      <c r="D2" s="120"/>
      <c r="E2" s="120"/>
      <c r="F2" s="120"/>
      <c r="G2" s="120"/>
      <c r="H2" s="120"/>
      <c r="I2" s="120"/>
      <c r="J2" s="120"/>
      <c r="K2" s="120"/>
      <c r="L2" s="120"/>
      <c r="M2" s="120"/>
      <c r="N2" s="120"/>
      <c r="O2" s="120"/>
      <c r="P2" s="121"/>
    </row>
    <row r="3" spans="1:16" ht="15.75">
      <c r="A3" s="28"/>
      <c r="B3" s="29"/>
      <c r="C3" s="30"/>
      <c r="D3" s="68">
        <v>2016</v>
      </c>
      <c r="E3" s="122" t="s">
        <v>84</v>
      </c>
      <c r="F3" s="123"/>
      <c r="G3" s="123"/>
      <c r="H3" s="123"/>
      <c r="I3" s="124"/>
      <c r="J3" s="122" t="s">
        <v>83</v>
      </c>
      <c r="K3" s="124"/>
      <c r="L3" s="122" t="s">
        <v>82</v>
      </c>
      <c r="M3" s="124"/>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64</v>
      </c>
      <c r="D5" s="31">
        <v>8621</v>
      </c>
      <c r="E5" s="35">
        <v>4263904</v>
      </c>
      <c r="F5" s="22">
        <v>7606015</v>
      </c>
      <c r="G5" s="22">
        <v>47488</v>
      </c>
      <c r="H5" s="22">
        <v>57157</v>
      </c>
      <c r="I5" s="45">
        <v>0</v>
      </c>
      <c r="J5" s="40">
        <v>0</v>
      </c>
      <c r="K5" s="49">
        <v>0</v>
      </c>
      <c r="L5" s="53">
        <v>0</v>
      </c>
      <c r="M5" s="49">
        <v>0</v>
      </c>
      <c r="N5" s="58">
        <v>0</v>
      </c>
      <c r="O5" s="57">
        <f aca="true" t="shared" si="0" ref="O5:O36">SUM(E5:N5)</f>
        <v>11974564</v>
      </c>
      <c r="P5" s="18">
        <f aca="true" t="shared" si="1" ref="P5:P36">(O5/D5)</f>
        <v>1388.9994200208791</v>
      </c>
    </row>
    <row r="6" spans="1:16" ht="12.75" customHeight="1">
      <c r="A6" s="8">
        <v>2</v>
      </c>
      <c r="B6" s="3"/>
      <c r="C6" s="10" t="s">
        <v>63</v>
      </c>
      <c r="D6" s="32">
        <v>8736</v>
      </c>
      <c r="E6" s="36">
        <v>5665066</v>
      </c>
      <c r="F6" s="23">
        <v>6146176</v>
      </c>
      <c r="G6" s="23">
        <v>0</v>
      </c>
      <c r="H6" s="23">
        <v>656604</v>
      </c>
      <c r="I6" s="46">
        <v>0</v>
      </c>
      <c r="J6" s="41">
        <v>386623</v>
      </c>
      <c r="K6" s="50">
        <v>0</v>
      </c>
      <c r="L6" s="54">
        <v>0</v>
      </c>
      <c r="M6" s="50">
        <v>0</v>
      </c>
      <c r="N6" s="59">
        <v>0</v>
      </c>
      <c r="O6" s="41">
        <f t="shared" si="0"/>
        <v>12854469</v>
      </c>
      <c r="P6" s="15">
        <f t="shared" si="1"/>
        <v>1471.4364697802198</v>
      </c>
    </row>
    <row r="7" spans="1:16" ht="12.75" customHeight="1">
      <c r="A7" s="8">
        <v>3</v>
      </c>
      <c r="B7" s="3"/>
      <c r="C7" s="10" t="s">
        <v>61</v>
      </c>
      <c r="D7" s="32">
        <v>11916</v>
      </c>
      <c r="E7" s="36">
        <v>15879475</v>
      </c>
      <c r="F7" s="23">
        <v>9034968</v>
      </c>
      <c r="G7" s="23">
        <v>0</v>
      </c>
      <c r="H7" s="23">
        <v>0</v>
      </c>
      <c r="I7" s="46">
        <v>0</v>
      </c>
      <c r="J7" s="41">
        <v>8906068</v>
      </c>
      <c r="K7" s="50">
        <v>0</v>
      </c>
      <c r="L7" s="54">
        <v>0</v>
      </c>
      <c r="M7" s="50">
        <v>0</v>
      </c>
      <c r="N7" s="59">
        <v>0</v>
      </c>
      <c r="O7" s="41">
        <f t="shared" si="0"/>
        <v>33820511</v>
      </c>
      <c r="P7" s="15">
        <f t="shared" si="1"/>
        <v>2838.2436220208124</v>
      </c>
    </row>
    <row r="8" spans="1:16" ht="12.75" customHeight="1">
      <c r="A8" s="8">
        <v>4</v>
      </c>
      <c r="B8" s="3"/>
      <c r="C8" s="10" t="s">
        <v>62</v>
      </c>
      <c r="D8" s="32">
        <v>13047</v>
      </c>
      <c r="E8" s="36">
        <v>16026973</v>
      </c>
      <c r="F8" s="23">
        <v>4266754</v>
      </c>
      <c r="G8" s="23">
        <v>0</v>
      </c>
      <c r="H8" s="23">
        <v>4382786</v>
      </c>
      <c r="I8" s="46">
        <v>0</v>
      </c>
      <c r="J8" s="41">
        <v>555515</v>
      </c>
      <c r="K8" s="50">
        <v>0</v>
      </c>
      <c r="L8" s="54">
        <v>0</v>
      </c>
      <c r="M8" s="50">
        <v>0</v>
      </c>
      <c r="N8" s="59">
        <v>4024</v>
      </c>
      <c r="O8" s="41">
        <f t="shared" si="0"/>
        <v>25236052</v>
      </c>
      <c r="P8" s="15">
        <f t="shared" si="1"/>
        <v>1934.2417413964897</v>
      </c>
    </row>
    <row r="9" spans="1:16" ht="12.75" customHeight="1">
      <c r="A9" s="8">
        <v>5</v>
      </c>
      <c r="B9" s="3"/>
      <c r="C9" s="10" t="s">
        <v>55</v>
      </c>
      <c r="D9" s="32">
        <v>14498</v>
      </c>
      <c r="E9" s="36">
        <v>17618619</v>
      </c>
      <c r="F9" s="23">
        <v>11596685</v>
      </c>
      <c r="G9" s="23">
        <v>1020815</v>
      </c>
      <c r="H9" s="23">
        <v>7258</v>
      </c>
      <c r="I9" s="46">
        <v>0</v>
      </c>
      <c r="J9" s="41">
        <v>0</v>
      </c>
      <c r="K9" s="50">
        <v>0</v>
      </c>
      <c r="L9" s="54">
        <v>0</v>
      </c>
      <c r="M9" s="50">
        <v>0</v>
      </c>
      <c r="N9" s="59">
        <v>0</v>
      </c>
      <c r="O9" s="41">
        <f t="shared" si="0"/>
        <v>30243377</v>
      </c>
      <c r="P9" s="15">
        <f t="shared" si="1"/>
        <v>2086.03786729204</v>
      </c>
    </row>
    <row r="10" spans="1:16" ht="12.75" customHeight="1">
      <c r="A10" s="8">
        <v>6</v>
      </c>
      <c r="B10" s="3"/>
      <c r="C10" s="13" t="s">
        <v>57</v>
      </c>
      <c r="D10" s="32">
        <v>14580</v>
      </c>
      <c r="E10" s="36">
        <v>8280565</v>
      </c>
      <c r="F10" s="23">
        <v>15834700</v>
      </c>
      <c r="G10" s="23">
        <v>0</v>
      </c>
      <c r="H10" s="23">
        <v>0</v>
      </c>
      <c r="I10" s="46">
        <v>0</v>
      </c>
      <c r="J10" s="41">
        <v>0</v>
      </c>
      <c r="K10" s="50">
        <v>0</v>
      </c>
      <c r="L10" s="54">
        <v>0</v>
      </c>
      <c r="M10" s="50">
        <v>0</v>
      </c>
      <c r="N10" s="59">
        <v>0</v>
      </c>
      <c r="O10" s="41">
        <f t="shared" si="0"/>
        <v>24115265</v>
      </c>
      <c r="P10" s="15">
        <f t="shared" si="1"/>
        <v>1653.9962277091906</v>
      </c>
    </row>
    <row r="11" spans="1:16" ht="12.75" customHeight="1">
      <c r="A11" s="8">
        <v>7</v>
      </c>
      <c r="B11" s="3"/>
      <c r="C11" s="10" t="s">
        <v>56</v>
      </c>
      <c r="D11" s="32">
        <v>14665</v>
      </c>
      <c r="E11" s="36">
        <v>13455499</v>
      </c>
      <c r="F11" s="23">
        <v>8105084</v>
      </c>
      <c r="G11" s="23">
        <v>0</v>
      </c>
      <c r="H11" s="23">
        <v>0</v>
      </c>
      <c r="I11" s="46">
        <v>0</v>
      </c>
      <c r="J11" s="41">
        <v>578744</v>
      </c>
      <c r="K11" s="50">
        <v>0</v>
      </c>
      <c r="L11" s="54">
        <v>0</v>
      </c>
      <c r="M11" s="50">
        <v>0</v>
      </c>
      <c r="N11" s="59">
        <v>0</v>
      </c>
      <c r="O11" s="41">
        <f t="shared" si="0"/>
        <v>22139327</v>
      </c>
      <c r="P11" s="15">
        <f t="shared" si="1"/>
        <v>1509.671121718377</v>
      </c>
    </row>
    <row r="12" spans="1:16" ht="12.75" customHeight="1">
      <c r="A12" s="8">
        <v>8</v>
      </c>
      <c r="B12" s="3"/>
      <c r="C12" s="10" t="s">
        <v>58</v>
      </c>
      <c r="D12" s="32">
        <v>15887</v>
      </c>
      <c r="E12" s="36">
        <v>6677212</v>
      </c>
      <c r="F12" s="23">
        <v>6897722</v>
      </c>
      <c r="G12" s="23">
        <v>0</v>
      </c>
      <c r="H12" s="23">
        <v>0</v>
      </c>
      <c r="I12" s="46">
        <v>0</v>
      </c>
      <c r="J12" s="41">
        <v>0</v>
      </c>
      <c r="K12" s="50">
        <v>0</v>
      </c>
      <c r="L12" s="54">
        <v>0</v>
      </c>
      <c r="M12" s="50">
        <v>0</v>
      </c>
      <c r="N12" s="59">
        <v>0</v>
      </c>
      <c r="O12" s="41">
        <f t="shared" si="0"/>
        <v>13574934</v>
      </c>
      <c r="P12" s="15">
        <f t="shared" si="1"/>
        <v>854.4680556429786</v>
      </c>
    </row>
    <row r="13" spans="1:16" ht="12.75" customHeight="1">
      <c r="A13" s="8">
        <v>9</v>
      </c>
      <c r="B13" s="3"/>
      <c r="C13" s="10" t="s">
        <v>54</v>
      </c>
      <c r="D13" s="32">
        <v>16628</v>
      </c>
      <c r="E13" s="36">
        <v>20627548</v>
      </c>
      <c r="F13" s="23">
        <v>12097512</v>
      </c>
      <c r="G13" s="23">
        <v>1167344</v>
      </c>
      <c r="H13" s="23">
        <v>0</v>
      </c>
      <c r="I13" s="46">
        <v>0</v>
      </c>
      <c r="J13" s="41">
        <v>0</v>
      </c>
      <c r="K13" s="50">
        <v>0</v>
      </c>
      <c r="L13" s="54">
        <v>0</v>
      </c>
      <c r="M13" s="50">
        <v>0</v>
      </c>
      <c r="N13" s="59">
        <v>0</v>
      </c>
      <c r="O13" s="41">
        <f t="shared" si="0"/>
        <v>33892404</v>
      </c>
      <c r="P13" s="15">
        <f t="shared" si="1"/>
        <v>2038.2730334375751</v>
      </c>
    </row>
    <row r="14" spans="1:16" ht="12.75" customHeight="1">
      <c r="A14" s="8">
        <v>10</v>
      </c>
      <c r="B14" s="3"/>
      <c r="C14" s="13" t="s">
        <v>59</v>
      </c>
      <c r="D14" s="32">
        <v>16773</v>
      </c>
      <c r="E14" s="36">
        <v>10512043</v>
      </c>
      <c r="F14" s="23">
        <v>14587662</v>
      </c>
      <c r="G14" s="23">
        <v>0</v>
      </c>
      <c r="H14" s="23">
        <v>0</v>
      </c>
      <c r="I14" s="46">
        <v>0</v>
      </c>
      <c r="J14" s="41">
        <v>0</v>
      </c>
      <c r="K14" s="50">
        <v>0</v>
      </c>
      <c r="L14" s="54">
        <v>0</v>
      </c>
      <c r="M14" s="50">
        <v>0</v>
      </c>
      <c r="N14" s="59">
        <v>0</v>
      </c>
      <c r="O14" s="41">
        <f t="shared" si="0"/>
        <v>25099705</v>
      </c>
      <c r="P14" s="15">
        <f t="shared" si="1"/>
        <v>1496.4350444166218</v>
      </c>
    </row>
    <row r="15" spans="1:16" ht="12.75" customHeight="1">
      <c r="A15" s="8">
        <v>11</v>
      </c>
      <c r="B15" s="3"/>
      <c r="C15" s="10" t="s">
        <v>60</v>
      </c>
      <c r="D15" s="32">
        <v>16848</v>
      </c>
      <c r="E15" s="36">
        <v>14777119</v>
      </c>
      <c r="F15" s="23">
        <v>6550755</v>
      </c>
      <c r="G15" s="23">
        <v>0</v>
      </c>
      <c r="H15" s="23">
        <v>301264</v>
      </c>
      <c r="I15" s="46">
        <v>0</v>
      </c>
      <c r="J15" s="41">
        <v>0</v>
      </c>
      <c r="K15" s="50">
        <v>26692</v>
      </c>
      <c r="L15" s="54">
        <v>0</v>
      </c>
      <c r="M15" s="50">
        <v>0</v>
      </c>
      <c r="N15" s="59">
        <v>0</v>
      </c>
      <c r="O15" s="41">
        <f t="shared" si="0"/>
        <v>21655830</v>
      </c>
      <c r="P15" s="15">
        <f t="shared" si="1"/>
        <v>1285.3650284900284</v>
      </c>
    </row>
    <row r="16" spans="1:16" ht="12.75" customHeight="1">
      <c r="A16" s="8">
        <v>12</v>
      </c>
      <c r="B16" s="3"/>
      <c r="C16" s="10" t="s">
        <v>2</v>
      </c>
      <c r="D16" s="32">
        <v>19238</v>
      </c>
      <c r="E16" s="36">
        <v>10073690</v>
      </c>
      <c r="F16" s="23">
        <v>24300062</v>
      </c>
      <c r="G16" s="23">
        <v>0</v>
      </c>
      <c r="H16" s="23">
        <v>4848325</v>
      </c>
      <c r="I16" s="46">
        <v>0</v>
      </c>
      <c r="J16" s="41">
        <v>3891683</v>
      </c>
      <c r="K16" s="50">
        <v>0</v>
      </c>
      <c r="L16" s="54">
        <v>0</v>
      </c>
      <c r="M16" s="50">
        <v>0</v>
      </c>
      <c r="N16" s="59">
        <v>0</v>
      </c>
      <c r="O16" s="41">
        <f t="shared" si="0"/>
        <v>43113760</v>
      </c>
      <c r="P16" s="15">
        <f t="shared" si="1"/>
        <v>2241.072876598399</v>
      </c>
    </row>
    <row r="17" spans="1:16" ht="12.75" customHeight="1">
      <c r="A17" s="8">
        <v>13</v>
      </c>
      <c r="B17" s="3"/>
      <c r="C17" s="10" t="s">
        <v>53</v>
      </c>
      <c r="D17" s="32">
        <v>20003</v>
      </c>
      <c r="E17" s="36">
        <v>10783114</v>
      </c>
      <c r="F17" s="23">
        <v>7225077</v>
      </c>
      <c r="G17" s="23">
        <v>228944</v>
      </c>
      <c r="H17" s="23">
        <v>0</v>
      </c>
      <c r="I17" s="46">
        <v>0</v>
      </c>
      <c r="J17" s="41">
        <v>0</v>
      </c>
      <c r="K17" s="50">
        <v>0</v>
      </c>
      <c r="L17" s="54">
        <v>0</v>
      </c>
      <c r="M17" s="50">
        <v>0</v>
      </c>
      <c r="N17" s="59">
        <v>0</v>
      </c>
      <c r="O17" s="41">
        <f t="shared" si="0"/>
        <v>18237135</v>
      </c>
      <c r="P17" s="15">
        <f t="shared" si="1"/>
        <v>911.7199920011998</v>
      </c>
    </row>
    <row r="18" spans="1:16" ht="12.75" customHeight="1">
      <c r="A18" s="8">
        <v>14</v>
      </c>
      <c r="B18" s="3"/>
      <c r="C18" s="10" t="s">
        <v>52</v>
      </c>
      <c r="D18" s="32">
        <v>22478</v>
      </c>
      <c r="E18" s="36">
        <v>13785191</v>
      </c>
      <c r="F18" s="23">
        <v>20259250</v>
      </c>
      <c r="G18" s="23">
        <v>1165876</v>
      </c>
      <c r="H18" s="23">
        <v>2519025</v>
      </c>
      <c r="I18" s="46">
        <v>0</v>
      </c>
      <c r="J18" s="41">
        <v>151642</v>
      </c>
      <c r="K18" s="50">
        <v>0</v>
      </c>
      <c r="L18" s="54">
        <v>0</v>
      </c>
      <c r="M18" s="50">
        <v>0</v>
      </c>
      <c r="N18" s="59">
        <v>0</v>
      </c>
      <c r="O18" s="41">
        <f t="shared" si="0"/>
        <v>37880984</v>
      </c>
      <c r="P18" s="15">
        <f t="shared" si="1"/>
        <v>1685.2470860396832</v>
      </c>
    </row>
    <row r="19" spans="1:16" ht="12.75" customHeight="1">
      <c r="A19" s="8">
        <v>15</v>
      </c>
      <c r="B19" s="3"/>
      <c r="C19" s="10" t="s">
        <v>49</v>
      </c>
      <c r="D19" s="32">
        <v>24888</v>
      </c>
      <c r="E19" s="36">
        <v>14270220</v>
      </c>
      <c r="F19" s="23">
        <v>21849020</v>
      </c>
      <c r="G19" s="23">
        <v>722809</v>
      </c>
      <c r="H19" s="23">
        <v>0</v>
      </c>
      <c r="I19" s="46">
        <v>0</v>
      </c>
      <c r="J19" s="41">
        <v>0</v>
      </c>
      <c r="K19" s="50">
        <v>0</v>
      </c>
      <c r="L19" s="54">
        <v>0</v>
      </c>
      <c r="M19" s="50">
        <v>0</v>
      </c>
      <c r="N19" s="59">
        <v>0</v>
      </c>
      <c r="O19" s="41">
        <f t="shared" si="0"/>
        <v>36842049</v>
      </c>
      <c r="P19" s="15">
        <f t="shared" si="1"/>
        <v>1480.3137656702024</v>
      </c>
    </row>
    <row r="20" spans="1:16" ht="12.75" customHeight="1">
      <c r="A20" s="8">
        <v>16</v>
      </c>
      <c r="B20" s="3"/>
      <c r="C20" s="13" t="s">
        <v>50</v>
      </c>
      <c r="D20" s="32">
        <v>26965</v>
      </c>
      <c r="E20" s="36">
        <v>20467386</v>
      </c>
      <c r="F20" s="23">
        <v>16598677</v>
      </c>
      <c r="G20" s="23">
        <v>0</v>
      </c>
      <c r="H20" s="23">
        <v>0</v>
      </c>
      <c r="I20" s="46">
        <v>0</v>
      </c>
      <c r="J20" s="41">
        <v>0</v>
      </c>
      <c r="K20" s="50">
        <v>0</v>
      </c>
      <c r="L20" s="54">
        <v>0</v>
      </c>
      <c r="M20" s="50">
        <v>0</v>
      </c>
      <c r="N20" s="59">
        <v>13195642</v>
      </c>
      <c r="O20" s="41">
        <f t="shared" si="0"/>
        <v>50261705</v>
      </c>
      <c r="P20" s="15">
        <f t="shared" si="1"/>
        <v>1863.9608752086037</v>
      </c>
    </row>
    <row r="21" spans="1:16" ht="12.75" customHeight="1">
      <c r="A21" s="8">
        <v>17</v>
      </c>
      <c r="B21" s="3"/>
      <c r="C21" s="13" t="s">
        <v>47</v>
      </c>
      <c r="D21" s="32">
        <v>27440</v>
      </c>
      <c r="E21" s="36">
        <v>18598911</v>
      </c>
      <c r="F21" s="23">
        <v>18321744</v>
      </c>
      <c r="G21" s="23">
        <v>0</v>
      </c>
      <c r="H21" s="23">
        <v>716335</v>
      </c>
      <c r="I21" s="46">
        <v>0</v>
      </c>
      <c r="J21" s="41">
        <v>0</v>
      </c>
      <c r="K21" s="50">
        <v>0</v>
      </c>
      <c r="L21" s="54">
        <v>0</v>
      </c>
      <c r="M21" s="50">
        <v>0</v>
      </c>
      <c r="N21" s="59">
        <v>0</v>
      </c>
      <c r="O21" s="41">
        <f t="shared" si="0"/>
        <v>37636990</v>
      </c>
      <c r="P21" s="15">
        <f t="shared" si="1"/>
        <v>1371.6104227405249</v>
      </c>
    </row>
    <row r="22" spans="1:16" ht="12.75" customHeight="1">
      <c r="A22" s="8">
        <v>18</v>
      </c>
      <c r="B22" s="3"/>
      <c r="C22" s="10" t="s">
        <v>48</v>
      </c>
      <c r="D22" s="32">
        <v>27637</v>
      </c>
      <c r="E22" s="36">
        <v>21815669</v>
      </c>
      <c r="F22" s="23">
        <v>11447259</v>
      </c>
      <c r="G22" s="23">
        <v>0</v>
      </c>
      <c r="H22" s="23">
        <v>0</v>
      </c>
      <c r="I22" s="46">
        <v>0</v>
      </c>
      <c r="J22" s="41">
        <v>3148449</v>
      </c>
      <c r="K22" s="50">
        <v>0</v>
      </c>
      <c r="L22" s="54">
        <v>0</v>
      </c>
      <c r="M22" s="50">
        <v>0</v>
      </c>
      <c r="N22" s="59">
        <v>6102094</v>
      </c>
      <c r="O22" s="41">
        <f t="shared" si="0"/>
        <v>42513471</v>
      </c>
      <c r="P22" s="15">
        <f t="shared" si="1"/>
        <v>1538.2809639251727</v>
      </c>
    </row>
    <row r="23" spans="1:16" ht="12.75" customHeight="1">
      <c r="A23" s="8">
        <v>19</v>
      </c>
      <c r="B23" s="3"/>
      <c r="C23" s="10" t="s">
        <v>51</v>
      </c>
      <c r="D23" s="32">
        <v>31599</v>
      </c>
      <c r="E23" s="36">
        <v>24721165</v>
      </c>
      <c r="F23" s="23">
        <v>17619584</v>
      </c>
      <c r="G23" s="23">
        <v>0</v>
      </c>
      <c r="H23" s="23">
        <v>3094036</v>
      </c>
      <c r="I23" s="46">
        <v>0</v>
      </c>
      <c r="J23" s="41">
        <v>6922007</v>
      </c>
      <c r="K23" s="50">
        <v>0</v>
      </c>
      <c r="L23" s="54">
        <v>0</v>
      </c>
      <c r="M23" s="50">
        <v>0</v>
      </c>
      <c r="N23" s="59">
        <v>0</v>
      </c>
      <c r="O23" s="41">
        <f t="shared" si="0"/>
        <v>52356792</v>
      </c>
      <c r="P23" s="15">
        <f t="shared" si="1"/>
        <v>1656.9129402829203</v>
      </c>
    </row>
    <row r="24" spans="1:16" ht="12.75" customHeight="1">
      <c r="A24" s="8">
        <v>20</v>
      </c>
      <c r="B24" s="3"/>
      <c r="C24" s="14" t="s">
        <v>85</v>
      </c>
      <c r="D24" s="32">
        <v>35141</v>
      </c>
      <c r="E24" s="36">
        <v>27198551</v>
      </c>
      <c r="F24" s="23">
        <v>15758092</v>
      </c>
      <c r="G24" s="23">
        <v>1939590</v>
      </c>
      <c r="H24" s="23">
        <v>1894483</v>
      </c>
      <c r="I24" s="46">
        <v>0</v>
      </c>
      <c r="J24" s="41">
        <v>6856846</v>
      </c>
      <c r="K24" s="50">
        <v>0</v>
      </c>
      <c r="L24" s="54">
        <v>0</v>
      </c>
      <c r="M24" s="50">
        <v>0</v>
      </c>
      <c r="N24" s="59">
        <v>0</v>
      </c>
      <c r="O24" s="41">
        <f t="shared" si="0"/>
        <v>53647562</v>
      </c>
      <c r="P24" s="15">
        <f t="shared" si="1"/>
        <v>1526.6373182322643</v>
      </c>
    </row>
    <row r="25" spans="1:16" ht="12.75" customHeight="1">
      <c r="A25" s="8">
        <v>21</v>
      </c>
      <c r="B25" s="3"/>
      <c r="C25" s="10" t="s">
        <v>46</v>
      </c>
      <c r="D25" s="32">
        <v>38370</v>
      </c>
      <c r="E25" s="36">
        <v>45415426</v>
      </c>
      <c r="F25" s="23">
        <v>21265652</v>
      </c>
      <c r="G25" s="23">
        <v>0</v>
      </c>
      <c r="H25" s="23">
        <v>2711950</v>
      </c>
      <c r="I25" s="46">
        <v>0</v>
      </c>
      <c r="J25" s="41">
        <v>1594234</v>
      </c>
      <c r="K25" s="50">
        <v>0</v>
      </c>
      <c r="L25" s="54">
        <v>0</v>
      </c>
      <c r="M25" s="50">
        <v>0</v>
      </c>
      <c r="N25" s="59">
        <v>0</v>
      </c>
      <c r="O25" s="41">
        <f t="shared" si="0"/>
        <v>70987262</v>
      </c>
      <c r="P25" s="15">
        <f t="shared" si="1"/>
        <v>1850.0719833203023</v>
      </c>
    </row>
    <row r="26" spans="1:16" ht="12.75" customHeight="1">
      <c r="A26" s="8">
        <v>22</v>
      </c>
      <c r="B26" s="3"/>
      <c r="C26" s="10" t="s">
        <v>45</v>
      </c>
      <c r="D26" s="32">
        <v>40553</v>
      </c>
      <c r="E26" s="36">
        <v>22986751</v>
      </c>
      <c r="F26" s="23">
        <v>15902895</v>
      </c>
      <c r="G26" s="23">
        <v>1517336</v>
      </c>
      <c r="H26" s="23">
        <v>179191</v>
      </c>
      <c r="I26" s="46">
        <v>0</v>
      </c>
      <c r="J26" s="41">
        <v>2398374</v>
      </c>
      <c r="K26" s="50">
        <v>0</v>
      </c>
      <c r="L26" s="54">
        <v>0</v>
      </c>
      <c r="M26" s="50">
        <v>0</v>
      </c>
      <c r="N26" s="59">
        <v>0</v>
      </c>
      <c r="O26" s="41">
        <f t="shared" si="0"/>
        <v>42984547</v>
      </c>
      <c r="P26" s="15">
        <f t="shared" si="1"/>
        <v>1059.9597317091213</v>
      </c>
    </row>
    <row r="27" spans="1:16" ht="12.75" customHeight="1">
      <c r="A27" s="8">
        <v>23</v>
      </c>
      <c r="B27" s="3"/>
      <c r="C27" s="10" t="s">
        <v>3</v>
      </c>
      <c r="D27" s="32">
        <v>40806</v>
      </c>
      <c r="E27" s="36">
        <v>26983938</v>
      </c>
      <c r="F27" s="23">
        <v>20005985</v>
      </c>
      <c r="G27" s="23">
        <v>0</v>
      </c>
      <c r="H27" s="23">
        <v>2915727</v>
      </c>
      <c r="I27" s="46">
        <v>0</v>
      </c>
      <c r="J27" s="41">
        <v>85064</v>
      </c>
      <c r="K27" s="50">
        <v>0</v>
      </c>
      <c r="L27" s="54">
        <v>0</v>
      </c>
      <c r="M27" s="50">
        <v>0</v>
      </c>
      <c r="N27" s="59">
        <v>0</v>
      </c>
      <c r="O27" s="41">
        <f t="shared" si="0"/>
        <v>49990714</v>
      </c>
      <c r="P27" s="15">
        <f t="shared" si="1"/>
        <v>1225.0824388570309</v>
      </c>
    </row>
    <row r="28" spans="1:16" ht="12.75" customHeight="1">
      <c r="A28" s="8">
        <v>24</v>
      </c>
      <c r="B28" s="79"/>
      <c r="C28" s="10" t="s">
        <v>44</v>
      </c>
      <c r="D28" s="32">
        <v>44349</v>
      </c>
      <c r="E28" s="36">
        <v>20886006</v>
      </c>
      <c r="F28" s="23">
        <v>45734796</v>
      </c>
      <c r="G28" s="23">
        <v>0</v>
      </c>
      <c r="H28" s="23">
        <v>379855</v>
      </c>
      <c r="I28" s="46">
        <v>0</v>
      </c>
      <c r="J28" s="41">
        <v>3062506</v>
      </c>
      <c r="K28" s="50">
        <v>0</v>
      </c>
      <c r="L28" s="54">
        <v>0</v>
      </c>
      <c r="M28" s="50">
        <v>0</v>
      </c>
      <c r="N28" s="59">
        <v>0</v>
      </c>
      <c r="O28" s="41">
        <f t="shared" si="0"/>
        <v>70063163</v>
      </c>
      <c r="P28" s="15">
        <f t="shared" si="1"/>
        <v>1579.8138176734537</v>
      </c>
    </row>
    <row r="29" spans="1:16" ht="12.75" customHeight="1">
      <c r="A29" s="8">
        <v>25</v>
      </c>
      <c r="B29" s="3"/>
      <c r="C29" s="10" t="s">
        <v>39</v>
      </c>
      <c r="D29" s="32">
        <v>48486</v>
      </c>
      <c r="E29" s="36">
        <v>26739374</v>
      </c>
      <c r="F29" s="23">
        <v>22626259</v>
      </c>
      <c r="G29" s="23">
        <v>12694932</v>
      </c>
      <c r="H29" s="23">
        <v>472987</v>
      </c>
      <c r="I29" s="46">
        <v>0</v>
      </c>
      <c r="J29" s="41">
        <v>0</v>
      </c>
      <c r="K29" s="50">
        <v>0</v>
      </c>
      <c r="L29" s="54">
        <v>0</v>
      </c>
      <c r="M29" s="50">
        <v>613960</v>
      </c>
      <c r="N29" s="59">
        <v>0</v>
      </c>
      <c r="O29" s="41">
        <f t="shared" si="0"/>
        <v>63147512</v>
      </c>
      <c r="P29" s="15">
        <f t="shared" si="1"/>
        <v>1302.3865033205461</v>
      </c>
    </row>
    <row r="30" spans="1:16" ht="12.75" customHeight="1">
      <c r="A30" s="8">
        <v>26</v>
      </c>
      <c r="B30" s="3"/>
      <c r="C30" s="10" t="s">
        <v>40</v>
      </c>
      <c r="D30" s="32">
        <v>50345</v>
      </c>
      <c r="E30" s="36">
        <v>25621509</v>
      </c>
      <c r="F30" s="23">
        <v>28816510</v>
      </c>
      <c r="G30" s="23">
        <v>551</v>
      </c>
      <c r="H30" s="23">
        <v>10075935</v>
      </c>
      <c r="I30" s="46">
        <v>0</v>
      </c>
      <c r="J30" s="41">
        <v>1654675</v>
      </c>
      <c r="K30" s="50">
        <v>0</v>
      </c>
      <c r="L30" s="54">
        <v>0</v>
      </c>
      <c r="M30" s="50">
        <v>0</v>
      </c>
      <c r="N30" s="59">
        <v>0</v>
      </c>
      <c r="O30" s="41">
        <f t="shared" si="0"/>
        <v>66169180</v>
      </c>
      <c r="P30" s="15">
        <f t="shared" si="1"/>
        <v>1314.3148276889463</v>
      </c>
    </row>
    <row r="31" spans="1:16" ht="12.75" customHeight="1">
      <c r="A31" s="8">
        <v>27</v>
      </c>
      <c r="B31" s="3"/>
      <c r="C31" s="10" t="s">
        <v>43</v>
      </c>
      <c r="D31" s="32">
        <v>62943</v>
      </c>
      <c r="E31" s="36">
        <v>41448324</v>
      </c>
      <c r="F31" s="23">
        <v>114067011</v>
      </c>
      <c r="G31" s="23">
        <v>2645987</v>
      </c>
      <c r="H31" s="23">
        <v>6479078</v>
      </c>
      <c r="I31" s="46">
        <v>0</v>
      </c>
      <c r="J31" s="41">
        <v>0</v>
      </c>
      <c r="K31" s="50">
        <v>137177</v>
      </c>
      <c r="L31" s="54">
        <v>0</v>
      </c>
      <c r="M31" s="50">
        <v>0</v>
      </c>
      <c r="N31" s="59">
        <v>0</v>
      </c>
      <c r="O31" s="41">
        <f t="shared" si="0"/>
        <v>164777577</v>
      </c>
      <c r="P31" s="15">
        <f t="shared" si="1"/>
        <v>2617.8856584528858</v>
      </c>
    </row>
    <row r="32" spans="1:16" ht="12.75" customHeight="1">
      <c r="A32" s="8">
        <v>28</v>
      </c>
      <c r="B32" s="3"/>
      <c r="C32" s="13" t="s">
        <v>37</v>
      </c>
      <c r="D32" s="32">
        <v>68566</v>
      </c>
      <c r="E32" s="36">
        <v>33307947</v>
      </c>
      <c r="F32" s="23">
        <v>63005524</v>
      </c>
      <c r="G32" s="23">
        <v>6800000</v>
      </c>
      <c r="H32" s="23">
        <v>16674281</v>
      </c>
      <c r="I32" s="46">
        <v>0</v>
      </c>
      <c r="J32" s="41">
        <v>4007232</v>
      </c>
      <c r="K32" s="50">
        <v>0</v>
      </c>
      <c r="L32" s="54">
        <v>0</v>
      </c>
      <c r="M32" s="50">
        <v>0</v>
      </c>
      <c r="N32" s="59">
        <v>0</v>
      </c>
      <c r="O32" s="41">
        <f t="shared" si="0"/>
        <v>123794984</v>
      </c>
      <c r="P32" s="15">
        <f t="shared" si="1"/>
        <v>1805.486451010705</v>
      </c>
    </row>
    <row r="33" spans="1:16" ht="12.75" customHeight="1">
      <c r="A33" s="8">
        <v>29</v>
      </c>
      <c r="B33" s="3"/>
      <c r="C33" s="10" t="s">
        <v>36</v>
      </c>
      <c r="D33" s="32">
        <v>72972</v>
      </c>
      <c r="E33" s="36">
        <v>44742140</v>
      </c>
      <c r="F33" s="23">
        <v>15801669</v>
      </c>
      <c r="G33" s="23">
        <v>647195</v>
      </c>
      <c r="H33" s="23">
        <v>28646346</v>
      </c>
      <c r="I33" s="46">
        <v>0</v>
      </c>
      <c r="J33" s="41">
        <v>16677342</v>
      </c>
      <c r="K33" s="50">
        <v>10612967</v>
      </c>
      <c r="L33" s="54">
        <v>0</v>
      </c>
      <c r="M33" s="50">
        <v>0</v>
      </c>
      <c r="N33" s="59">
        <v>0</v>
      </c>
      <c r="O33" s="41">
        <f t="shared" si="0"/>
        <v>117127659</v>
      </c>
      <c r="P33" s="15">
        <f t="shared" si="1"/>
        <v>1605.104135832922</v>
      </c>
    </row>
    <row r="34" spans="1:16" ht="12.75" customHeight="1">
      <c r="A34" s="8">
        <v>30</v>
      </c>
      <c r="B34" s="79"/>
      <c r="C34" s="10" t="s">
        <v>34</v>
      </c>
      <c r="D34" s="32">
        <v>76047</v>
      </c>
      <c r="E34" s="36">
        <v>90497974</v>
      </c>
      <c r="F34" s="23">
        <v>178947441</v>
      </c>
      <c r="G34" s="23">
        <v>22658004</v>
      </c>
      <c r="H34" s="23">
        <v>80568771</v>
      </c>
      <c r="I34" s="46">
        <v>0</v>
      </c>
      <c r="J34" s="41">
        <v>32348569</v>
      </c>
      <c r="K34" s="50">
        <v>23482868</v>
      </c>
      <c r="L34" s="54">
        <v>0</v>
      </c>
      <c r="M34" s="50">
        <v>0</v>
      </c>
      <c r="N34" s="59">
        <v>0</v>
      </c>
      <c r="O34" s="41">
        <f t="shared" si="0"/>
        <v>428503627</v>
      </c>
      <c r="P34" s="15">
        <f t="shared" si="1"/>
        <v>5634.72098833616</v>
      </c>
    </row>
    <row r="35" spans="1:16" ht="12.75" customHeight="1">
      <c r="A35" s="8">
        <v>31</v>
      </c>
      <c r="B35" s="3"/>
      <c r="C35" s="10" t="s">
        <v>38</v>
      </c>
      <c r="D35" s="32">
        <v>77841</v>
      </c>
      <c r="E35" s="36">
        <v>57842850</v>
      </c>
      <c r="F35" s="23">
        <v>42160114</v>
      </c>
      <c r="G35" s="23">
        <v>4372853</v>
      </c>
      <c r="H35" s="23">
        <v>10821755</v>
      </c>
      <c r="I35" s="46">
        <v>0</v>
      </c>
      <c r="J35" s="41">
        <v>5061073</v>
      </c>
      <c r="K35" s="50">
        <v>0</v>
      </c>
      <c r="L35" s="54">
        <v>0</v>
      </c>
      <c r="M35" s="50">
        <v>0</v>
      </c>
      <c r="N35" s="59">
        <v>0</v>
      </c>
      <c r="O35" s="41">
        <f t="shared" si="0"/>
        <v>120258645</v>
      </c>
      <c r="P35" s="15">
        <f t="shared" si="1"/>
        <v>1544.9267738081473</v>
      </c>
    </row>
    <row r="36" spans="1:16" ht="12.75" customHeight="1">
      <c r="A36" s="8">
        <v>32</v>
      </c>
      <c r="B36" s="3"/>
      <c r="C36" s="10" t="s">
        <v>35</v>
      </c>
      <c r="D36" s="32">
        <v>101531</v>
      </c>
      <c r="E36" s="36">
        <v>59367246</v>
      </c>
      <c r="F36" s="23">
        <v>29698849</v>
      </c>
      <c r="G36" s="23">
        <v>0</v>
      </c>
      <c r="H36" s="23">
        <v>57296</v>
      </c>
      <c r="I36" s="46">
        <v>0</v>
      </c>
      <c r="J36" s="41">
        <v>10674423</v>
      </c>
      <c r="K36" s="50">
        <v>10149034</v>
      </c>
      <c r="L36" s="54">
        <v>0</v>
      </c>
      <c r="M36" s="50">
        <v>0</v>
      </c>
      <c r="N36" s="59">
        <v>156887</v>
      </c>
      <c r="O36" s="41">
        <f t="shared" si="0"/>
        <v>110103735</v>
      </c>
      <c r="P36" s="15">
        <f t="shared" si="1"/>
        <v>1084.4346554254366</v>
      </c>
    </row>
    <row r="37" spans="1:16" ht="12.75" customHeight="1">
      <c r="A37" s="8">
        <v>33</v>
      </c>
      <c r="B37" s="3"/>
      <c r="C37" s="10" t="s">
        <v>42</v>
      </c>
      <c r="D37" s="32">
        <v>103095</v>
      </c>
      <c r="E37" s="36">
        <v>70672510</v>
      </c>
      <c r="F37" s="23">
        <v>24914135</v>
      </c>
      <c r="G37" s="23">
        <v>18221366</v>
      </c>
      <c r="H37" s="23">
        <v>2727575</v>
      </c>
      <c r="I37" s="46">
        <v>0</v>
      </c>
      <c r="J37" s="41">
        <v>12061460</v>
      </c>
      <c r="K37" s="50">
        <v>7656467</v>
      </c>
      <c r="L37" s="54">
        <v>0</v>
      </c>
      <c r="M37" s="50">
        <v>0</v>
      </c>
      <c r="N37" s="59">
        <v>0</v>
      </c>
      <c r="O37" s="41">
        <f aca="true" t="shared" si="2" ref="O37:O68">SUM(E37:N37)</f>
        <v>136253513</v>
      </c>
      <c r="P37" s="15">
        <f aca="true" t="shared" si="3" ref="P37:P68">(O37/D37)</f>
        <v>1321.6306610407876</v>
      </c>
    </row>
    <row r="38" spans="1:16" ht="12.75" customHeight="1">
      <c r="A38" s="8">
        <v>34</v>
      </c>
      <c r="B38" s="3"/>
      <c r="C38" s="10" t="s">
        <v>41</v>
      </c>
      <c r="D38" s="32">
        <v>118577</v>
      </c>
      <c r="E38" s="36">
        <v>88406344</v>
      </c>
      <c r="F38" s="23">
        <v>28313704</v>
      </c>
      <c r="G38" s="23">
        <v>9395095</v>
      </c>
      <c r="H38" s="23">
        <v>3153276</v>
      </c>
      <c r="I38" s="46">
        <v>0</v>
      </c>
      <c r="J38" s="41">
        <v>0</v>
      </c>
      <c r="K38" s="50">
        <v>7376220</v>
      </c>
      <c r="L38" s="54">
        <v>0</v>
      </c>
      <c r="M38" s="50">
        <v>0</v>
      </c>
      <c r="N38" s="59">
        <v>0</v>
      </c>
      <c r="O38" s="41">
        <f t="shared" si="2"/>
        <v>136644639</v>
      </c>
      <c r="P38" s="15">
        <f t="shared" si="3"/>
        <v>1152.3705187346618</v>
      </c>
    </row>
    <row r="39" spans="1:16" ht="12.75" customHeight="1">
      <c r="A39" s="8">
        <v>35</v>
      </c>
      <c r="B39" s="3"/>
      <c r="C39" s="13" t="s">
        <v>31</v>
      </c>
      <c r="D39" s="32">
        <v>143054</v>
      </c>
      <c r="E39" s="36">
        <v>88521174</v>
      </c>
      <c r="F39" s="23">
        <v>46759828</v>
      </c>
      <c r="G39" s="23">
        <v>4242608</v>
      </c>
      <c r="H39" s="23">
        <v>10993548</v>
      </c>
      <c r="I39" s="46">
        <v>0</v>
      </c>
      <c r="J39" s="41">
        <v>28058515</v>
      </c>
      <c r="K39" s="50">
        <v>13261487</v>
      </c>
      <c r="L39" s="54">
        <v>0</v>
      </c>
      <c r="M39" s="50">
        <v>0</v>
      </c>
      <c r="N39" s="59">
        <v>10737473</v>
      </c>
      <c r="O39" s="41">
        <f t="shared" si="2"/>
        <v>202574633</v>
      </c>
      <c r="P39" s="15">
        <f t="shared" si="3"/>
        <v>1416.0710850448083</v>
      </c>
    </row>
    <row r="40" spans="1:16" ht="12.75" customHeight="1">
      <c r="A40" s="8">
        <v>36</v>
      </c>
      <c r="B40" s="3"/>
      <c r="C40" s="10" t="s">
        <v>33</v>
      </c>
      <c r="D40" s="32">
        <v>146410</v>
      </c>
      <c r="E40" s="36">
        <v>98729671</v>
      </c>
      <c r="F40" s="23">
        <v>71906612</v>
      </c>
      <c r="G40" s="23">
        <v>5732723</v>
      </c>
      <c r="H40" s="23">
        <v>21607213</v>
      </c>
      <c r="I40" s="46">
        <v>0</v>
      </c>
      <c r="J40" s="41">
        <v>57102427</v>
      </c>
      <c r="K40" s="50">
        <v>29473865</v>
      </c>
      <c r="L40" s="54">
        <v>13147682</v>
      </c>
      <c r="M40" s="50">
        <v>0</v>
      </c>
      <c r="N40" s="59">
        <v>0</v>
      </c>
      <c r="O40" s="41">
        <f t="shared" si="2"/>
        <v>297700193</v>
      </c>
      <c r="P40" s="15">
        <f t="shared" si="3"/>
        <v>2033.3323748377843</v>
      </c>
    </row>
    <row r="41" spans="1:16" ht="12.75" customHeight="1">
      <c r="A41" s="8">
        <v>37</v>
      </c>
      <c r="B41" s="3"/>
      <c r="C41" s="10" t="s">
        <v>30</v>
      </c>
      <c r="D41" s="32">
        <v>150870</v>
      </c>
      <c r="E41" s="36">
        <v>129379611</v>
      </c>
      <c r="F41" s="23">
        <v>111189380</v>
      </c>
      <c r="G41" s="23">
        <v>5193179</v>
      </c>
      <c r="H41" s="23">
        <v>39406009</v>
      </c>
      <c r="I41" s="46">
        <v>268</v>
      </c>
      <c r="J41" s="41">
        <v>65402421</v>
      </c>
      <c r="K41" s="50">
        <v>36595194</v>
      </c>
      <c r="L41" s="54">
        <v>0</v>
      </c>
      <c r="M41" s="50">
        <v>88924</v>
      </c>
      <c r="N41" s="59">
        <v>0</v>
      </c>
      <c r="O41" s="41">
        <f t="shared" si="2"/>
        <v>387254986</v>
      </c>
      <c r="P41" s="15">
        <f t="shared" si="3"/>
        <v>2566.8123947769604</v>
      </c>
    </row>
    <row r="42" spans="1:16" ht="12.75" customHeight="1">
      <c r="A42" s="8">
        <v>38</v>
      </c>
      <c r="B42" s="3"/>
      <c r="C42" s="10" t="s">
        <v>32</v>
      </c>
      <c r="D42" s="32">
        <v>167009</v>
      </c>
      <c r="E42" s="36">
        <v>99331204</v>
      </c>
      <c r="F42" s="23">
        <v>39217997</v>
      </c>
      <c r="G42" s="23">
        <v>2011455</v>
      </c>
      <c r="H42" s="23">
        <v>2902025</v>
      </c>
      <c r="I42" s="46">
        <v>0</v>
      </c>
      <c r="J42" s="41">
        <v>10643648</v>
      </c>
      <c r="K42" s="50">
        <v>1687601</v>
      </c>
      <c r="L42" s="54">
        <v>0</v>
      </c>
      <c r="M42" s="50">
        <v>0</v>
      </c>
      <c r="N42" s="59">
        <v>0</v>
      </c>
      <c r="O42" s="41">
        <f t="shared" si="2"/>
        <v>155793930</v>
      </c>
      <c r="P42" s="15">
        <f t="shared" si="3"/>
        <v>932.8475112119706</v>
      </c>
    </row>
    <row r="43" spans="1:16" ht="12.75" customHeight="1">
      <c r="A43" s="8">
        <v>39</v>
      </c>
      <c r="B43" s="3"/>
      <c r="C43" s="13" t="s">
        <v>28</v>
      </c>
      <c r="D43" s="32">
        <v>170450</v>
      </c>
      <c r="E43" s="36">
        <v>149304602</v>
      </c>
      <c r="F43" s="23">
        <v>196058782</v>
      </c>
      <c r="G43" s="23">
        <v>9759141</v>
      </c>
      <c r="H43" s="23">
        <v>62735418</v>
      </c>
      <c r="I43" s="46">
        <v>0</v>
      </c>
      <c r="J43" s="41">
        <v>91133635</v>
      </c>
      <c r="K43" s="50">
        <v>42172763</v>
      </c>
      <c r="L43" s="54">
        <v>0</v>
      </c>
      <c r="M43" s="50">
        <v>0</v>
      </c>
      <c r="N43" s="59">
        <v>87788</v>
      </c>
      <c r="O43" s="41">
        <f t="shared" si="2"/>
        <v>551252129</v>
      </c>
      <c r="P43" s="15">
        <f t="shared" si="3"/>
        <v>3234.098732766207</v>
      </c>
    </row>
    <row r="44" spans="1:16" ht="12.75" customHeight="1">
      <c r="A44" s="8">
        <v>40</v>
      </c>
      <c r="B44" s="3"/>
      <c r="C44" s="13" t="s">
        <v>26</v>
      </c>
      <c r="D44" s="32">
        <v>176016</v>
      </c>
      <c r="E44" s="36">
        <v>106390137</v>
      </c>
      <c r="F44" s="23">
        <v>59885609</v>
      </c>
      <c r="G44" s="23">
        <v>0</v>
      </c>
      <c r="H44" s="23">
        <v>0</v>
      </c>
      <c r="I44" s="46">
        <v>0</v>
      </c>
      <c r="J44" s="41">
        <v>54280670</v>
      </c>
      <c r="K44" s="50">
        <v>8774964</v>
      </c>
      <c r="L44" s="54">
        <v>0</v>
      </c>
      <c r="M44" s="50">
        <v>0</v>
      </c>
      <c r="N44" s="59">
        <v>11759810</v>
      </c>
      <c r="O44" s="41">
        <f t="shared" si="2"/>
        <v>241091190</v>
      </c>
      <c r="P44" s="15">
        <f t="shared" si="3"/>
        <v>1369.7117875647668</v>
      </c>
    </row>
    <row r="45" spans="1:16" ht="12.75" customHeight="1">
      <c r="A45" s="8">
        <v>41</v>
      </c>
      <c r="B45" s="3"/>
      <c r="C45" s="10" t="s">
        <v>29</v>
      </c>
      <c r="D45" s="32">
        <v>179503</v>
      </c>
      <c r="E45" s="36">
        <v>83527724</v>
      </c>
      <c r="F45" s="23">
        <v>73177833</v>
      </c>
      <c r="G45" s="23">
        <v>3611148</v>
      </c>
      <c r="H45" s="23">
        <v>1390214</v>
      </c>
      <c r="I45" s="46">
        <v>0</v>
      </c>
      <c r="J45" s="41">
        <v>51841731</v>
      </c>
      <c r="K45" s="50">
        <v>27310078</v>
      </c>
      <c r="L45" s="54">
        <v>0</v>
      </c>
      <c r="M45" s="50">
        <v>0</v>
      </c>
      <c r="N45" s="59">
        <v>0</v>
      </c>
      <c r="O45" s="41">
        <f t="shared" si="2"/>
        <v>240858728</v>
      </c>
      <c r="P45" s="15">
        <f t="shared" si="3"/>
        <v>1341.8089279844905</v>
      </c>
    </row>
    <row r="46" spans="1:16" ht="12.75" customHeight="1">
      <c r="A46" s="8">
        <v>42</v>
      </c>
      <c r="B46" s="3"/>
      <c r="C46" s="10" t="s">
        <v>24</v>
      </c>
      <c r="D46" s="32">
        <v>192925</v>
      </c>
      <c r="E46" s="36">
        <v>95187026</v>
      </c>
      <c r="F46" s="23">
        <v>43162024</v>
      </c>
      <c r="G46" s="23">
        <v>6936048</v>
      </c>
      <c r="H46" s="23">
        <v>19100087</v>
      </c>
      <c r="I46" s="46">
        <v>0</v>
      </c>
      <c r="J46" s="41">
        <v>77510712</v>
      </c>
      <c r="K46" s="50">
        <v>23138009</v>
      </c>
      <c r="L46" s="54">
        <v>0</v>
      </c>
      <c r="M46" s="50">
        <v>0</v>
      </c>
      <c r="N46" s="59">
        <v>0</v>
      </c>
      <c r="O46" s="41">
        <f t="shared" si="2"/>
        <v>265033906</v>
      </c>
      <c r="P46" s="15">
        <f t="shared" si="3"/>
        <v>1373.7665206686536</v>
      </c>
    </row>
    <row r="47" spans="1:16" ht="12.75" customHeight="1">
      <c r="A47" s="8">
        <v>43</v>
      </c>
      <c r="B47" s="3"/>
      <c r="C47" s="13" t="s">
        <v>27</v>
      </c>
      <c r="D47" s="32">
        <v>205321</v>
      </c>
      <c r="E47" s="36">
        <v>99740632</v>
      </c>
      <c r="F47" s="23">
        <v>46759288</v>
      </c>
      <c r="G47" s="23">
        <v>9551921</v>
      </c>
      <c r="H47" s="23">
        <v>18654772</v>
      </c>
      <c r="I47" s="46">
        <v>0</v>
      </c>
      <c r="J47" s="41">
        <v>20476664</v>
      </c>
      <c r="K47" s="50">
        <v>15957019</v>
      </c>
      <c r="L47" s="54">
        <v>0</v>
      </c>
      <c r="M47" s="50">
        <v>0</v>
      </c>
      <c r="N47" s="59">
        <v>560857</v>
      </c>
      <c r="O47" s="41">
        <f t="shared" si="2"/>
        <v>211701153</v>
      </c>
      <c r="P47" s="15">
        <f t="shared" si="3"/>
        <v>1031.0740401615033</v>
      </c>
    </row>
    <row r="48" spans="1:16" ht="12.75" customHeight="1">
      <c r="A48" s="8">
        <v>44</v>
      </c>
      <c r="B48" s="3"/>
      <c r="C48" s="10" t="s">
        <v>109</v>
      </c>
      <c r="D48" s="32">
        <v>220257</v>
      </c>
      <c r="E48" s="36">
        <v>156783116</v>
      </c>
      <c r="F48" s="23">
        <v>124387900</v>
      </c>
      <c r="G48" s="23">
        <v>17282792</v>
      </c>
      <c r="H48" s="23">
        <v>689700</v>
      </c>
      <c r="I48" s="46">
        <v>0</v>
      </c>
      <c r="J48" s="41">
        <v>108005464</v>
      </c>
      <c r="K48" s="50">
        <v>23076816</v>
      </c>
      <c r="L48" s="54">
        <v>0</v>
      </c>
      <c r="M48" s="50">
        <v>6183740</v>
      </c>
      <c r="N48" s="59">
        <v>1717618</v>
      </c>
      <c r="O48" s="41">
        <f t="shared" si="2"/>
        <v>438127146</v>
      </c>
      <c r="P48" s="15">
        <f t="shared" si="3"/>
        <v>1989.1633228455848</v>
      </c>
    </row>
    <row r="49" spans="1:16" ht="12.75" customHeight="1">
      <c r="A49" s="8">
        <v>45</v>
      </c>
      <c r="B49" s="3"/>
      <c r="C49" s="13" t="s">
        <v>0</v>
      </c>
      <c r="D49" s="32">
        <v>257062</v>
      </c>
      <c r="E49" s="36">
        <v>159685743</v>
      </c>
      <c r="F49" s="23">
        <v>85551094</v>
      </c>
      <c r="G49" s="23">
        <v>64062046</v>
      </c>
      <c r="H49" s="23">
        <v>14604137</v>
      </c>
      <c r="I49" s="46">
        <v>0</v>
      </c>
      <c r="J49" s="41">
        <v>16806863</v>
      </c>
      <c r="K49" s="50">
        <v>31063032</v>
      </c>
      <c r="L49" s="54">
        <v>0</v>
      </c>
      <c r="M49" s="50">
        <v>113847</v>
      </c>
      <c r="N49" s="59">
        <v>92196</v>
      </c>
      <c r="O49" s="41">
        <f t="shared" si="2"/>
        <v>371978958</v>
      </c>
      <c r="P49" s="15">
        <f t="shared" si="3"/>
        <v>1447.039850308486</v>
      </c>
    </row>
    <row r="50" spans="1:16" ht="12.75" customHeight="1">
      <c r="A50" s="8">
        <v>46</v>
      </c>
      <c r="B50" s="3"/>
      <c r="C50" s="10" t="s">
        <v>21</v>
      </c>
      <c r="D50" s="32">
        <v>287671</v>
      </c>
      <c r="E50" s="36">
        <v>148997378</v>
      </c>
      <c r="F50" s="23">
        <v>162670796</v>
      </c>
      <c r="G50" s="23">
        <v>8442121</v>
      </c>
      <c r="H50" s="23">
        <v>28267415</v>
      </c>
      <c r="I50" s="46">
        <v>0</v>
      </c>
      <c r="J50" s="41">
        <v>11417350</v>
      </c>
      <c r="K50" s="50">
        <v>7057014</v>
      </c>
      <c r="L50" s="54">
        <v>0</v>
      </c>
      <c r="M50" s="50">
        <v>0</v>
      </c>
      <c r="N50" s="59">
        <v>103663</v>
      </c>
      <c r="O50" s="41">
        <f t="shared" si="2"/>
        <v>366955737</v>
      </c>
      <c r="P50" s="15">
        <f t="shared" si="3"/>
        <v>1275.6090707787716</v>
      </c>
    </row>
    <row r="51" spans="1:16" ht="12.75" customHeight="1">
      <c r="A51" s="8">
        <v>47</v>
      </c>
      <c r="B51" s="3"/>
      <c r="C51" s="10" t="s">
        <v>110</v>
      </c>
      <c r="D51" s="32">
        <v>292826</v>
      </c>
      <c r="E51" s="36">
        <v>155674492</v>
      </c>
      <c r="F51" s="23">
        <v>114345569</v>
      </c>
      <c r="G51" s="23">
        <v>12463622</v>
      </c>
      <c r="H51" s="23">
        <v>24215622</v>
      </c>
      <c r="I51" s="46">
        <v>0</v>
      </c>
      <c r="J51" s="41">
        <v>29738847</v>
      </c>
      <c r="K51" s="50">
        <v>13289311</v>
      </c>
      <c r="L51" s="54">
        <v>0</v>
      </c>
      <c r="M51" s="50">
        <v>0</v>
      </c>
      <c r="N51" s="59">
        <v>0</v>
      </c>
      <c r="O51" s="41">
        <f t="shared" si="2"/>
        <v>349727463</v>
      </c>
      <c r="P51" s="15">
        <f t="shared" si="3"/>
        <v>1194.3183426335092</v>
      </c>
    </row>
    <row r="52" spans="1:16" ht="12.75" customHeight="1">
      <c r="A52" s="8">
        <v>48</v>
      </c>
      <c r="B52" s="3"/>
      <c r="C52" s="10" t="s">
        <v>18</v>
      </c>
      <c r="D52" s="32">
        <v>309986</v>
      </c>
      <c r="E52" s="36">
        <v>172203669</v>
      </c>
      <c r="F52" s="23">
        <v>104104485</v>
      </c>
      <c r="G52" s="23">
        <v>10289842</v>
      </c>
      <c r="H52" s="23">
        <v>49675760</v>
      </c>
      <c r="I52" s="46">
        <v>0</v>
      </c>
      <c r="J52" s="41">
        <v>37495611</v>
      </c>
      <c r="K52" s="50">
        <v>39384482</v>
      </c>
      <c r="L52" s="54">
        <v>0</v>
      </c>
      <c r="M52" s="50">
        <v>0</v>
      </c>
      <c r="N52" s="59">
        <v>13618601</v>
      </c>
      <c r="O52" s="41">
        <f t="shared" si="2"/>
        <v>426772450</v>
      </c>
      <c r="P52" s="15">
        <f t="shared" si="3"/>
        <v>1376.7474982741155</v>
      </c>
    </row>
    <row r="53" spans="1:16" ht="12.75" customHeight="1">
      <c r="A53" s="8">
        <v>49</v>
      </c>
      <c r="B53" s="3"/>
      <c r="C53" s="10" t="s">
        <v>25</v>
      </c>
      <c r="D53" s="32">
        <v>322862</v>
      </c>
      <c r="E53" s="36">
        <v>227390250</v>
      </c>
      <c r="F53" s="23">
        <v>226655577</v>
      </c>
      <c r="G53" s="23">
        <v>89098473</v>
      </c>
      <c r="H53" s="23">
        <v>58147887</v>
      </c>
      <c r="I53" s="46">
        <v>0</v>
      </c>
      <c r="J53" s="41">
        <v>35526602</v>
      </c>
      <c r="K53" s="50">
        <v>38159730</v>
      </c>
      <c r="L53" s="54">
        <v>0</v>
      </c>
      <c r="M53" s="50">
        <v>0</v>
      </c>
      <c r="N53" s="59">
        <v>282773</v>
      </c>
      <c r="O53" s="41">
        <f t="shared" si="2"/>
        <v>675261292</v>
      </c>
      <c r="P53" s="15">
        <f t="shared" si="3"/>
        <v>2091.4858112754055</v>
      </c>
    </row>
    <row r="54" spans="1:16" ht="12.75" customHeight="1">
      <c r="A54" s="8">
        <v>50</v>
      </c>
      <c r="B54" s="3"/>
      <c r="C54" s="10" t="s">
        <v>23</v>
      </c>
      <c r="D54" s="32">
        <v>323985</v>
      </c>
      <c r="E54" s="36">
        <v>130736535</v>
      </c>
      <c r="F54" s="23">
        <v>121283410</v>
      </c>
      <c r="G54" s="23">
        <v>8760755</v>
      </c>
      <c r="H54" s="23">
        <v>8466928</v>
      </c>
      <c r="I54" s="46">
        <v>0</v>
      </c>
      <c r="J54" s="41">
        <v>15149263</v>
      </c>
      <c r="K54" s="50">
        <v>27863200</v>
      </c>
      <c r="L54" s="54">
        <v>0</v>
      </c>
      <c r="M54" s="50">
        <v>0</v>
      </c>
      <c r="N54" s="59">
        <v>0</v>
      </c>
      <c r="O54" s="41">
        <f t="shared" si="2"/>
        <v>312260091</v>
      </c>
      <c r="P54" s="15">
        <f t="shared" si="3"/>
        <v>963.8103338117505</v>
      </c>
    </row>
    <row r="55" spans="1:16" ht="12.75" customHeight="1">
      <c r="A55" s="8">
        <v>51</v>
      </c>
      <c r="B55" s="3"/>
      <c r="C55" s="10" t="s">
        <v>20</v>
      </c>
      <c r="D55" s="32">
        <v>345749</v>
      </c>
      <c r="E55" s="36">
        <v>167920131</v>
      </c>
      <c r="F55" s="23">
        <v>142354741</v>
      </c>
      <c r="G55" s="23">
        <v>40932056</v>
      </c>
      <c r="H55" s="23">
        <v>674680</v>
      </c>
      <c r="I55" s="46">
        <v>0</v>
      </c>
      <c r="J55" s="41">
        <v>45264202</v>
      </c>
      <c r="K55" s="50">
        <v>30313642</v>
      </c>
      <c r="L55" s="54">
        <v>0</v>
      </c>
      <c r="M55" s="50">
        <v>0</v>
      </c>
      <c r="N55" s="59">
        <v>3423</v>
      </c>
      <c r="O55" s="41">
        <f t="shared" si="2"/>
        <v>427462875</v>
      </c>
      <c r="P55" s="15">
        <f t="shared" si="3"/>
        <v>1236.3387168147992</v>
      </c>
    </row>
    <row r="56" spans="1:16" ht="12.75" customHeight="1">
      <c r="A56" s="8">
        <v>52</v>
      </c>
      <c r="B56" s="3"/>
      <c r="C56" s="13" t="s">
        <v>22</v>
      </c>
      <c r="D56" s="32">
        <v>350202</v>
      </c>
      <c r="E56" s="36">
        <v>326091238</v>
      </c>
      <c r="F56" s="23">
        <v>174643612</v>
      </c>
      <c r="G56" s="23">
        <v>32696692</v>
      </c>
      <c r="H56" s="23">
        <v>113061512</v>
      </c>
      <c r="I56" s="46">
        <v>15604</v>
      </c>
      <c r="J56" s="41">
        <v>235143106</v>
      </c>
      <c r="K56" s="50">
        <v>87340496</v>
      </c>
      <c r="L56" s="54">
        <v>0</v>
      </c>
      <c r="M56" s="50">
        <v>0</v>
      </c>
      <c r="N56" s="59">
        <v>0</v>
      </c>
      <c r="O56" s="41">
        <f t="shared" si="2"/>
        <v>968992260</v>
      </c>
      <c r="P56" s="15">
        <f t="shared" si="3"/>
        <v>2766.952387479226</v>
      </c>
    </row>
    <row r="57" spans="1:16" ht="12.75" customHeight="1">
      <c r="A57" s="8">
        <v>53</v>
      </c>
      <c r="B57" s="3"/>
      <c r="C57" s="10" t="s">
        <v>19</v>
      </c>
      <c r="D57" s="32">
        <v>357591</v>
      </c>
      <c r="E57" s="36">
        <v>261807000</v>
      </c>
      <c r="F57" s="23">
        <v>145610000</v>
      </c>
      <c r="G57" s="23">
        <v>18627000</v>
      </c>
      <c r="H57" s="23">
        <v>88757000</v>
      </c>
      <c r="I57" s="46">
        <v>0</v>
      </c>
      <c r="J57" s="41">
        <v>260310000</v>
      </c>
      <c r="K57" s="50">
        <v>72676000</v>
      </c>
      <c r="L57" s="54">
        <v>0</v>
      </c>
      <c r="M57" s="50">
        <v>40572000</v>
      </c>
      <c r="N57" s="59">
        <v>0</v>
      </c>
      <c r="O57" s="41">
        <f t="shared" si="2"/>
        <v>888359000</v>
      </c>
      <c r="P57" s="15">
        <f t="shared" si="3"/>
        <v>2484.287915523601</v>
      </c>
    </row>
    <row r="58" spans="1:16" ht="12.75" customHeight="1">
      <c r="A58" s="8">
        <v>54</v>
      </c>
      <c r="B58" s="3"/>
      <c r="C58" s="10" t="s">
        <v>6</v>
      </c>
      <c r="D58" s="32">
        <v>399538</v>
      </c>
      <c r="E58" s="36">
        <v>256196417</v>
      </c>
      <c r="F58" s="23">
        <v>225012471</v>
      </c>
      <c r="G58" s="23">
        <v>40981336</v>
      </c>
      <c r="H58" s="23">
        <v>80097100</v>
      </c>
      <c r="I58" s="46">
        <v>28941</v>
      </c>
      <c r="J58" s="41">
        <v>235439744</v>
      </c>
      <c r="K58" s="50">
        <v>112358254</v>
      </c>
      <c r="L58" s="54">
        <v>0</v>
      </c>
      <c r="M58" s="50">
        <v>88506</v>
      </c>
      <c r="N58" s="59">
        <v>0</v>
      </c>
      <c r="O58" s="41">
        <f t="shared" si="2"/>
        <v>950202769</v>
      </c>
      <c r="P58" s="15">
        <f t="shared" si="3"/>
        <v>2378.2538056455205</v>
      </c>
    </row>
    <row r="59" spans="1:16" ht="12.75" customHeight="1">
      <c r="A59" s="8">
        <v>55</v>
      </c>
      <c r="B59" s="3"/>
      <c r="C59" s="10" t="s">
        <v>5</v>
      </c>
      <c r="D59" s="32">
        <v>449124</v>
      </c>
      <c r="E59" s="36">
        <v>208984269</v>
      </c>
      <c r="F59" s="23">
        <v>176001293</v>
      </c>
      <c r="G59" s="23">
        <v>9615846</v>
      </c>
      <c r="H59" s="23">
        <v>30064</v>
      </c>
      <c r="I59" s="46">
        <v>0</v>
      </c>
      <c r="J59" s="41">
        <v>74190495</v>
      </c>
      <c r="K59" s="50">
        <v>39103531</v>
      </c>
      <c r="L59" s="54">
        <v>0</v>
      </c>
      <c r="M59" s="50">
        <v>0</v>
      </c>
      <c r="N59" s="59">
        <v>2168227</v>
      </c>
      <c r="O59" s="41">
        <f t="shared" si="2"/>
        <v>510093725</v>
      </c>
      <c r="P59" s="15">
        <f t="shared" si="3"/>
        <v>1135.752542727621</v>
      </c>
    </row>
    <row r="60" spans="1:16" ht="12.75" customHeight="1">
      <c r="A60" s="8">
        <v>56</v>
      </c>
      <c r="B60" s="3"/>
      <c r="C60" s="10" t="s">
        <v>17</v>
      </c>
      <c r="D60" s="32">
        <v>495868</v>
      </c>
      <c r="E60" s="36">
        <v>260885055</v>
      </c>
      <c r="F60" s="23">
        <v>199281384</v>
      </c>
      <c r="G60" s="23">
        <v>17167788</v>
      </c>
      <c r="H60" s="23">
        <v>59558519</v>
      </c>
      <c r="I60" s="46">
        <v>0</v>
      </c>
      <c r="J60" s="41">
        <v>195337316</v>
      </c>
      <c r="K60" s="50">
        <v>65001470</v>
      </c>
      <c r="L60" s="54">
        <v>0</v>
      </c>
      <c r="M60" s="50">
        <v>0</v>
      </c>
      <c r="N60" s="59">
        <v>122298</v>
      </c>
      <c r="O60" s="41">
        <f t="shared" si="2"/>
        <v>797353830</v>
      </c>
      <c r="P60" s="15">
        <f t="shared" si="3"/>
        <v>1607.9961401018013</v>
      </c>
    </row>
    <row r="61" spans="1:16" ht="12.75" customHeight="1">
      <c r="A61" s="8">
        <v>57</v>
      </c>
      <c r="B61" s="3"/>
      <c r="C61" s="10" t="s">
        <v>16</v>
      </c>
      <c r="D61" s="32">
        <v>517411</v>
      </c>
      <c r="E61" s="36">
        <v>231644212</v>
      </c>
      <c r="F61" s="23">
        <v>234191732</v>
      </c>
      <c r="G61" s="23">
        <v>23148142</v>
      </c>
      <c r="H61" s="23">
        <v>48698315</v>
      </c>
      <c r="I61" s="46">
        <v>0</v>
      </c>
      <c r="J61" s="41">
        <v>87728465</v>
      </c>
      <c r="K61" s="50">
        <v>69097021</v>
      </c>
      <c r="L61" s="54">
        <v>301401</v>
      </c>
      <c r="M61" s="50">
        <v>0</v>
      </c>
      <c r="N61" s="59">
        <v>17521873</v>
      </c>
      <c r="O61" s="41">
        <f t="shared" si="2"/>
        <v>712331161</v>
      </c>
      <c r="P61" s="15">
        <f t="shared" si="3"/>
        <v>1376.7221048644114</v>
      </c>
    </row>
    <row r="62" spans="1:16" ht="12.75" customHeight="1">
      <c r="A62" s="8">
        <v>58</v>
      </c>
      <c r="B62" s="3"/>
      <c r="C62" s="14" t="s">
        <v>15</v>
      </c>
      <c r="D62" s="32">
        <v>568919</v>
      </c>
      <c r="E62" s="36">
        <v>252537427</v>
      </c>
      <c r="F62" s="23">
        <v>235731422</v>
      </c>
      <c r="G62" s="23">
        <v>59138407</v>
      </c>
      <c r="H62" s="23">
        <v>293147</v>
      </c>
      <c r="I62" s="46">
        <v>0</v>
      </c>
      <c r="J62" s="41">
        <v>101696313</v>
      </c>
      <c r="K62" s="50">
        <v>77141703</v>
      </c>
      <c r="L62" s="54">
        <v>0</v>
      </c>
      <c r="M62" s="50">
        <v>0</v>
      </c>
      <c r="N62" s="59">
        <v>7214167</v>
      </c>
      <c r="O62" s="41">
        <f t="shared" si="2"/>
        <v>733752586</v>
      </c>
      <c r="P62" s="15">
        <f t="shared" si="3"/>
        <v>1289.7312025086171</v>
      </c>
    </row>
    <row r="63" spans="1:16" ht="12.75" customHeight="1">
      <c r="A63" s="8">
        <v>59</v>
      </c>
      <c r="B63" s="12"/>
      <c r="C63" s="10" t="s">
        <v>14</v>
      </c>
      <c r="D63" s="32">
        <v>646989</v>
      </c>
      <c r="E63" s="36">
        <v>301642006</v>
      </c>
      <c r="F63" s="23">
        <v>242766880</v>
      </c>
      <c r="G63" s="23">
        <v>34385747</v>
      </c>
      <c r="H63" s="23">
        <v>13459086</v>
      </c>
      <c r="I63" s="46">
        <v>0</v>
      </c>
      <c r="J63" s="41">
        <v>125086070</v>
      </c>
      <c r="K63" s="50">
        <v>70619313</v>
      </c>
      <c r="L63" s="54">
        <v>0</v>
      </c>
      <c r="M63" s="50">
        <v>0</v>
      </c>
      <c r="N63" s="59">
        <v>0</v>
      </c>
      <c r="O63" s="41">
        <f t="shared" si="2"/>
        <v>787959102</v>
      </c>
      <c r="P63" s="15">
        <f t="shared" si="3"/>
        <v>1217.8863968320945</v>
      </c>
    </row>
    <row r="64" spans="1:16" ht="12.75" customHeight="1">
      <c r="A64" s="8">
        <v>60</v>
      </c>
      <c r="B64" s="3"/>
      <c r="C64" s="10" t="s">
        <v>1</v>
      </c>
      <c r="D64" s="32">
        <v>680539</v>
      </c>
      <c r="E64" s="36">
        <v>408249034</v>
      </c>
      <c r="F64" s="23">
        <v>224974430</v>
      </c>
      <c r="G64" s="23">
        <v>28053955</v>
      </c>
      <c r="H64" s="23">
        <v>77980283</v>
      </c>
      <c r="I64" s="46">
        <v>0</v>
      </c>
      <c r="J64" s="41">
        <v>500352651</v>
      </c>
      <c r="K64" s="50">
        <v>125519077</v>
      </c>
      <c r="L64" s="54">
        <v>0</v>
      </c>
      <c r="M64" s="50">
        <v>0</v>
      </c>
      <c r="N64" s="59">
        <v>0</v>
      </c>
      <c r="O64" s="41">
        <f t="shared" si="2"/>
        <v>1365129430</v>
      </c>
      <c r="P64" s="15">
        <f t="shared" si="3"/>
        <v>2005.9532664549718</v>
      </c>
    </row>
    <row r="65" spans="1:16" ht="12.75" customHeight="1">
      <c r="A65" s="8">
        <v>61</v>
      </c>
      <c r="B65" s="3"/>
      <c r="C65" s="10" t="s">
        <v>12</v>
      </c>
      <c r="D65" s="32">
        <v>954569</v>
      </c>
      <c r="E65" s="36">
        <v>514126897</v>
      </c>
      <c r="F65" s="23">
        <v>343498745</v>
      </c>
      <c r="G65" s="23">
        <v>0</v>
      </c>
      <c r="H65" s="23">
        <v>121967120</v>
      </c>
      <c r="I65" s="46">
        <v>0</v>
      </c>
      <c r="J65" s="41">
        <v>291508355</v>
      </c>
      <c r="K65" s="50">
        <v>170449118</v>
      </c>
      <c r="L65" s="54">
        <v>0</v>
      </c>
      <c r="M65" s="50">
        <v>0</v>
      </c>
      <c r="N65" s="59">
        <v>19307041</v>
      </c>
      <c r="O65" s="41">
        <f t="shared" si="2"/>
        <v>1460857276</v>
      </c>
      <c r="P65" s="15">
        <f t="shared" si="3"/>
        <v>1530.3841587145612</v>
      </c>
    </row>
    <row r="66" spans="1:16" ht="12.75" customHeight="1">
      <c r="A66" s="8">
        <v>62</v>
      </c>
      <c r="B66" s="3"/>
      <c r="C66" s="10" t="s">
        <v>13</v>
      </c>
      <c r="D66" s="32">
        <v>1280387</v>
      </c>
      <c r="E66" s="36">
        <v>826414684</v>
      </c>
      <c r="F66" s="23">
        <v>744485093</v>
      </c>
      <c r="G66" s="23">
        <v>316997838</v>
      </c>
      <c r="H66" s="23">
        <v>98877614</v>
      </c>
      <c r="I66" s="46">
        <v>0</v>
      </c>
      <c r="J66" s="41">
        <v>593823045</v>
      </c>
      <c r="K66" s="50">
        <v>159269591</v>
      </c>
      <c r="L66" s="54">
        <v>13841239</v>
      </c>
      <c r="M66" s="50">
        <v>487</v>
      </c>
      <c r="N66" s="59">
        <v>26713879</v>
      </c>
      <c r="O66" s="41">
        <f t="shared" si="2"/>
        <v>2780423470</v>
      </c>
      <c r="P66" s="15">
        <f t="shared" si="3"/>
        <v>2171.549281584396</v>
      </c>
    </row>
    <row r="67" spans="1:16" ht="12.75" customHeight="1">
      <c r="A67" s="8">
        <v>63</v>
      </c>
      <c r="B67" s="3"/>
      <c r="C67" s="10" t="s">
        <v>11</v>
      </c>
      <c r="D67" s="32">
        <v>1352797</v>
      </c>
      <c r="E67" s="36">
        <v>1412833104</v>
      </c>
      <c r="F67" s="23">
        <v>846211605</v>
      </c>
      <c r="G67" s="23">
        <v>127344647</v>
      </c>
      <c r="H67" s="23">
        <v>30415084</v>
      </c>
      <c r="I67" s="46">
        <v>0</v>
      </c>
      <c r="J67" s="41">
        <v>377852610</v>
      </c>
      <c r="K67" s="50">
        <v>193679764</v>
      </c>
      <c r="L67" s="54">
        <v>0</v>
      </c>
      <c r="M67" s="50">
        <v>0</v>
      </c>
      <c r="N67" s="59">
        <v>7007304</v>
      </c>
      <c r="O67" s="41">
        <f t="shared" si="2"/>
        <v>2995344118</v>
      </c>
      <c r="P67" s="15">
        <f t="shared" si="3"/>
        <v>2214.185955468559</v>
      </c>
    </row>
    <row r="68" spans="1:16" ht="12.75" customHeight="1">
      <c r="A68" s="8">
        <v>64</v>
      </c>
      <c r="B68" s="3"/>
      <c r="C68" s="10" t="s">
        <v>4</v>
      </c>
      <c r="D68" s="32">
        <v>1391741</v>
      </c>
      <c r="E68" s="36">
        <v>1161061137</v>
      </c>
      <c r="F68" s="23">
        <v>634842856</v>
      </c>
      <c r="G68" s="23">
        <v>255372698</v>
      </c>
      <c r="H68" s="23">
        <v>263825894</v>
      </c>
      <c r="I68" s="46">
        <v>0</v>
      </c>
      <c r="J68" s="41">
        <v>324449363</v>
      </c>
      <c r="K68" s="50">
        <v>141255430</v>
      </c>
      <c r="L68" s="54">
        <v>0</v>
      </c>
      <c r="M68" s="50">
        <v>0</v>
      </c>
      <c r="N68" s="59">
        <v>285521118</v>
      </c>
      <c r="O68" s="41">
        <f t="shared" si="2"/>
        <v>3066328496</v>
      </c>
      <c r="P68" s="15">
        <f t="shared" si="3"/>
        <v>2203.23213586436</v>
      </c>
    </row>
    <row r="69" spans="1:16" ht="12.75" customHeight="1">
      <c r="A69" s="8">
        <v>65</v>
      </c>
      <c r="B69" s="3"/>
      <c r="C69" s="13" t="s">
        <v>10</v>
      </c>
      <c r="D69" s="32">
        <v>1854513</v>
      </c>
      <c r="E69" s="36">
        <v>1157705000</v>
      </c>
      <c r="F69" s="23">
        <v>628670000</v>
      </c>
      <c r="G69" s="23">
        <v>88578000</v>
      </c>
      <c r="H69" s="23">
        <v>197581000</v>
      </c>
      <c r="I69" s="46">
        <v>0</v>
      </c>
      <c r="J69" s="41">
        <v>719467000</v>
      </c>
      <c r="K69" s="50">
        <v>116185000</v>
      </c>
      <c r="L69" s="54">
        <v>0</v>
      </c>
      <c r="M69" s="50">
        <v>0</v>
      </c>
      <c r="N69" s="59">
        <v>45106000</v>
      </c>
      <c r="O69" s="41">
        <f>SUM(E69:N69)</f>
        <v>2953292000</v>
      </c>
      <c r="P69" s="15">
        <f>(O69/D69)</f>
        <v>1592.4892411107392</v>
      </c>
    </row>
    <row r="70" spans="1:16" ht="12.75" customHeight="1">
      <c r="A70" s="8">
        <v>66</v>
      </c>
      <c r="B70" s="3"/>
      <c r="C70" s="10" t="s">
        <v>65</v>
      </c>
      <c r="D70" s="32">
        <v>2700794</v>
      </c>
      <c r="E70" s="36">
        <v>2129530233</v>
      </c>
      <c r="F70" s="23">
        <v>1831429618</v>
      </c>
      <c r="G70" s="23">
        <v>1388605214</v>
      </c>
      <c r="H70" s="23">
        <v>472005149</v>
      </c>
      <c r="I70" s="46">
        <v>6743</v>
      </c>
      <c r="J70" s="41">
        <v>4689146000</v>
      </c>
      <c r="K70" s="50">
        <v>474132000</v>
      </c>
      <c r="L70" s="54">
        <v>98252000</v>
      </c>
      <c r="M70" s="50">
        <v>0</v>
      </c>
      <c r="N70" s="59">
        <v>20376000</v>
      </c>
      <c r="O70" s="41">
        <f>SUM(E70:N70)</f>
        <v>11103482957</v>
      </c>
      <c r="P70" s="15">
        <f>(O70/D70)</f>
        <v>4111.192100174985</v>
      </c>
    </row>
    <row r="71" spans="1:16" ht="12.75">
      <c r="A71" s="4"/>
      <c r="B71" s="5"/>
      <c r="C71" s="85" t="s">
        <v>76</v>
      </c>
      <c r="D71" s="33">
        <f aca="true" t="shared" si="4" ref="D71:N71">SUM(D5:D70)</f>
        <v>19225007</v>
      </c>
      <c r="E71" s="38">
        <f t="shared" si="4"/>
        <v>12929627067</v>
      </c>
      <c r="F71" s="16">
        <f t="shared" si="4"/>
        <v>9564185408</v>
      </c>
      <c r="G71" s="16">
        <f t="shared" si="4"/>
        <v>2824329425</v>
      </c>
      <c r="H71" s="16">
        <f t="shared" si="4"/>
        <v>2212479598</v>
      </c>
      <c r="I71" s="17">
        <f t="shared" si="4"/>
        <v>51556</v>
      </c>
      <c r="J71" s="43">
        <f t="shared" si="4"/>
        <v>9688407687</v>
      </c>
      <c r="K71" s="19">
        <f t="shared" si="4"/>
        <v>2441847400</v>
      </c>
      <c r="L71" s="56">
        <f t="shared" si="4"/>
        <v>125542322</v>
      </c>
      <c r="M71" s="19">
        <f t="shared" si="4"/>
        <v>47661464</v>
      </c>
      <c r="N71" s="61">
        <f t="shared" si="4"/>
        <v>489480756</v>
      </c>
      <c r="O71" s="43">
        <f>SUM(E71:N71)</f>
        <v>40323612683</v>
      </c>
      <c r="P71" s="20">
        <f>(O71/D71)</f>
        <v>2097.4563329417774</v>
      </c>
    </row>
    <row r="72" spans="1:16" ht="12.75">
      <c r="A72" s="4"/>
      <c r="B72" s="5"/>
      <c r="C72" s="5"/>
      <c r="D72" s="99"/>
      <c r="E72" s="72"/>
      <c r="F72" s="72"/>
      <c r="G72" s="72"/>
      <c r="H72" s="72"/>
      <c r="I72" s="72"/>
      <c r="J72" s="72"/>
      <c r="K72" s="72"/>
      <c r="L72" s="72"/>
      <c r="M72" s="72"/>
      <c r="N72" s="72"/>
      <c r="O72" s="72"/>
      <c r="P72" s="80"/>
    </row>
    <row r="73" spans="1:16" ht="12.75">
      <c r="A73" s="70" t="s">
        <v>107</v>
      </c>
      <c r="B73" s="5"/>
      <c r="C73" s="5"/>
      <c r="D73" s="5"/>
      <c r="E73" s="5"/>
      <c r="F73" s="5"/>
      <c r="G73" s="5"/>
      <c r="H73" s="5"/>
      <c r="I73" s="5"/>
      <c r="J73" s="5"/>
      <c r="K73" s="5"/>
      <c r="L73" s="5"/>
      <c r="M73" s="5"/>
      <c r="N73" s="5"/>
      <c r="O73" s="72"/>
      <c r="P73" s="80"/>
    </row>
    <row r="74" spans="1:16" ht="12.75">
      <c r="A74" s="4"/>
      <c r="B74" s="5"/>
      <c r="C74" s="5"/>
      <c r="D74" s="5"/>
      <c r="E74" s="5"/>
      <c r="F74" s="5"/>
      <c r="G74" s="5"/>
      <c r="H74" s="5"/>
      <c r="I74" s="5"/>
      <c r="J74" s="5"/>
      <c r="K74" s="5"/>
      <c r="L74" s="5"/>
      <c r="M74" s="5"/>
      <c r="N74" s="5"/>
      <c r="O74" s="72"/>
      <c r="P74" s="80"/>
    </row>
    <row r="75" spans="1:16" ht="12.75">
      <c r="A75" s="70" t="s">
        <v>86</v>
      </c>
      <c r="B75" s="5"/>
      <c r="C75" s="5"/>
      <c r="D75" s="5"/>
      <c r="E75" s="5"/>
      <c r="F75" s="5"/>
      <c r="G75" s="5"/>
      <c r="H75" s="5"/>
      <c r="I75" s="5"/>
      <c r="J75" s="5"/>
      <c r="K75" s="5"/>
      <c r="L75" s="5"/>
      <c r="M75" s="5"/>
      <c r="N75" s="5"/>
      <c r="O75" s="5"/>
      <c r="P75" s="6"/>
    </row>
    <row r="76" spans="1:16" ht="12.75">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heetProtection/>
  <mergeCells count="5">
    <mergeCell ref="A1:P1"/>
    <mergeCell ref="A2:P2"/>
    <mergeCell ref="E3:I3"/>
    <mergeCell ref="J3:K3"/>
    <mergeCell ref="L3:M3"/>
  </mergeCells>
  <printOptions horizontalCentered="1"/>
  <pageMargins left="0.5" right="0.5" top="0.5" bottom="0.5" header="0.3" footer="0.3"/>
  <pageSetup fitToHeight="0" fitToWidth="1" horizontalDpi="600" verticalDpi="600" orientation="landscape" paperSize="5" scale="72" r:id="rId1"/>
  <headerFooter>
    <oddHeader>&amp;C&amp;12Office of Economic and Demographic Research</oddHeader>
    <oddFooter>&amp;L&amp;12FY 2015-16 County Revenues by Fund Type&amp;R&amp;12Page &amp;P of &amp;N</oddFooter>
  </headerFooter>
  <ignoredErrors>
    <ignoredError sqref="O5:O70"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P77"/>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3.7109375" style="0" customWidth="1"/>
    <col min="2" max="2" width="1.7109375" style="0" customWidth="1"/>
    <col min="3" max="3" width="16.8515625" style="0" customWidth="1"/>
    <col min="4" max="4" width="11.7109375" style="0" customWidth="1"/>
    <col min="5" max="15" width="16.8515625" style="0" customWidth="1"/>
    <col min="16" max="16" width="12.7109375" style="0" customWidth="1"/>
  </cols>
  <sheetData>
    <row r="1" spans="1:16" ht="27.75">
      <c r="A1" s="116" t="s">
        <v>103</v>
      </c>
      <c r="B1" s="117"/>
      <c r="C1" s="117"/>
      <c r="D1" s="117"/>
      <c r="E1" s="117"/>
      <c r="F1" s="117"/>
      <c r="G1" s="117"/>
      <c r="H1" s="117"/>
      <c r="I1" s="117"/>
      <c r="J1" s="117"/>
      <c r="K1" s="117"/>
      <c r="L1" s="117"/>
      <c r="M1" s="117"/>
      <c r="N1" s="117"/>
      <c r="O1" s="117"/>
      <c r="P1" s="118"/>
    </row>
    <row r="2" spans="1:16" ht="24" thickBot="1">
      <c r="A2" s="119" t="s">
        <v>120</v>
      </c>
      <c r="B2" s="120"/>
      <c r="C2" s="120"/>
      <c r="D2" s="120"/>
      <c r="E2" s="120"/>
      <c r="F2" s="120"/>
      <c r="G2" s="120"/>
      <c r="H2" s="120"/>
      <c r="I2" s="120"/>
      <c r="J2" s="120"/>
      <c r="K2" s="120"/>
      <c r="L2" s="120"/>
      <c r="M2" s="120"/>
      <c r="N2" s="120"/>
      <c r="O2" s="120"/>
      <c r="P2" s="121"/>
    </row>
    <row r="3" spans="1:16" ht="15.75">
      <c r="A3" s="28"/>
      <c r="B3" s="29"/>
      <c r="C3" s="30"/>
      <c r="D3" s="68">
        <v>2015</v>
      </c>
      <c r="E3" s="122" t="s">
        <v>84</v>
      </c>
      <c r="F3" s="123"/>
      <c r="G3" s="123"/>
      <c r="H3" s="123"/>
      <c r="I3" s="124"/>
      <c r="J3" s="122" t="s">
        <v>83</v>
      </c>
      <c r="K3" s="124"/>
      <c r="L3" s="122" t="s">
        <v>82</v>
      </c>
      <c r="M3" s="124"/>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64</v>
      </c>
      <c r="D5" s="31">
        <v>8664</v>
      </c>
      <c r="E5" s="35">
        <v>4178440</v>
      </c>
      <c r="F5" s="22">
        <v>8164938</v>
      </c>
      <c r="G5" s="22">
        <v>362092</v>
      </c>
      <c r="H5" s="22">
        <v>642436</v>
      </c>
      <c r="I5" s="45">
        <v>0</v>
      </c>
      <c r="J5" s="40">
        <v>0</v>
      </c>
      <c r="K5" s="49">
        <v>0</v>
      </c>
      <c r="L5" s="53">
        <v>0</v>
      </c>
      <c r="M5" s="49">
        <v>0</v>
      </c>
      <c r="N5" s="58">
        <v>0</v>
      </c>
      <c r="O5" s="57">
        <f aca="true" t="shared" si="0" ref="O5:O36">SUM(E5:N5)</f>
        <v>13347906</v>
      </c>
      <c r="P5" s="18">
        <f aca="true" t="shared" si="1" ref="P5:P36">(O5/D5)</f>
        <v>1540.6170360110802</v>
      </c>
    </row>
    <row r="6" spans="1:16" ht="12.75" customHeight="1">
      <c r="A6" s="8">
        <v>2</v>
      </c>
      <c r="B6" s="3"/>
      <c r="C6" s="10" t="s">
        <v>63</v>
      </c>
      <c r="D6" s="32">
        <v>8698</v>
      </c>
      <c r="E6" s="36">
        <v>5952398</v>
      </c>
      <c r="F6" s="23">
        <v>7359707</v>
      </c>
      <c r="G6" s="23">
        <v>0</v>
      </c>
      <c r="H6" s="23">
        <v>630695</v>
      </c>
      <c r="I6" s="46">
        <v>0</v>
      </c>
      <c r="J6" s="41">
        <v>338339</v>
      </c>
      <c r="K6" s="50">
        <v>0</v>
      </c>
      <c r="L6" s="54">
        <v>0</v>
      </c>
      <c r="M6" s="50">
        <v>0</v>
      </c>
      <c r="N6" s="59">
        <v>0</v>
      </c>
      <c r="O6" s="41">
        <f t="shared" si="0"/>
        <v>14281139</v>
      </c>
      <c r="P6" s="15">
        <f t="shared" si="1"/>
        <v>1641.8876753276616</v>
      </c>
    </row>
    <row r="7" spans="1:16" ht="12.75" customHeight="1">
      <c r="A7" s="8">
        <v>3</v>
      </c>
      <c r="B7" s="3"/>
      <c r="C7" s="10" t="s">
        <v>61</v>
      </c>
      <c r="D7" s="32">
        <v>11840</v>
      </c>
      <c r="E7" s="36">
        <v>14906305</v>
      </c>
      <c r="F7" s="23">
        <v>9275754</v>
      </c>
      <c r="G7" s="23">
        <v>0</v>
      </c>
      <c r="H7" s="23">
        <v>0</v>
      </c>
      <c r="I7" s="46">
        <v>0</v>
      </c>
      <c r="J7" s="41">
        <v>8149006</v>
      </c>
      <c r="K7" s="50">
        <v>0</v>
      </c>
      <c r="L7" s="54">
        <v>0</v>
      </c>
      <c r="M7" s="50">
        <v>0</v>
      </c>
      <c r="N7" s="59">
        <v>0</v>
      </c>
      <c r="O7" s="41">
        <f t="shared" si="0"/>
        <v>32331065</v>
      </c>
      <c r="P7" s="15">
        <f t="shared" si="1"/>
        <v>2730.6642736486488</v>
      </c>
    </row>
    <row r="8" spans="1:16" ht="12.75" customHeight="1">
      <c r="A8" s="8">
        <v>4</v>
      </c>
      <c r="B8" s="3"/>
      <c r="C8" s="10" t="s">
        <v>62</v>
      </c>
      <c r="D8" s="32">
        <v>12853</v>
      </c>
      <c r="E8" s="36">
        <v>15494048</v>
      </c>
      <c r="F8" s="23">
        <v>3856645</v>
      </c>
      <c r="G8" s="23">
        <v>0</v>
      </c>
      <c r="H8" s="23">
        <v>10536690</v>
      </c>
      <c r="I8" s="46">
        <v>0</v>
      </c>
      <c r="J8" s="41">
        <v>526904</v>
      </c>
      <c r="K8" s="50">
        <v>0</v>
      </c>
      <c r="L8" s="54">
        <v>0</v>
      </c>
      <c r="M8" s="50">
        <v>0</v>
      </c>
      <c r="N8" s="59">
        <v>4247</v>
      </c>
      <c r="O8" s="41">
        <f t="shared" si="0"/>
        <v>30418534</v>
      </c>
      <c r="P8" s="15">
        <f t="shared" si="1"/>
        <v>2366.648564537462</v>
      </c>
    </row>
    <row r="9" spans="1:16" ht="12.75" customHeight="1">
      <c r="A9" s="8">
        <v>5</v>
      </c>
      <c r="B9" s="3"/>
      <c r="C9" s="10" t="s">
        <v>55</v>
      </c>
      <c r="D9" s="32">
        <v>14519</v>
      </c>
      <c r="E9" s="36">
        <v>18081272</v>
      </c>
      <c r="F9" s="23">
        <v>7003140</v>
      </c>
      <c r="G9" s="23">
        <v>367376</v>
      </c>
      <c r="H9" s="23">
        <v>59071</v>
      </c>
      <c r="I9" s="46">
        <v>0</v>
      </c>
      <c r="J9" s="41">
        <v>0</v>
      </c>
      <c r="K9" s="50">
        <v>0</v>
      </c>
      <c r="L9" s="54">
        <v>0</v>
      </c>
      <c r="M9" s="50">
        <v>0</v>
      </c>
      <c r="N9" s="59">
        <v>0</v>
      </c>
      <c r="O9" s="41">
        <f t="shared" si="0"/>
        <v>25510859</v>
      </c>
      <c r="P9" s="15">
        <f t="shared" si="1"/>
        <v>1757.0672222604862</v>
      </c>
    </row>
    <row r="10" spans="1:16" ht="12.75" customHeight="1">
      <c r="A10" s="8">
        <v>6</v>
      </c>
      <c r="B10" s="3"/>
      <c r="C10" s="13" t="s">
        <v>57</v>
      </c>
      <c r="D10" s="32">
        <v>14549</v>
      </c>
      <c r="E10" s="36">
        <v>9407421</v>
      </c>
      <c r="F10" s="23">
        <v>7852817</v>
      </c>
      <c r="G10" s="23">
        <v>0</v>
      </c>
      <c r="H10" s="23">
        <v>0</v>
      </c>
      <c r="I10" s="46">
        <v>0</v>
      </c>
      <c r="J10" s="41">
        <v>0</v>
      </c>
      <c r="K10" s="50">
        <v>0</v>
      </c>
      <c r="L10" s="54">
        <v>0</v>
      </c>
      <c r="M10" s="50">
        <v>0</v>
      </c>
      <c r="N10" s="59">
        <v>0</v>
      </c>
      <c r="O10" s="41">
        <f t="shared" si="0"/>
        <v>17260238</v>
      </c>
      <c r="P10" s="15">
        <f t="shared" si="1"/>
        <v>1186.3521891538937</v>
      </c>
    </row>
    <row r="11" spans="1:16" ht="12.75" customHeight="1">
      <c r="A11" s="8">
        <v>7</v>
      </c>
      <c r="B11" s="3"/>
      <c r="C11" s="10" t="s">
        <v>56</v>
      </c>
      <c r="D11" s="32">
        <v>14630</v>
      </c>
      <c r="E11" s="36">
        <v>13548662</v>
      </c>
      <c r="F11" s="23">
        <v>7409474</v>
      </c>
      <c r="G11" s="23">
        <v>0</v>
      </c>
      <c r="H11" s="23">
        <v>0</v>
      </c>
      <c r="I11" s="46">
        <v>0</v>
      </c>
      <c r="J11" s="41">
        <v>503880</v>
      </c>
      <c r="K11" s="50">
        <v>0</v>
      </c>
      <c r="L11" s="54">
        <v>0</v>
      </c>
      <c r="M11" s="50">
        <v>0</v>
      </c>
      <c r="N11" s="59">
        <v>0</v>
      </c>
      <c r="O11" s="41">
        <f t="shared" si="0"/>
        <v>21462016</v>
      </c>
      <c r="P11" s="15">
        <f t="shared" si="1"/>
        <v>1466.9867395762133</v>
      </c>
    </row>
    <row r="12" spans="1:16" ht="12.75" customHeight="1">
      <c r="A12" s="8">
        <v>8</v>
      </c>
      <c r="B12" s="3"/>
      <c r="C12" s="10" t="s">
        <v>58</v>
      </c>
      <c r="D12" s="32">
        <v>15918</v>
      </c>
      <c r="E12" s="36">
        <v>6430213</v>
      </c>
      <c r="F12" s="23">
        <v>5132208</v>
      </c>
      <c r="G12" s="23">
        <v>0</v>
      </c>
      <c r="H12" s="23">
        <v>0</v>
      </c>
      <c r="I12" s="46">
        <v>0</v>
      </c>
      <c r="J12" s="41">
        <v>0</v>
      </c>
      <c r="K12" s="50">
        <v>0</v>
      </c>
      <c r="L12" s="54">
        <v>0</v>
      </c>
      <c r="M12" s="50">
        <v>0</v>
      </c>
      <c r="N12" s="59">
        <v>0</v>
      </c>
      <c r="O12" s="41">
        <f t="shared" si="0"/>
        <v>11562421</v>
      </c>
      <c r="P12" s="15">
        <f t="shared" si="1"/>
        <v>726.3739791431084</v>
      </c>
    </row>
    <row r="13" spans="1:16" ht="12.75" customHeight="1">
      <c r="A13" s="8">
        <v>9</v>
      </c>
      <c r="B13" s="3"/>
      <c r="C13" s="10" t="s">
        <v>54</v>
      </c>
      <c r="D13" s="32">
        <v>16346</v>
      </c>
      <c r="E13" s="36">
        <v>22890043</v>
      </c>
      <c r="F13" s="23">
        <v>5098164</v>
      </c>
      <c r="G13" s="23">
        <v>6500867</v>
      </c>
      <c r="H13" s="23">
        <v>0</v>
      </c>
      <c r="I13" s="46">
        <v>0</v>
      </c>
      <c r="J13" s="41">
        <v>13</v>
      </c>
      <c r="K13" s="50">
        <v>0</v>
      </c>
      <c r="L13" s="54">
        <v>0</v>
      </c>
      <c r="M13" s="50">
        <v>0</v>
      </c>
      <c r="N13" s="59">
        <v>0</v>
      </c>
      <c r="O13" s="41">
        <f t="shared" si="0"/>
        <v>34489087</v>
      </c>
      <c r="P13" s="15">
        <f t="shared" si="1"/>
        <v>2109.94047473388</v>
      </c>
    </row>
    <row r="14" spans="1:16" ht="12.75" customHeight="1">
      <c r="A14" s="8">
        <v>10</v>
      </c>
      <c r="B14" s="3"/>
      <c r="C14" s="13" t="s">
        <v>59</v>
      </c>
      <c r="D14" s="32">
        <v>16468</v>
      </c>
      <c r="E14" s="36">
        <v>9856804</v>
      </c>
      <c r="F14" s="23">
        <v>12105787</v>
      </c>
      <c r="G14" s="23">
        <v>0</v>
      </c>
      <c r="H14" s="23">
        <v>0</v>
      </c>
      <c r="I14" s="46">
        <v>0</v>
      </c>
      <c r="J14" s="41">
        <v>0</v>
      </c>
      <c r="K14" s="50">
        <v>0</v>
      </c>
      <c r="L14" s="54">
        <v>0</v>
      </c>
      <c r="M14" s="50">
        <v>0</v>
      </c>
      <c r="N14" s="59">
        <v>0</v>
      </c>
      <c r="O14" s="41">
        <f t="shared" si="0"/>
        <v>21962591</v>
      </c>
      <c r="P14" s="15">
        <f t="shared" si="1"/>
        <v>1333.6525989798397</v>
      </c>
    </row>
    <row r="15" spans="1:16" ht="12.75" customHeight="1">
      <c r="A15" s="8">
        <v>11</v>
      </c>
      <c r="B15" s="3"/>
      <c r="C15" s="10" t="s">
        <v>60</v>
      </c>
      <c r="D15" s="32">
        <v>16839</v>
      </c>
      <c r="E15" s="36">
        <v>12637251</v>
      </c>
      <c r="F15" s="23">
        <v>6044575</v>
      </c>
      <c r="G15" s="23">
        <v>0</v>
      </c>
      <c r="H15" s="23">
        <v>1976</v>
      </c>
      <c r="I15" s="46">
        <v>0</v>
      </c>
      <c r="J15" s="41">
        <v>0</v>
      </c>
      <c r="K15" s="50">
        <v>1235229</v>
      </c>
      <c r="L15" s="54">
        <v>0</v>
      </c>
      <c r="M15" s="50">
        <v>0</v>
      </c>
      <c r="N15" s="59">
        <v>0</v>
      </c>
      <c r="O15" s="41">
        <f t="shared" si="0"/>
        <v>19919031</v>
      </c>
      <c r="P15" s="15">
        <f t="shared" si="1"/>
        <v>1182.9105647603776</v>
      </c>
    </row>
    <row r="16" spans="1:16" ht="12.75" customHeight="1">
      <c r="A16" s="8">
        <v>12</v>
      </c>
      <c r="B16" s="3"/>
      <c r="C16" s="10" t="s">
        <v>2</v>
      </c>
      <c r="D16" s="32">
        <v>19200</v>
      </c>
      <c r="E16" s="36">
        <v>10037580</v>
      </c>
      <c r="F16" s="23">
        <v>23653812</v>
      </c>
      <c r="G16" s="23">
        <v>0</v>
      </c>
      <c r="H16" s="23">
        <v>2993416</v>
      </c>
      <c r="I16" s="46">
        <v>0</v>
      </c>
      <c r="J16" s="41">
        <v>4083939</v>
      </c>
      <c r="K16" s="50">
        <v>0</v>
      </c>
      <c r="L16" s="54">
        <v>0</v>
      </c>
      <c r="M16" s="50">
        <v>0</v>
      </c>
      <c r="N16" s="59">
        <v>9933</v>
      </c>
      <c r="O16" s="41">
        <f t="shared" si="0"/>
        <v>40778680</v>
      </c>
      <c r="P16" s="15">
        <f t="shared" si="1"/>
        <v>2123.889583333333</v>
      </c>
    </row>
    <row r="17" spans="1:16" ht="12.75" customHeight="1">
      <c r="A17" s="8">
        <v>13</v>
      </c>
      <c r="B17" s="3"/>
      <c r="C17" s="10" t="s">
        <v>53</v>
      </c>
      <c r="D17" s="32">
        <v>19902</v>
      </c>
      <c r="E17" s="36">
        <v>10314496</v>
      </c>
      <c r="F17" s="23">
        <v>10221578</v>
      </c>
      <c r="G17" s="23">
        <v>228912</v>
      </c>
      <c r="H17" s="23">
        <v>0</v>
      </c>
      <c r="I17" s="46">
        <v>0</v>
      </c>
      <c r="J17" s="41">
        <v>0</v>
      </c>
      <c r="K17" s="50">
        <v>0</v>
      </c>
      <c r="L17" s="54">
        <v>0</v>
      </c>
      <c r="M17" s="50">
        <v>0</v>
      </c>
      <c r="N17" s="59">
        <v>0</v>
      </c>
      <c r="O17" s="41">
        <f t="shared" si="0"/>
        <v>20764986</v>
      </c>
      <c r="P17" s="15">
        <f t="shared" si="1"/>
        <v>1043.361772686162</v>
      </c>
    </row>
    <row r="18" spans="1:16" ht="12.75" customHeight="1">
      <c r="A18" s="8">
        <v>14</v>
      </c>
      <c r="B18" s="3"/>
      <c r="C18" s="10" t="s">
        <v>52</v>
      </c>
      <c r="D18" s="32">
        <v>22824</v>
      </c>
      <c r="E18" s="36">
        <v>13578038</v>
      </c>
      <c r="F18" s="23">
        <v>17732215</v>
      </c>
      <c r="G18" s="23">
        <v>11576580</v>
      </c>
      <c r="H18" s="23">
        <v>1180115</v>
      </c>
      <c r="I18" s="46">
        <v>0</v>
      </c>
      <c r="J18" s="41">
        <v>166189</v>
      </c>
      <c r="K18" s="50">
        <v>0</v>
      </c>
      <c r="L18" s="54">
        <v>0</v>
      </c>
      <c r="M18" s="50">
        <v>0</v>
      </c>
      <c r="N18" s="59">
        <v>0</v>
      </c>
      <c r="O18" s="41">
        <f t="shared" si="0"/>
        <v>44233137</v>
      </c>
      <c r="P18" s="15">
        <f t="shared" si="1"/>
        <v>1938.009858044164</v>
      </c>
    </row>
    <row r="19" spans="1:16" ht="12.75" customHeight="1">
      <c r="A19" s="8">
        <v>15</v>
      </c>
      <c r="B19" s="3"/>
      <c r="C19" s="10" t="s">
        <v>49</v>
      </c>
      <c r="D19" s="32">
        <v>24975</v>
      </c>
      <c r="E19" s="36">
        <v>13790203</v>
      </c>
      <c r="F19" s="23">
        <v>17337036</v>
      </c>
      <c r="G19" s="23">
        <v>1134276</v>
      </c>
      <c r="H19" s="23">
        <v>0</v>
      </c>
      <c r="I19" s="46">
        <v>0</v>
      </c>
      <c r="J19" s="41">
        <v>0</v>
      </c>
      <c r="K19" s="50">
        <v>0</v>
      </c>
      <c r="L19" s="54">
        <v>0</v>
      </c>
      <c r="M19" s="50">
        <v>0</v>
      </c>
      <c r="N19" s="59">
        <v>14179</v>
      </c>
      <c r="O19" s="41">
        <f t="shared" si="0"/>
        <v>32275694</v>
      </c>
      <c r="P19" s="15">
        <f t="shared" si="1"/>
        <v>1292.32008008008</v>
      </c>
    </row>
    <row r="20" spans="1:16" ht="12.75" customHeight="1">
      <c r="A20" s="8">
        <v>16</v>
      </c>
      <c r="B20" s="3"/>
      <c r="C20" s="13" t="s">
        <v>50</v>
      </c>
      <c r="D20" s="32">
        <v>27017</v>
      </c>
      <c r="E20" s="36">
        <v>22420604</v>
      </c>
      <c r="F20" s="23">
        <v>15652536</v>
      </c>
      <c r="G20" s="23">
        <v>0</v>
      </c>
      <c r="H20" s="23">
        <v>0</v>
      </c>
      <c r="I20" s="46">
        <v>0</v>
      </c>
      <c r="J20" s="41">
        <v>0</v>
      </c>
      <c r="K20" s="50">
        <v>0</v>
      </c>
      <c r="L20" s="54">
        <v>0</v>
      </c>
      <c r="M20" s="50">
        <v>0</v>
      </c>
      <c r="N20" s="59">
        <v>12897180</v>
      </c>
      <c r="O20" s="41">
        <f t="shared" si="0"/>
        <v>50970320</v>
      </c>
      <c r="P20" s="15">
        <f t="shared" si="1"/>
        <v>1886.6017692563942</v>
      </c>
    </row>
    <row r="21" spans="1:16" ht="12.75" customHeight="1">
      <c r="A21" s="8">
        <v>17</v>
      </c>
      <c r="B21" s="3"/>
      <c r="C21" s="13" t="s">
        <v>47</v>
      </c>
      <c r="D21" s="32">
        <v>27310</v>
      </c>
      <c r="E21" s="36">
        <v>17909873</v>
      </c>
      <c r="F21" s="23">
        <v>19822577</v>
      </c>
      <c r="G21" s="23">
        <v>0</v>
      </c>
      <c r="H21" s="23">
        <v>672408</v>
      </c>
      <c r="I21" s="46">
        <v>0</v>
      </c>
      <c r="J21" s="41">
        <v>0</v>
      </c>
      <c r="K21" s="50">
        <v>0</v>
      </c>
      <c r="L21" s="54">
        <v>0</v>
      </c>
      <c r="M21" s="50">
        <v>0</v>
      </c>
      <c r="N21" s="59">
        <v>0</v>
      </c>
      <c r="O21" s="41">
        <f t="shared" si="0"/>
        <v>38404858</v>
      </c>
      <c r="P21" s="15">
        <f t="shared" si="1"/>
        <v>1406.256243134383</v>
      </c>
    </row>
    <row r="22" spans="1:16" ht="12.75" customHeight="1">
      <c r="A22" s="8">
        <v>18</v>
      </c>
      <c r="B22" s="3"/>
      <c r="C22" s="10" t="s">
        <v>48</v>
      </c>
      <c r="D22" s="32">
        <v>27645</v>
      </c>
      <c r="E22" s="36">
        <v>20089911</v>
      </c>
      <c r="F22" s="23">
        <v>13697055</v>
      </c>
      <c r="G22" s="23">
        <v>0</v>
      </c>
      <c r="H22" s="23">
        <v>0</v>
      </c>
      <c r="I22" s="46">
        <v>0</v>
      </c>
      <c r="J22" s="41">
        <v>4269997</v>
      </c>
      <c r="K22" s="50">
        <v>0</v>
      </c>
      <c r="L22" s="54">
        <v>0</v>
      </c>
      <c r="M22" s="50">
        <v>0</v>
      </c>
      <c r="N22" s="59">
        <v>7064929</v>
      </c>
      <c r="O22" s="41">
        <f t="shared" si="0"/>
        <v>45121892</v>
      </c>
      <c r="P22" s="15">
        <f t="shared" si="1"/>
        <v>1632.1899801049015</v>
      </c>
    </row>
    <row r="23" spans="1:16" ht="12.75" customHeight="1">
      <c r="A23" s="8">
        <v>19</v>
      </c>
      <c r="B23" s="3"/>
      <c r="C23" s="10" t="s">
        <v>51</v>
      </c>
      <c r="D23" s="32">
        <v>31283</v>
      </c>
      <c r="E23" s="36">
        <v>24075744</v>
      </c>
      <c r="F23" s="23">
        <v>17907343</v>
      </c>
      <c r="G23" s="23">
        <v>0</v>
      </c>
      <c r="H23" s="23">
        <v>4652578</v>
      </c>
      <c r="I23" s="46">
        <v>0</v>
      </c>
      <c r="J23" s="41">
        <v>3368770</v>
      </c>
      <c r="K23" s="50">
        <v>0</v>
      </c>
      <c r="L23" s="54">
        <v>0</v>
      </c>
      <c r="M23" s="50">
        <v>0</v>
      </c>
      <c r="N23" s="59">
        <v>0</v>
      </c>
      <c r="O23" s="41">
        <f t="shared" si="0"/>
        <v>50004435</v>
      </c>
      <c r="P23" s="15">
        <f t="shared" si="1"/>
        <v>1598.4539526260269</v>
      </c>
    </row>
    <row r="24" spans="1:16" ht="12.75" customHeight="1">
      <c r="A24" s="8">
        <v>20</v>
      </c>
      <c r="B24" s="3"/>
      <c r="C24" s="14" t="s">
        <v>85</v>
      </c>
      <c r="D24" s="32">
        <v>34777</v>
      </c>
      <c r="E24" s="36">
        <v>25058608</v>
      </c>
      <c r="F24" s="23">
        <v>15761672</v>
      </c>
      <c r="G24" s="23">
        <v>2045752</v>
      </c>
      <c r="H24" s="23">
        <v>0</v>
      </c>
      <c r="I24" s="46">
        <v>0</v>
      </c>
      <c r="J24" s="41">
        <v>6986532</v>
      </c>
      <c r="K24" s="50">
        <v>0</v>
      </c>
      <c r="L24" s="54">
        <v>0</v>
      </c>
      <c r="M24" s="50">
        <v>0</v>
      </c>
      <c r="N24" s="59">
        <v>0</v>
      </c>
      <c r="O24" s="41">
        <f t="shared" si="0"/>
        <v>49852564</v>
      </c>
      <c r="P24" s="15">
        <f t="shared" si="1"/>
        <v>1433.49236564396</v>
      </c>
    </row>
    <row r="25" spans="1:16" ht="12.75" customHeight="1">
      <c r="A25" s="8">
        <v>21</v>
      </c>
      <c r="B25" s="3"/>
      <c r="C25" s="10" t="s">
        <v>46</v>
      </c>
      <c r="D25" s="32">
        <v>38096</v>
      </c>
      <c r="E25" s="36">
        <v>43904090</v>
      </c>
      <c r="F25" s="23">
        <v>16600023</v>
      </c>
      <c r="G25" s="23">
        <v>0</v>
      </c>
      <c r="H25" s="23">
        <v>2470593</v>
      </c>
      <c r="I25" s="46">
        <v>0</v>
      </c>
      <c r="J25" s="41">
        <v>1531220</v>
      </c>
      <c r="K25" s="50">
        <v>0</v>
      </c>
      <c r="L25" s="54">
        <v>0</v>
      </c>
      <c r="M25" s="50">
        <v>0</v>
      </c>
      <c r="N25" s="59">
        <v>15</v>
      </c>
      <c r="O25" s="41">
        <f t="shared" si="0"/>
        <v>64505941</v>
      </c>
      <c r="P25" s="15">
        <f t="shared" si="1"/>
        <v>1693.2470863082738</v>
      </c>
    </row>
    <row r="26" spans="1:16" ht="12.75" customHeight="1">
      <c r="A26" s="8">
        <v>22</v>
      </c>
      <c r="B26" s="3"/>
      <c r="C26" s="10" t="s">
        <v>3</v>
      </c>
      <c r="D26" s="32">
        <v>40052</v>
      </c>
      <c r="E26" s="36">
        <v>25392136</v>
      </c>
      <c r="F26" s="23">
        <v>18762334</v>
      </c>
      <c r="G26" s="23">
        <v>522317</v>
      </c>
      <c r="H26" s="23">
        <v>2073360</v>
      </c>
      <c r="I26" s="46">
        <v>0</v>
      </c>
      <c r="J26" s="41">
        <v>114250</v>
      </c>
      <c r="K26" s="50">
        <v>0</v>
      </c>
      <c r="L26" s="54">
        <v>0</v>
      </c>
      <c r="M26" s="50">
        <v>0</v>
      </c>
      <c r="N26" s="59">
        <v>0</v>
      </c>
      <c r="O26" s="41">
        <f t="shared" si="0"/>
        <v>46864397</v>
      </c>
      <c r="P26" s="15">
        <f t="shared" si="1"/>
        <v>1170.0888095475882</v>
      </c>
    </row>
    <row r="27" spans="1:16" ht="12.75" customHeight="1">
      <c r="A27" s="8">
        <v>23</v>
      </c>
      <c r="B27" s="3"/>
      <c r="C27" s="10" t="s">
        <v>45</v>
      </c>
      <c r="D27" s="32">
        <v>40448</v>
      </c>
      <c r="E27" s="36">
        <v>23317163</v>
      </c>
      <c r="F27" s="23">
        <v>17563856</v>
      </c>
      <c r="G27" s="23">
        <v>1433972</v>
      </c>
      <c r="H27" s="23">
        <v>12700</v>
      </c>
      <c r="I27" s="46">
        <v>0</v>
      </c>
      <c r="J27" s="41">
        <v>2076240</v>
      </c>
      <c r="K27" s="50">
        <v>0</v>
      </c>
      <c r="L27" s="54">
        <v>0</v>
      </c>
      <c r="M27" s="50">
        <v>0</v>
      </c>
      <c r="N27" s="59">
        <v>0</v>
      </c>
      <c r="O27" s="41">
        <f t="shared" si="0"/>
        <v>44403931</v>
      </c>
      <c r="P27" s="15">
        <f t="shared" si="1"/>
        <v>1097.8028827136077</v>
      </c>
    </row>
    <row r="28" spans="1:16" ht="12.75" customHeight="1">
      <c r="A28" s="8">
        <v>24</v>
      </c>
      <c r="B28" s="79"/>
      <c r="C28" s="10" t="s">
        <v>44</v>
      </c>
      <c r="D28" s="32">
        <v>44452</v>
      </c>
      <c r="E28" s="36">
        <v>22106571</v>
      </c>
      <c r="F28" s="23">
        <v>40465005</v>
      </c>
      <c r="G28" s="23">
        <v>1</v>
      </c>
      <c r="H28" s="23">
        <v>331623</v>
      </c>
      <c r="I28" s="46">
        <v>0</v>
      </c>
      <c r="J28" s="41">
        <v>2937585</v>
      </c>
      <c r="K28" s="50">
        <v>0</v>
      </c>
      <c r="L28" s="54">
        <v>0</v>
      </c>
      <c r="M28" s="50">
        <v>0</v>
      </c>
      <c r="N28" s="59">
        <v>0</v>
      </c>
      <c r="O28" s="41">
        <f t="shared" si="0"/>
        <v>65840785</v>
      </c>
      <c r="P28" s="15">
        <f t="shared" si="1"/>
        <v>1481.1658643030685</v>
      </c>
    </row>
    <row r="29" spans="1:16" ht="12.75" customHeight="1">
      <c r="A29" s="8">
        <v>25</v>
      </c>
      <c r="B29" s="3"/>
      <c r="C29" s="10" t="s">
        <v>39</v>
      </c>
      <c r="D29" s="32">
        <v>48315</v>
      </c>
      <c r="E29" s="36">
        <v>27745606</v>
      </c>
      <c r="F29" s="23">
        <v>20975068</v>
      </c>
      <c r="G29" s="23">
        <v>12412710</v>
      </c>
      <c r="H29" s="23">
        <v>7089337</v>
      </c>
      <c r="I29" s="46">
        <v>0</v>
      </c>
      <c r="J29" s="41">
        <v>0</v>
      </c>
      <c r="K29" s="50">
        <v>0</v>
      </c>
      <c r="L29" s="54">
        <v>0</v>
      </c>
      <c r="M29" s="50">
        <v>-188708</v>
      </c>
      <c r="N29" s="59">
        <v>0</v>
      </c>
      <c r="O29" s="41">
        <f t="shared" si="0"/>
        <v>68034013</v>
      </c>
      <c r="P29" s="15">
        <f t="shared" si="1"/>
        <v>1408.1343889061368</v>
      </c>
    </row>
    <row r="30" spans="1:16" ht="12.75" customHeight="1">
      <c r="A30" s="8">
        <v>26</v>
      </c>
      <c r="B30" s="3"/>
      <c r="C30" s="10" t="s">
        <v>40</v>
      </c>
      <c r="D30" s="32">
        <v>50458</v>
      </c>
      <c r="E30" s="36">
        <v>24461203</v>
      </c>
      <c r="F30" s="23">
        <v>25300405</v>
      </c>
      <c r="G30" s="23">
        <v>356</v>
      </c>
      <c r="H30" s="23">
        <v>19422460</v>
      </c>
      <c r="I30" s="46">
        <v>0</v>
      </c>
      <c r="J30" s="41">
        <v>1518110</v>
      </c>
      <c r="K30" s="50">
        <v>0</v>
      </c>
      <c r="L30" s="54">
        <v>0</v>
      </c>
      <c r="M30" s="50">
        <v>0</v>
      </c>
      <c r="N30" s="59">
        <v>0</v>
      </c>
      <c r="O30" s="41">
        <f t="shared" si="0"/>
        <v>70702534</v>
      </c>
      <c r="P30" s="15">
        <f t="shared" si="1"/>
        <v>1401.215545602283</v>
      </c>
    </row>
    <row r="31" spans="1:16" ht="12.75" customHeight="1">
      <c r="A31" s="8">
        <v>27</v>
      </c>
      <c r="B31" s="3"/>
      <c r="C31" s="10" t="s">
        <v>43</v>
      </c>
      <c r="D31" s="32">
        <v>60687</v>
      </c>
      <c r="E31" s="36">
        <v>39209079</v>
      </c>
      <c r="F31" s="23">
        <v>108422495</v>
      </c>
      <c r="G31" s="23">
        <v>16758341</v>
      </c>
      <c r="H31" s="23">
        <v>37867772</v>
      </c>
      <c r="I31" s="46">
        <v>0</v>
      </c>
      <c r="J31" s="41">
        <v>0</v>
      </c>
      <c r="K31" s="50">
        <v>100568</v>
      </c>
      <c r="L31" s="54">
        <v>0</v>
      </c>
      <c r="M31" s="50">
        <v>0</v>
      </c>
      <c r="N31" s="59">
        <v>0</v>
      </c>
      <c r="O31" s="41">
        <f t="shared" si="0"/>
        <v>202358255</v>
      </c>
      <c r="P31" s="15">
        <f t="shared" si="1"/>
        <v>3334.458038789197</v>
      </c>
    </row>
    <row r="32" spans="1:16" ht="12.75" customHeight="1">
      <c r="A32" s="8">
        <v>28</v>
      </c>
      <c r="B32" s="3"/>
      <c r="C32" s="13" t="s">
        <v>37</v>
      </c>
      <c r="D32" s="32">
        <v>68163</v>
      </c>
      <c r="E32" s="36">
        <v>32518028</v>
      </c>
      <c r="F32" s="23">
        <v>42628762</v>
      </c>
      <c r="G32" s="23">
        <v>800000</v>
      </c>
      <c r="H32" s="23">
        <v>9198239</v>
      </c>
      <c r="I32" s="46">
        <v>0</v>
      </c>
      <c r="J32" s="41">
        <v>3724192</v>
      </c>
      <c r="K32" s="50">
        <v>0</v>
      </c>
      <c r="L32" s="54">
        <v>0</v>
      </c>
      <c r="M32" s="50">
        <v>0</v>
      </c>
      <c r="N32" s="59">
        <v>0</v>
      </c>
      <c r="O32" s="41">
        <f t="shared" si="0"/>
        <v>88869221</v>
      </c>
      <c r="P32" s="15">
        <f t="shared" si="1"/>
        <v>1303.775083256312</v>
      </c>
    </row>
    <row r="33" spans="1:16" ht="12.75" customHeight="1">
      <c r="A33" s="8">
        <v>29</v>
      </c>
      <c r="B33" s="3"/>
      <c r="C33" s="10" t="s">
        <v>36</v>
      </c>
      <c r="D33" s="32">
        <v>72756</v>
      </c>
      <c r="E33" s="36">
        <v>44463470</v>
      </c>
      <c r="F33" s="23">
        <v>13760046</v>
      </c>
      <c r="G33" s="23">
        <v>225498</v>
      </c>
      <c r="H33" s="23">
        <v>26523263</v>
      </c>
      <c r="I33" s="46">
        <v>0</v>
      </c>
      <c r="J33" s="41">
        <v>18834429</v>
      </c>
      <c r="K33" s="50">
        <v>8958309</v>
      </c>
      <c r="L33" s="54">
        <v>0</v>
      </c>
      <c r="M33" s="50">
        <v>0</v>
      </c>
      <c r="N33" s="59">
        <v>0</v>
      </c>
      <c r="O33" s="41">
        <f t="shared" si="0"/>
        <v>112765015</v>
      </c>
      <c r="P33" s="15">
        <f t="shared" si="1"/>
        <v>1549.906743086481</v>
      </c>
    </row>
    <row r="34" spans="1:16" ht="12.75" customHeight="1">
      <c r="A34" s="8">
        <v>30</v>
      </c>
      <c r="B34" s="79"/>
      <c r="C34" s="10" t="s">
        <v>34</v>
      </c>
      <c r="D34" s="32">
        <v>74206</v>
      </c>
      <c r="E34" s="36">
        <v>87921733</v>
      </c>
      <c r="F34" s="23">
        <v>168008090</v>
      </c>
      <c r="G34" s="23">
        <v>12637498</v>
      </c>
      <c r="H34" s="23">
        <v>115012686</v>
      </c>
      <c r="I34" s="46">
        <v>0</v>
      </c>
      <c r="J34" s="41">
        <v>39276906</v>
      </c>
      <c r="K34" s="50">
        <v>22367228</v>
      </c>
      <c r="L34" s="54">
        <v>27880</v>
      </c>
      <c r="M34" s="50">
        <v>0</v>
      </c>
      <c r="N34" s="59">
        <v>0</v>
      </c>
      <c r="O34" s="41">
        <f t="shared" si="0"/>
        <v>445252021</v>
      </c>
      <c r="P34" s="15">
        <f t="shared" si="1"/>
        <v>6000.21589898391</v>
      </c>
    </row>
    <row r="35" spans="1:16" ht="12.75" customHeight="1">
      <c r="A35" s="8">
        <v>31</v>
      </c>
      <c r="B35" s="3"/>
      <c r="C35" s="10" t="s">
        <v>38</v>
      </c>
      <c r="D35" s="32">
        <v>76536</v>
      </c>
      <c r="E35" s="36">
        <v>56630220</v>
      </c>
      <c r="F35" s="23">
        <v>42168378</v>
      </c>
      <c r="G35" s="23">
        <v>4384775</v>
      </c>
      <c r="H35" s="23">
        <v>16651204</v>
      </c>
      <c r="I35" s="46">
        <v>0</v>
      </c>
      <c r="J35" s="41">
        <v>3964682</v>
      </c>
      <c r="K35" s="50">
        <v>0</v>
      </c>
      <c r="L35" s="54">
        <v>0</v>
      </c>
      <c r="M35" s="50">
        <v>0</v>
      </c>
      <c r="N35" s="59">
        <v>0</v>
      </c>
      <c r="O35" s="41">
        <f t="shared" si="0"/>
        <v>123799259</v>
      </c>
      <c r="P35" s="15">
        <f t="shared" si="1"/>
        <v>1617.529776837044</v>
      </c>
    </row>
    <row r="36" spans="1:16" ht="12.75" customHeight="1">
      <c r="A36" s="8">
        <v>32</v>
      </c>
      <c r="B36" s="3"/>
      <c r="C36" s="10" t="s">
        <v>35</v>
      </c>
      <c r="D36" s="32">
        <v>100748</v>
      </c>
      <c r="E36" s="36">
        <v>59892536</v>
      </c>
      <c r="F36" s="23">
        <v>30742129</v>
      </c>
      <c r="G36" s="23">
        <v>0</v>
      </c>
      <c r="H36" s="23">
        <v>23619687</v>
      </c>
      <c r="I36" s="46">
        <v>0</v>
      </c>
      <c r="J36" s="41">
        <v>10317251</v>
      </c>
      <c r="K36" s="50">
        <v>9446510</v>
      </c>
      <c r="L36" s="54">
        <v>0</v>
      </c>
      <c r="M36" s="50">
        <v>0</v>
      </c>
      <c r="N36" s="59">
        <v>250895</v>
      </c>
      <c r="O36" s="41">
        <f t="shared" si="0"/>
        <v>134269008</v>
      </c>
      <c r="P36" s="15">
        <f t="shared" si="1"/>
        <v>1332.7213244927939</v>
      </c>
    </row>
    <row r="37" spans="1:16" ht="12.75" customHeight="1">
      <c r="A37" s="8">
        <v>33</v>
      </c>
      <c r="B37" s="3"/>
      <c r="C37" s="10" t="s">
        <v>42</v>
      </c>
      <c r="D37" s="32">
        <v>101353</v>
      </c>
      <c r="E37" s="36">
        <v>67580562</v>
      </c>
      <c r="F37" s="23">
        <v>32226300</v>
      </c>
      <c r="G37" s="23">
        <v>56794468</v>
      </c>
      <c r="H37" s="23">
        <v>26729066</v>
      </c>
      <c r="I37" s="46">
        <v>0</v>
      </c>
      <c r="J37" s="41">
        <v>9074278</v>
      </c>
      <c r="K37" s="50">
        <v>6815297</v>
      </c>
      <c r="L37" s="54">
        <v>0</v>
      </c>
      <c r="M37" s="50">
        <v>0</v>
      </c>
      <c r="N37" s="59">
        <v>0</v>
      </c>
      <c r="O37" s="41">
        <f aca="true" t="shared" si="2" ref="O37:O68">SUM(E37:N37)</f>
        <v>199219971</v>
      </c>
      <c r="P37" s="15">
        <f aca="true" t="shared" si="3" ref="P37:P68">(O37/D37)</f>
        <v>1965.6050733574734</v>
      </c>
    </row>
    <row r="38" spans="1:16" ht="12.75" customHeight="1">
      <c r="A38" s="8">
        <v>34</v>
      </c>
      <c r="B38" s="3"/>
      <c r="C38" s="10" t="s">
        <v>41</v>
      </c>
      <c r="D38" s="32">
        <v>115657</v>
      </c>
      <c r="E38" s="36">
        <v>82280047</v>
      </c>
      <c r="F38" s="23">
        <v>24510803</v>
      </c>
      <c r="G38" s="23">
        <v>37440900</v>
      </c>
      <c r="H38" s="23">
        <v>32676594</v>
      </c>
      <c r="I38" s="46">
        <v>0</v>
      </c>
      <c r="J38" s="41">
        <v>0</v>
      </c>
      <c r="K38" s="50">
        <v>7200453</v>
      </c>
      <c r="L38" s="54">
        <v>0</v>
      </c>
      <c r="M38" s="50">
        <v>0</v>
      </c>
      <c r="N38" s="59">
        <v>0</v>
      </c>
      <c r="O38" s="41">
        <f t="shared" si="2"/>
        <v>184108797</v>
      </c>
      <c r="P38" s="15">
        <f t="shared" si="3"/>
        <v>1591.8517426528442</v>
      </c>
    </row>
    <row r="39" spans="1:16" ht="12.75" customHeight="1">
      <c r="A39" s="8">
        <v>35</v>
      </c>
      <c r="B39" s="3"/>
      <c r="C39" s="13" t="s">
        <v>31</v>
      </c>
      <c r="D39" s="32">
        <v>141501</v>
      </c>
      <c r="E39" s="36">
        <v>93313651</v>
      </c>
      <c r="F39" s="23">
        <v>45783666</v>
      </c>
      <c r="G39" s="23">
        <v>4083131</v>
      </c>
      <c r="H39" s="23">
        <v>816527</v>
      </c>
      <c r="I39" s="46">
        <v>0</v>
      </c>
      <c r="J39" s="41">
        <v>32388163</v>
      </c>
      <c r="K39" s="50">
        <v>12124445</v>
      </c>
      <c r="L39" s="54">
        <v>0</v>
      </c>
      <c r="M39" s="50">
        <v>0</v>
      </c>
      <c r="N39" s="59">
        <v>9961428</v>
      </c>
      <c r="O39" s="41">
        <f t="shared" si="2"/>
        <v>198471011</v>
      </c>
      <c r="P39" s="15">
        <f t="shared" si="3"/>
        <v>1402.6120734129088</v>
      </c>
    </row>
    <row r="40" spans="1:16" ht="12.75" customHeight="1">
      <c r="A40" s="8">
        <v>36</v>
      </c>
      <c r="B40" s="3"/>
      <c r="C40" s="10" t="s">
        <v>33</v>
      </c>
      <c r="D40" s="32">
        <v>143326</v>
      </c>
      <c r="E40" s="36">
        <v>92132235</v>
      </c>
      <c r="F40" s="23">
        <v>66885928</v>
      </c>
      <c r="G40" s="23">
        <v>26252517</v>
      </c>
      <c r="H40" s="23">
        <v>16864273</v>
      </c>
      <c r="I40" s="46">
        <v>0</v>
      </c>
      <c r="J40" s="41">
        <v>60095019</v>
      </c>
      <c r="K40" s="50">
        <v>22373580</v>
      </c>
      <c r="L40" s="54">
        <v>2755857</v>
      </c>
      <c r="M40" s="50">
        <v>0</v>
      </c>
      <c r="N40" s="59">
        <v>0</v>
      </c>
      <c r="O40" s="41">
        <f t="shared" si="2"/>
        <v>287359409</v>
      </c>
      <c r="P40" s="15">
        <f t="shared" si="3"/>
        <v>2004.9356641502588</v>
      </c>
    </row>
    <row r="41" spans="1:16" ht="12.75" customHeight="1">
      <c r="A41" s="8">
        <v>37</v>
      </c>
      <c r="B41" s="3"/>
      <c r="C41" s="10" t="s">
        <v>30</v>
      </c>
      <c r="D41" s="32">
        <v>150062</v>
      </c>
      <c r="E41" s="36">
        <v>130822571</v>
      </c>
      <c r="F41" s="23">
        <v>86646154</v>
      </c>
      <c r="G41" s="23">
        <v>31113829</v>
      </c>
      <c r="H41" s="23">
        <v>21346133</v>
      </c>
      <c r="I41" s="46">
        <v>484</v>
      </c>
      <c r="J41" s="41">
        <v>63319325</v>
      </c>
      <c r="K41" s="50">
        <v>34261960</v>
      </c>
      <c r="L41" s="54">
        <v>17194</v>
      </c>
      <c r="M41" s="50">
        <v>100019</v>
      </c>
      <c r="N41" s="59">
        <v>0</v>
      </c>
      <c r="O41" s="41">
        <f t="shared" si="2"/>
        <v>367627669</v>
      </c>
      <c r="P41" s="15">
        <f t="shared" si="3"/>
        <v>2449.83852674228</v>
      </c>
    </row>
    <row r="42" spans="1:16" ht="12.75" customHeight="1">
      <c r="A42" s="8">
        <v>38</v>
      </c>
      <c r="B42" s="3"/>
      <c r="C42" s="10" t="s">
        <v>32</v>
      </c>
      <c r="D42" s="32">
        <v>162925</v>
      </c>
      <c r="E42" s="36">
        <v>79221122</v>
      </c>
      <c r="F42" s="23">
        <v>37812323</v>
      </c>
      <c r="G42" s="23">
        <v>1327256</v>
      </c>
      <c r="H42" s="23">
        <v>1496206</v>
      </c>
      <c r="I42" s="46">
        <v>0</v>
      </c>
      <c r="J42" s="41">
        <v>9504453</v>
      </c>
      <c r="K42" s="50">
        <v>3017884</v>
      </c>
      <c r="L42" s="54">
        <v>0</v>
      </c>
      <c r="M42" s="50">
        <v>0</v>
      </c>
      <c r="N42" s="59">
        <v>0</v>
      </c>
      <c r="O42" s="41">
        <f t="shared" si="2"/>
        <v>132379244</v>
      </c>
      <c r="P42" s="15">
        <f t="shared" si="3"/>
        <v>812.5164584931717</v>
      </c>
    </row>
    <row r="43" spans="1:16" ht="12.75" customHeight="1">
      <c r="A43" s="8">
        <v>39</v>
      </c>
      <c r="B43" s="3"/>
      <c r="C43" s="13" t="s">
        <v>28</v>
      </c>
      <c r="D43" s="32">
        <v>167141</v>
      </c>
      <c r="E43" s="36">
        <v>151427514</v>
      </c>
      <c r="F43" s="23">
        <v>167472081</v>
      </c>
      <c r="G43" s="23">
        <v>33032708</v>
      </c>
      <c r="H43" s="23">
        <v>56576109</v>
      </c>
      <c r="I43" s="46">
        <v>0</v>
      </c>
      <c r="J43" s="41">
        <v>88117272</v>
      </c>
      <c r="K43" s="50">
        <v>35544149</v>
      </c>
      <c r="L43" s="54">
        <v>0</v>
      </c>
      <c r="M43" s="50">
        <v>0</v>
      </c>
      <c r="N43" s="59">
        <v>50271</v>
      </c>
      <c r="O43" s="41">
        <f t="shared" si="2"/>
        <v>532220104</v>
      </c>
      <c r="P43" s="15">
        <f t="shared" si="3"/>
        <v>3184.2582250913897</v>
      </c>
    </row>
    <row r="44" spans="1:16" ht="12.75" customHeight="1">
      <c r="A44" s="8">
        <v>40</v>
      </c>
      <c r="B44" s="3"/>
      <c r="C44" s="13" t="s">
        <v>26</v>
      </c>
      <c r="D44" s="32">
        <v>173310</v>
      </c>
      <c r="E44" s="36">
        <v>145416010</v>
      </c>
      <c r="F44" s="23">
        <v>58409362</v>
      </c>
      <c r="G44" s="23">
        <v>0</v>
      </c>
      <c r="H44" s="23">
        <v>0</v>
      </c>
      <c r="I44" s="46">
        <v>0</v>
      </c>
      <c r="J44" s="41">
        <v>58017533</v>
      </c>
      <c r="K44" s="50">
        <v>8607588</v>
      </c>
      <c r="L44" s="54">
        <v>0</v>
      </c>
      <c r="M44" s="50">
        <v>0</v>
      </c>
      <c r="N44" s="59">
        <v>18330792</v>
      </c>
      <c r="O44" s="41">
        <f t="shared" si="2"/>
        <v>288781285</v>
      </c>
      <c r="P44" s="15">
        <f t="shared" si="3"/>
        <v>1666.2701806012349</v>
      </c>
    </row>
    <row r="45" spans="1:16" ht="12.75" customHeight="1">
      <c r="A45" s="8">
        <v>41</v>
      </c>
      <c r="B45" s="3"/>
      <c r="C45" s="10" t="s">
        <v>29</v>
      </c>
      <c r="D45" s="32">
        <v>176819</v>
      </c>
      <c r="E45" s="36">
        <v>83158115</v>
      </c>
      <c r="F45" s="23">
        <v>66292069</v>
      </c>
      <c r="G45" s="23">
        <v>2276558</v>
      </c>
      <c r="H45" s="23">
        <v>1991238</v>
      </c>
      <c r="I45" s="46">
        <v>0</v>
      </c>
      <c r="J45" s="41">
        <v>44638499</v>
      </c>
      <c r="K45" s="50">
        <v>29717424</v>
      </c>
      <c r="L45" s="54">
        <v>0</v>
      </c>
      <c r="M45" s="50">
        <v>0</v>
      </c>
      <c r="N45" s="59">
        <v>0</v>
      </c>
      <c r="O45" s="41">
        <f t="shared" si="2"/>
        <v>228073903</v>
      </c>
      <c r="P45" s="15">
        <f t="shared" si="3"/>
        <v>1289.8721460928973</v>
      </c>
    </row>
    <row r="46" spans="1:16" ht="12.75" customHeight="1">
      <c r="A46" s="8">
        <v>42</v>
      </c>
      <c r="B46" s="3"/>
      <c r="C46" s="10" t="s">
        <v>24</v>
      </c>
      <c r="D46" s="32">
        <v>191898</v>
      </c>
      <c r="E46" s="36">
        <v>92845254</v>
      </c>
      <c r="F46" s="23">
        <v>43039712</v>
      </c>
      <c r="G46" s="23">
        <v>9573227</v>
      </c>
      <c r="H46" s="23">
        <v>28664995</v>
      </c>
      <c r="I46" s="46">
        <v>0</v>
      </c>
      <c r="J46" s="41">
        <v>70092593</v>
      </c>
      <c r="K46" s="50">
        <v>22234766</v>
      </c>
      <c r="L46" s="54">
        <v>0</v>
      </c>
      <c r="M46" s="50">
        <v>0</v>
      </c>
      <c r="N46" s="59">
        <v>0</v>
      </c>
      <c r="O46" s="41">
        <f t="shared" si="2"/>
        <v>266450547</v>
      </c>
      <c r="P46" s="15">
        <f t="shared" si="3"/>
        <v>1388.5009067317012</v>
      </c>
    </row>
    <row r="47" spans="1:16" ht="12.75" customHeight="1">
      <c r="A47" s="8">
        <v>43</v>
      </c>
      <c r="B47" s="3"/>
      <c r="C47" s="13" t="s">
        <v>27</v>
      </c>
      <c r="D47" s="32">
        <v>201277</v>
      </c>
      <c r="E47" s="36">
        <v>97742005</v>
      </c>
      <c r="F47" s="23">
        <v>44376847</v>
      </c>
      <c r="G47" s="23">
        <v>9491475</v>
      </c>
      <c r="H47" s="23">
        <v>17053681</v>
      </c>
      <c r="I47" s="46">
        <v>0</v>
      </c>
      <c r="J47" s="41">
        <v>20055382</v>
      </c>
      <c r="K47" s="50">
        <v>15816196</v>
      </c>
      <c r="L47" s="54">
        <v>0</v>
      </c>
      <c r="M47" s="50">
        <v>0</v>
      </c>
      <c r="N47" s="59">
        <v>360799</v>
      </c>
      <c r="O47" s="41">
        <f t="shared" si="2"/>
        <v>204896385</v>
      </c>
      <c r="P47" s="15">
        <f t="shared" si="3"/>
        <v>1017.9821092325502</v>
      </c>
    </row>
    <row r="48" spans="1:16" ht="12.75" customHeight="1">
      <c r="A48" s="8">
        <v>44</v>
      </c>
      <c r="B48" s="3"/>
      <c r="C48" s="10" t="s">
        <v>109</v>
      </c>
      <c r="D48" s="32">
        <v>213566</v>
      </c>
      <c r="E48" s="36">
        <v>148808412</v>
      </c>
      <c r="F48" s="23">
        <v>116929914</v>
      </c>
      <c r="G48" s="23">
        <v>103758762</v>
      </c>
      <c r="H48" s="23">
        <v>20095551</v>
      </c>
      <c r="I48" s="46">
        <v>0</v>
      </c>
      <c r="J48" s="41">
        <v>77213736</v>
      </c>
      <c r="K48" s="50">
        <v>24376362</v>
      </c>
      <c r="L48" s="54">
        <v>0</v>
      </c>
      <c r="M48" s="50">
        <v>3041984</v>
      </c>
      <c r="N48" s="59">
        <v>1773742</v>
      </c>
      <c r="O48" s="41">
        <f t="shared" si="2"/>
        <v>495998463</v>
      </c>
      <c r="P48" s="15">
        <f t="shared" si="3"/>
        <v>2322.4598625249337</v>
      </c>
    </row>
    <row r="49" spans="1:16" ht="12.75" customHeight="1">
      <c r="A49" s="8">
        <v>45</v>
      </c>
      <c r="B49" s="3"/>
      <c r="C49" s="13" t="s">
        <v>0</v>
      </c>
      <c r="D49" s="32">
        <v>254893</v>
      </c>
      <c r="E49" s="36">
        <v>155399581</v>
      </c>
      <c r="F49" s="23">
        <v>84077144</v>
      </c>
      <c r="G49" s="23">
        <v>37201948</v>
      </c>
      <c r="H49" s="23">
        <v>10599378</v>
      </c>
      <c r="I49" s="46">
        <v>0</v>
      </c>
      <c r="J49" s="41">
        <v>15979663</v>
      </c>
      <c r="K49" s="50">
        <v>33916864</v>
      </c>
      <c r="L49" s="54">
        <v>0</v>
      </c>
      <c r="M49" s="50">
        <v>-5030</v>
      </c>
      <c r="N49" s="59">
        <v>104681</v>
      </c>
      <c r="O49" s="41">
        <f t="shared" si="2"/>
        <v>337274229</v>
      </c>
      <c r="P49" s="15">
        <f t="shared" si="3"/>
        <v>1323.1992600816814</v>
      </c>
    </row>
    <row r="50" spans="1:16" ht="12.75" customHeight="1">
      <c r="A50" s="8">
        <v>46</v>
      </c>
      <c r="B50" s="3"/>
      <c r="C50" s="10" t="s">
        <v>21</v>
      </c>
      <c r="D50" s="32">
        <v>284443</v>
      </c>
      <c r="E50" s="36">
        <v>146244657</v>
      </c>
      <c r="F50" s="23">
        <v>154123517</v>
      </c>
      <c r="G50" s="23">
        <v>22257181</v>
      </c>
      <c r="H50" s="23">
        <v>8844379</v>
      </c>
      <c r="I50" s="46">
        <v>0</v>
      </c>
      <c r="J50" s="41">
        <v>9576463</v>
      </c>
      <c r="K50" s="50">
        <v>6806530</v>
      </c>
      <c r="L50" s="54">
        <v>0</v>
      </c>
      <c r="M50" s="50">
        <v>0</v>
      </c>
      <c r="N50" s="59">
        <v>99326</v>
      </c>
      <c r="O50" s="41">
        <f t="shared" si="2"/>
        <v>347952053</v>
      </c>
      <c r="P50" s="15">
        <f t="shared" si="3"/>
        <v>1223.2751482722374</v>
      </c>
    </row>
    <row r="51" spans="1:16" ht="12.75" customHeight="1">
      <c r="A51" s="8">
        <v>47</v>
      </c>
      <c r="B51" s="3"/>
      <c r="C51" s="10" t="s">
        <v>110</v>
      </c>
      <c r="D51" s="32">
        <v>287749</v>
      </c>
      <c r="E51" s="36">
        <v>145256461</v>
      </c>
      <c r="F51" s="23">
        <v>115074823</v>
      </c>
      <c r="G51" s="23">
        <v>36374647</v>
      </c>
      <c r="H51" s="23">
        <v>18333461</v>
      </c>
      <c r="I51" s="46">
        <v>0</v>
      </c>
      <c r="J51" s="41">
        <v>28001375</v>
      </c>
      <c r="K51" s="50">
        <v>10020250</v>
      </c>
      <c r="L51" s="54">
        <v>0</v>
      </c>
      <c r="M51" s="50">
        <v>0</v>
      </c>
      <c r="N51" s="59">
        <v>0</v>
      </c>
      <c r="O51" s="41">
        <f t="shared" si="2"/>
        <v>353061017</v>
      </c>
      <c r="P51" s="15">
        <f t="shared" si="3"/>
        <v>1226.975652391494</v>
      </c>
    </row>
    <row r="52" spans="1:16" ht="12.75" customHeight="1">
      <c r="A52" s="8">
        <v>48</v>
      </c>
      <c r="B52" s="3"/>
      <c r="C52" s="10" t="s">
        <v>18</v>
      </c>
      <c r="D52" s="32">
        <v>306944</v>
      </c>
      <c r="E52" s="36">
        <v>175095652</v>
      </c>
      <c r="F52" s="23">
        <v>95477896</v>
      </c>
      <c r="G52" s="23">
        <v>8892469</v>
      </c>
      <c r="H52" s="23">
        <v>48044391</v>
      </c>
      <c r="I52" s="46">
        <v>0</v>
      </c>
      <c r="J52" s="41">
        <v>34796919</v>
      </c>
      <c r="K52" s="50">
        <v>47818512</v>
      </c>
      <c r="L52" s="54">
        <v>0</v>
      </c>
      <c r="M52" s="50">
        <v>0</v>
      </c>
      <c r="N52" s="59">
        <v>11316472</v>
      </c>
      <c r="O52" s="41">
        <f t="shared" si="2"/>
        <v>421442311</v>
      </c>
      <c r="P52" s="15">
        <f t="shared" si="3"/>
        <v>1373.0267117128858</v>
      </c>
    </row>
    <row r="53" spans="1:16" ht="12.75" customHeight="1">
      <c r="A53" s="8">
        <v>49</v>
      </c>
      <c r="B53" s="3"/>
      <c r="C53" s="10" t="s">
        <v>25</v>
      </c>
      <c r="D53" s="32">
        <v>308327</v>
      </c>
      <c r="E53" s="36">
        <v>219277726</v>
      </c>
      <c r="F53" s="23">
        <v>181606301</v>
      </c>
      <c r="G53" s="23">
        <v>71649444</v>
      </c>
      <c r="H53" s="23">
        <v>139025289</v>
      </c>
      <c r="I53" s="46">
        <v>0</v>
      </c>
      <c r="J53" s="41">
        <v>34561509</v>
      </c>
      <c r="K53" s="50">
        <v>35993519</v>
      </c>
      <c r="L53" s="54">
        <v>0</v>
      </c>
      <c r="M53" s="50">
        <v>0</v>
      </c>
      <c r="N53" s="59">
        <v>0</v>
      </c>
      <c r="O53" s="41">
        <f t="shared" si="2"/>
        <v>682113788</v>
      </c>
      <c r="P53" s="15">
        <f t="shared" si="3"/>
        <v>2212.306376022859</v>
      </c>
    </row>
    <row r="54" spans="1:16" ht="12.75" customHeight="1">
      <c r="A54" s="8">
        <v>50</v>
      </c>
      <c r="B54" s="3"/>
      <c r="C54" s="10" t="s">
        <v>23</v>
      </c>
      <c r="D54" s="32">
        <v>316569</v>
      </c>
      <c r="E54" s="36">
        <v>127046844</v>
      </c>
      <c r="F54" s="23">
        <v>126886147</v>
      </c>
      <c r="G54" s="23">
        <v>108774625</v>
      </c>
      <c r="H54" s="23">
        <v>9624149</v>
      </c>
      <c r="I54" s="46">
        <v>0</v>
      </c>
      <c r="J54" s="41">
        <v>13529209</v>
      </c>
      <c r="K54" s="50">
        <v>25410398</v>
      </c>
      <c r="L54" s="54">
        <v>0</v>
      </c>
      <c r="M54" s="50">
        <v>0</v>
      </c>
      <c r="N54" s="59">
        <v>0</v>
      </c>
      <c r="O54" s="41">
        <f t="shared" si="2"/>
        <v>411271372</v>
      </c>
      <c r="P54" s="15">
        <f t="shared" si="3"/>
        <v>1299.1523869993587</v>
      </c>
    </row>
    <row r="55" spans="1:16" ht="12.75" customHeight="1">
      <c r="A55" s="8">
        <v>51</v>
      </c>
      <c r="B55" s="3"/>
      <c r="C55" s="10" t="s">
        <v>20</v>
      </c>
      <c r="D55" s="32">
        <v>341205</v>
      </c>
      <c r="E55" s="36">
        <v>161561441</v>
      </c>
      <c r="F55" s="23">
        <v>131183228</v>
      </c>
      <c r="G55" s="23">
        <v>9303152</v>
      </c>
      <c r="H55" s="23">
        <v>446519</v>
      </c>
      <c r="I55" s="46">
        <v>0</v>
      </c>
      <c r="J55" s="41">
        <v>46459243</v>
      </c>
      <c r="K55" s="50">
        <v>30817308</v>
      </c>
      <c r="L55" s="54">
        <v>0</v>
      </c>
      <c r="M55" s="50">
        <v>0</v>
      </c>
      <c r="N55" s="59">
        <v>14552</v>
      </c>
      <c r="O55" s="41">
        <f t="shared" si="2"/>
        <v>379785443</v>
      </c>
      <c r="P55" s="15">
        <f t="shared" si="3"/>
        <v>1113.0711537052505</v>
      </c>
    </row>
    <row r="56" spans="1:16" ht="12.75" customHeight="1">
      <c r="A56" s="8">
        <v>52</v>
      </c>
      <c r="B56" s="3"/>
      <c r="C56" s="13" t="s">
        <v>22</v>
      </c>
      <c r="D56" s="32">
        <v>343802</v>
      </c>
      <c r="E56" s="36">
        <v>307394346</v>
      </c>
      <c r="F56" s="23">
        <v>191971016</v>
      </c>
      <c r="G56" s="23">
        <v>32987636</v>
      </c>
      <c r="H56" s="23">
        <v>174860866</v>
      </c>
      <c r="I56" s="46">
        <v>18239</v>
      </c>
      <c r="J56" s="41">
        <v>219289178</v>
      </c>
      <c r="K56" s="50">
        <v>79672466</v>
      </c>
      <c r="L56" s="54">
        <v>0</v>
      </c>
      <c r="M56" s="50">
        <v>0</v>
      </c>
      <c r="N56" s="59">
        <v>0</v>
      </c>
      <c r="O56" s="41">
        <f t="shared" si="2"/>
        <v>1006193747</v>
      </c>
      <c r="P56" s="15">
        <f t="shared" si="3"/>
        <v>2926.6663573801197</v>
      </c>
    </row>
    <row r="57" spans="1:16" ht="12.75" customHeight="1">
      <c r="A57" s="8">
        <v>53</v>
      </c>
      <c r="B57" s="3"/>
      <c r="C57" s="10" t="s">
        <v>19</v>
      </c>
      <c r="D57" s="32">
        <v>349334</v>
      </c>
      <c r="E57" s="36">
        <v>248822000</v>
      </c>
      <c r="F57" s="23">
        <v>128026000</v>
      </c>
      <c r="G57" s="23">
        <v>17972000</v>
      </c>
      <c r="H57" s="23">
        <v>44374000</v>
      </c>
      <c r="I57" s="46">
        <v>0</v>
      </c>
      <c r="J57" s="41">
        <v>225900000</v>
      </c>
      <c r="K57" s="50">
        <v>70539000</v>
      </c>
      <c r="L57" s="54">
        <v>0</v>
      </c>
      <c r="M57" s="50">
        <v>36986000</v>
      </c>
      <c r="N57" s="59">
        <v>0</v>
      </c>
      <c r="O57" s="41">
        <f t="shared" si="2"/>
        <v>772619000</v>
      </c>
      <c r="P57" s="15">
        <f t="shared" si="3"/>
        <v>2211.691389901928</v>
      </c>
    </row>
    <row r="58" spans="1:16" ht="12.75" customHeight="1">
      <c r="A58" s="8">
        <v>54</v>
      </c>
      <c r="B58" s="3"/>
      <c r="C58" s="10" t="s">
        <v>6</v>
      </c>
      <c r="D58" s="32">
        <v>392090</v>
      </c>
      <c r="E58" s="36">
        <v>257370369</v>
      </c>
      <c r="F58" s="23">
        <v>224526601</v>
      </c>
      <c r="G58" s="23">
        <v>205586596</v>
      </c>
      <c r="H58" s="23">
        <v>83065363</v>
      </c>
      <c r="I58" s="46">
        <v>25100</v>
      </c>
      <c r="J58" s="41">
        <v>211978778</v>
      </c>
      <c r="K58" s="50">
        <v>104115357</v>
      </c>
      <c r="L58" s="54">
        <v>0</v>
      </c>
      <c r="M58" s="50">
        <v>91010</v>
      </c>
      <c r="N58" s="59">
        <v>0</v>
      </c>
      <c r="O58" s="41">
        <f t="shared" si="2"/>
        <v>1086759174</v>
      </c>
      <c r="P58" s="15">
        <f t="shared" si="3"/>
        <v>2771.708469994134</v>
      </c>
    </row>
    <row r="59" spans="1:16" ht="12.75" customHeight="1">
      <c r="A59" s="8">
        <v>55</v>
      </c>
      <c r="B59" s="3"/>
      <c r="C59" s="10" t="s">
        <v>5</v>
      </c>
      <c r="D59" s="32">
        <v>442903</v>
      </c>
      <c r="E59" s="36">
        <v>209209398</v>
      </c>
      <c r="F59" s="23">
        <v>201666119</v>
      </c>
      <c r="G59" s="23">
        <v>40225802</v>
      </c>
      <c r="H59" s="23">
        <v>124311</v>
      </c>
      <c r="I59" s="46">
        <v>0</v>
      </c>
      <c r="J59" s="41">
        <v>74026581</v>
      </c>
      <c r="K59" s="50">
        <v>21663595</v>
      </c>
      <c r="L59" s="54">
        <v>0</v>
      </c>
      <c r="M59" s="50">
        <v>0</v>
      </c>
      <c r="N59" s="59">
        <v>2024886</v>
      </c>
      <c r="O59" s="41">
        <f t="shared" si="2"/>
        <v>548940692</v>
      </c>
      <c r="P59" s="15">
        <f t="shared" si="3"/>
        <v>1239.4151586238972</v>
      </c>
    </row>
    <row r="60" spans="1:16" ht="12.75" customHeight="1">
      <c r="A60" s="8">
        <v>56</v>
      </c>
      <c r="B60" s="3"/>
      <c r="C60" s="10" t="s">
        <v>17</v>
      </c>
      <c r="D60" s="32">
        <v>487588</v>
      </c>
      <c r="E60" s="36">
        <v>211293009</v>
      </c>
      <c r="F60" s="23">
        <v>197507771</v>
      </c>
      <c r="G60" s="23">
        <v>15467577</v>
      </c>
      <c r="H60" s="23">
        <v>39918594</v>
      </c>
      <c r="I60" s="46">
        <v>0</v>
      </c>
      <c r="J60" s="41">
        <v>186322176</v>
      </c>
      <c r="K60" s="50">
        <v>63179960</v>
      </c>
      <c r="L60" s="54">
        <v>0</v>
      </c>
      <c r="M60" s="50">
        <v>0</v>
      </c>
      <c r="N60" s="59">
        <v>5103</v>
      </c>
      <c r="O60" s="41">
        <f t="shared" si="2"/>
        <v>713694190</v>
      </c>
      <c r="P60" s="15">
        <f t="shared" si="3"/>
        <v>1463.7238611286577</v>
      </c>
    </row>
    <row r="61" spans="1:16" ht="12.75" customHeight="1">
      <c r="A61" s="8">
        <v>57</v>
      </c>
      <c r="B61" s="3"/>
      <c r="C61" s="10" t="s">
        <v>16</v>
      </c>
      <c r="D61" s="32">
        <v>510494</v>
      </c>
      <c r="E61" s="36">
        <v>213009066</v>
      </c>
      <c r="F61" s="23">
        <v>204321648</v>
      </c>
      <c r="G61" s="23">
        <v>41965182</v>
      </c>
      <c r="H61" s="23">
        <v>8757201</v>
      </c>
      <c r="I61" s="46">
        <v>0</v>
      </c>
      <c r="J61" s="41">
        <v>89579272</v>
      </c>
      <c r="K61" s="50">
        <v>65572109</v>
      </c>
      <c r="L61" s="54">
        <v>5712</v>
      </c>
      <c r="M61" s="50">
        <v>0</v>
      </c>
      <c r="N61" s="59">
        <v>17791460</v>
      </c>
      <c r="O61" s="41">
        <f t="shared" si="2"/>
        <v>641001650</v>
      </c>
      <c r="P61" s="15">
        <f t="shared" si="3"/>
        <v>1255.649723601061</v>
      </c>
    </row>
    <row r="62" spans="1:16" ht="12.75" customHeight="1">
      <c r="A62" s="8">
        <v>58</v>
      </c>
      <c r="B62" s="3"/>
      <c r="C62" s="14" t="s">
        <v>15</v>
      </c>
      <c r="D62" s="32">
        <v>561714</v>
      </c>
      <c r="E62" s="36">
        <v>246805526</v>
      </c>
      <c r="F62" s="23">
        <v>205114696</v>
      </c>
      <c r="G62" s="23">
        <v>21191145</v>
      </c>
      <c r="H62" s="23">
        <v>6069153</v>
      </c>
      <c r="I62" s="46">
        <v>0</v>
      </c>
      <c r="J62" s="41">
        <v>94079203</v>
      </c>
      <c r="K62" s="50">
        <v>72615018</v>
      </c>
      <c r="L62" s="54">
        <v>0</v>
      </c>
      <c r="M62" s="50">
        <v>0</v>
      </c>
      <c r="N62" s="59">
        <v>11152701</v>
      </c>
      <c r="O62" s="41">
        <f t="shared" si="2"/>
        <v>657027442</v>
      </c>
      <c r="P62" s="15">
        <f t="shared" si="3"/>
        <v>1169.683223134905</v>
      </c>
    </row>
    <row r="63" spans="1:16" ht="12.75" customHeight="1">
      <c r="A63" s="8">
        <v>59</v>
      </c>
      <c r="B63" s="12"/>
      <c r="C63" s="10" t="s">
        <v>14</v>
      </c>
      <c r="D63" s="32">
        <v>633052</v>
      </c>
      <c r="E63" s="36">
        <v>293628255</v>
      </c>
      <c r="F63" s="23">
        <v>222757018</v>
      </c>
      <c r="G63" s="23">
        <v>16496280</v>
      </c>
      <c r="H63" s="23">
        <v>38927476</v>
      </c>
      <c r="I63" s="46">
        <v>0</v>
      </c>
      <c r="J63" s="41">
        <v>118054090</v>
      </c>
      <c r="K63" s="50">
        <v>67401174</v>
      </c>
      <c r="L63" s="54">
        <v>0</v>
      </c>
      <c r="M63" s="50">
        <v>0</v>
      </c>
      <c r="N63" s="59">
        <v>0</v>
      </c>
      <c r="O63" s="41">
        <f t="shared" si="2"/>
        <v>757264293</v>
      </c>
      <c r="P63" s="15">
        <f t="shared" si="3"/>
        <v>1196.2118325192876</v>
      </c>
    </row>
    <row r="64" spans="1:16" ht="12.75" customHeight="1">
      <c r="A64" s="8">
        <v>60</v>
      </c>
      <c r="B64" s="3"/>
      <c r="C64" s="10" t="s">
        <v>1</v>
      </c>
      <c r="D64" s="32">
        <v>665845</v>
      </c>
      <c r="E64" s="36">
        <v>390864969</v>
      </c>
      <c r="F64" s="23">
        <v>221562956</v>
      </c>
      <c r="G64" s="23">
        <v>145909212</v>
      </c>
      <c r="H64" s="23">
        <v>70162541</v>
      </c>
      <c r="I64" s="46">
        <v>0</v>
      </c>
      <c r="J64" s="41">
        <v>556585298</v>
      </c>
      <c r="K64" s="50">
        <v>122861799</v>
      </c>
      <c r="L64" s="54">
        <v>0</v>
      </c>
      <c r="M64" s="50">
        <v>0</v>
      </c>
      <c r="N64" s="59">
        <v>0</v>
      </c>
      <c r="O64" s="41">
        <f t="shared" si="2"/>
        <v>1507946775</v>
      </c>
      <c r="P64" s="15">
        <f t="shared" si="3"/>
        <v>2264.7114193243174</v>
      </c>
    </row>
    <row r="65" spans="1:16" ht="12.75" customHeight="1">
      <c r="A65" s="8">
        <v>61</v>
      </c>
      <c r="B65" s="3"/>
      <c r="C65" s="10" t="s">
        <v>12</v>
      </c>
      <c r="D65" s="32">
        <v>944971</v>
      </c>
      <c r="E65" s="36">
        <v>495076678</v>
      </c>
      <c r="F65" s="23">
        <v>332851577</v>
      </c>
      <c r="G65" s="23">
        <v>0</v>
      </c>
      <c r="H65" s="23">
        <v>105228166</v>
      </c>
      <c r="I65" s="46">
        <v>0</v>
      </c>
      <c r="J65" s="41">
        <v>289941042</v>
      </c>
      <c r="K65" s="50">
        <v>169315087</v>
      </c>
      <c r="L65" s="54">
        <v>0</v>
      </c>
      <c r="M65" s="50">
        <v>0</v>
      </c>
      <c r="N65" s="59">
        <v>12555710</v>
      </c>
      <c r="O65" s="41">
        <f t="shared" si="2"/>
        <v>1404968260</v>
      </c>
      <c r="P65" s="15">
        <f t="shared" si="3"/>
        <v>1486.7845256626922</v>
      </c>
    </row>
    <row r="66" spans="1:16" ht="12.75" customHeight="1">
      <c r="A66" s="8">
        <v>62</v>
      </c>
      <c r="B66" s="3"/>
      <c r="C66" s="10" t="s">
        <v>13</v>
      </c>
      <c r="D66" s="32">
        <v>1252396</v>
      </c>
      <c r="E66" s="36">
        <v>745891374</v>
      </c>
      <c r="F66" s="23">
        <v>693571104</v>
      </c>
      <c r="G66" s="23">
        <v>275868695</v>
      </c>
      <c r="H66" s="23">
        <v>54928795</v>
      </c>
      <c r="I66" s="46">
        <v>0</v>
      </c>
      <c r="J66" s="41">
        <v>572133729</v>
      </c>
      <c r="K66" s="50">
        <v>152306275</v>
      </c>
      <c r="L66" s="54">
        <v>0</v>
      </c>
      <c r="M66" s="50">
        <v>6853390</v>
      </c>
      <c r="N66" s="59">
        <v>27901065</v>
      </c>
      <c r="O66" s="41">
        <f t="shared" si="2"/>
        <v>2529454427</v>
      </c>
      <c r="P66" s="15">
        <f t="shared" si="3"/>
        <v>2019.6921955994749</v>
      </c>
    </row>
    <row r="67" spans="1:16" ht="12.75" customHeight="1">
      <c r="A67" s="8">
        <v>63</v>
      </c>
      <c r="B67" s="3"/>
      <c r="C67" s="10" t="s">
        <v>11</v>
      </c>
      <c r="D67" s="32">
        <v>1325563</v>
      </c>
      <c r="E67" s="36">
        <v>1354927618</v>
      </c>
      <c r="F67" s="23">
        <v>781001740</v>
      </c>
      <c r="G67" s="23">
        <v>342410713</v>
      </c>
      <c r="H67" s="23">
        <v>165280168</v>
      </c>
      <c r="I67" s="46">
        <v>0</v>
      </c>
      <c r="J67" s="41">
        <v>381866759</v>
      </c>
      <c r="K67" s="50">
        <v>164412703</v>
      </c>
      <c r="L67" s="54">
        <v>0</v>
      </c>
      <c r="M67" s="50">
        <v>0</v>
      </c>
      <c r="N67" s="59">
        <v>6130128</v>
      </c>
      <c r="O67" s="41">
        <f t="shared" si="2"/>
        <v>3196029829</v>
      </c>
      <c r="P67" s="15">
        <f t="shared" si="3"/>
        <v>2411.0735053709254</v>
      </c>
    </row>
    <row r="68" spans="1:16" ht="12.75" customHeight="1">
      <c r="A68" s="8">
        <v>64</v>
      </c>
      <c r="B68" s="3"/>
      <c r="C68" s="10" t="s">
        <v>4</v>
      </c>
      <c r="D68" s="32">
        <v>1378417</v>
      </c>
      <c r="E68" s="36">
        <v>1113339060</v>
      </c>
      <c r="F68" s="23">
        <v>615304857</v>
      </c>
      <c r="G68" s="23">
        <v>278367841</v>
      </c>
      <c r="H68" s="23">
        <v>165151546</v>
      </c>
      <c r="I68" s="46">
        <v>0</v>
      </c>
      <c r="J68" s="41">
        <v>327014329</v>
      </c>
      <c r="K68" s="50">
        <v>133687007</v>
      </c>
      <c r="L68" s="54">
        <v>0</v>
      </c>
      <c r="M68" s="50">
        <v>0</v>
      </c>
      <c r="N68" s="59">
        <v>274023863</v>
      </c>
      <c r="O68" s="41">
        <f t="shared" si="2"/>
        <v>2906888503</v>
      </c>
      <c r="P68" s="15">
        <f t="shared" si="3"/>
        <v>2108.8600205888347</v>
      </c>
    </row>
    <row r="69" spans="1:16" ht="12.75" customHeight="1">
      <c r="A69" s="8">
        <v>65</v>
      </c>
      <c r="B69" s="3"/>
      <c r="C69" s="13" t="s">
        <v>10</v>
      </c>
      <c r="D69" s="32">
        <v>1827367</v>
      </c>
      <c r="E69" s="36">
        <v>1089564000</v>
      </c>
      <c r="F69" s="23">
        <v>704680000</v>
      </c>
      <c r="G69" s="23">
        <v>83712000</v>
      </c>
      <c r="H69" s="23">
        <v>169818000</v>
      </c>
      <c r="I69" s="46">
        <v>0</v>
      </c>
      <c r="J69" s="41">
        <v>714585000</v>
      </c>
      <c r="K69" s="50">
        <v>122958000</v>
      </c>
      <c r="L69" s="54">
        <v>0</v>
      </c>
      <c r="M69" s="50">
        <v>0</v>
      </c>
      <c r="N69" s="59">
        <v>47897000</v>
      </c>
      <c r="O69" s="41">
        <f>SUM(E69:N69)</f>
        <v>2933214000</v>
      </c>
      <c r="P69" s="15">
        <f>(O69/D69)</f>
        <v>1605.158679126853</v>
      </c>
    </row>
    <row r="70" spans="1:16" ht="12.75" customHeight="1">
      <c r="A70" s="8">
        <v>66</v>
      </c>
      <c r="B70" s="3"/>
      <c r="C70" s="10" t="s">
        <v>65</v>
      </c>
      <c r="D70" s="32">
        <v>2653934</v>
      </c>
      <c r="E70" s="36">
        <v>2018618378</v>
      </c>
      <c r="F70" s="23">
        <v>1813073024</v>
      </c>
      <c r="G70" s="23">
        <v>698860100</v>
      </c>
      <c r="H70" s="23">
        <v>534412293</v>
      </c>
      <c r="I70" s="46">
        <v>5602</v>
      </c>
      <c r="J70" s="41">
        <v>4559874527</v>
      </c>
      <c r="K70" s="50">
        <v>466905000</v>
      </c>
      <c r="L70" s="54">
        <v>11564000</v>
      </c>
      <c r="M70" s="50">
        <v>0</v>
      </c>
      <c r="N70" s="59">
        <v>7533000</v>
      </c>
      <c r="O70" s="41">
        <f>SUM(E70:N70)</f>
        <v>10110845924</v>
      </c>
      <c r="P70" s="15">
        <f>(O70/D70)</f>
        <v>3809.7578628556703</v>
      </c>
    </row>
    <row r="71" spans="1:16" ht="12.75">
      <c r="A71" s="4"/>
      <c r="B71" s="5"/>
      <c r="C71" s="85" t="s">
        <v>76</v>
      </c>
      <c r="D71" s="33">
        <f aca="true" t="shared" si="4" ref="D71:N71">SUM(D5:D70)</f>
        <v>18909609</v>
      </c>
      <c r="E71" s="38">
        <f t="shared" si="4"/>
        <v>12368663655</v>
      </c>
      <c r="F71" s="16">
        <f t="shared" si="4"/>
        <v>9193235966</v>
      </c>
      <c r="G71" s="16">
        <f t="shared" si="4"/>
        <v>2898010399</v>
      </c>
      <c r="H71" s="16">
        <f t="shared" si="4"/>
        <v>2401948721</v>
      </c>
      <c r="I71" s="17">
        <f t="shared" si="4"/>
        <v>49425</v>
      </c>
      <c r="J71" s="43">
        <f t="shared" si="4"/>
        <v>9449339030</v>
      </c>
      <c r="K71" s="19">
        <f t="shared" si="4"/>
        <v>2332185879</v>
      </c>
      <c r="L71" s="56">
        <f t="shared" si="4"/>
        <v>14370643</v>
      </c>
      <c r="M71" s="19">
        <f t="shared" si="4"/>
        <v>46878665</v>
      </c>
      <c r="N71" s="61">
        <f t="shared" si="4"/>
        <v>469268357</v>
      </c>
      <c r="O71" s="43">
        <f>SUM(E71:N71)</f>
        <v>39173950740</v>
      </c>
      <c r="P71" s="20">
        <f>(O71/D71)</f>
        <v>2071.642556966672</v>
      </c>
    </row>
    <row r="72" spans="1:16" ht="12.75">
      <c r="A72" s="4"/>
      <c r="B72" s="5"/>
      <c r="C72" s="5"/>
      <c r="D72" s="99"/>
      <c r="E72" s="72"/>
      <c r="F72" s="72"/>
      <c r="G72" s="72"/>
      <c r="H72" s="72"/>
      <c r="I72" s="72"/>
      <c r="J72" s="72"/>
      <c r="K72" s="72"/>
      <c r="L72" s="72"/>
      <c r="M72" s="72"/>
      <c r="N72" s="72"/>
      <c r="O72" s="72"/>
      <c r="P72" s="80"/>
    </row>
    <row r="73" spans="1:16" ht="12.75">
      <c r="A73" s="70" t="s">
        <v>107</v>
      </c>
      <c r="B73" s="5"/>
      <c r="C73" s="5"/>
      <c r="D73" s="5"/>
      <c r="E73" s="5"/>
      <c r="F73" s="5"/>
      <c r="G73" s="5"/>
      <c r="H73" s="5"/>
      <c r="I73" s="5"/>
      <c r="J73" s="5"/>
      <c r="K73" s="5"/>
      <c r="L73" s="5"/>
      <c r="M73" s="5"/>
      <c r="N73" s="5"/>
      <c r="O73" s="72"/>
      <c r="P73" s="80"/>
    </row>
    <row r="74" spans="1:16" ht="12.75">
      <c r="A74" s="4"/>
      <c r="B74" s="5"/>
      <c r="C74" s="5"/>
      <c r="D74" s="5"/>
      <c r="E74" s="5"/>
      <c r="F74" s="5"/>
      <c r="G74" s="5"/>
      <c r="H74" s="5"/>
      <c r="I74" s="5"/>
      <c r="J74" s="5"/>
      <c r="K74" s="5"/>
      <c r="L74" s="5"/>
      <c r="M74" s="5"/>
      <c r="N74" s="5"/>
      <c r="O74" s="72"/>
      <c r="P74" s="80"/>
    </row>
    <row r="75" spans="1:16" ht="12.75">
      <c r="A75" s="70" t="s">
        <v>86</v>
      </c>
      <c r="B75" s="5"/>
      <c r="C75" s="5"/>
      <c r="D75" s="5"/>
      <c r="E75" s="5"/>
      <c r="F75" s="5"/>
      <c r="G75" s="5"/>
      <c r="H75" s="5"/>
      <c r="I75" s="5"/>
      <c r="J75" s="5"/>
      <c r="K75" s="5"/>
      <c r="L75" s="5"/>
      <c r="M75" s="5"/>
      <c r="N75" s="5"/>
      <c r="O75" s="5"/>
      <c r="P75" s="6"/>
    </row>
    <row r="76" spans="1:16" ht="12.75">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heetProtection/>
  <mergeCells count="5">
    <mergeCell ref="A1:P1"/>
    <mergeCell ref="A2:P2"/>
    <mergeCell ref="E3:I3"/>
    <mergeCell ref="J3:K3"/>
    <mergeCell ref="L3:M3"/>
  </mergeCells>
  <printOptions horizontalCentered="1"/>
  <pageMargins left="0.5" right="0.5" top="0.5" bottom="0.5" header="0.3" footer="0.3"/>
  <pageSetup fitToHeight="0" fitToWidth="1" horizontalDpi="600" verticalDpi="600" orientation="landscape" paperSize="5" scale="72" r:id="rId1"/>
  <headerFooter>
    <oddHeader>&amp;C&amp;12Office of Economic and Demographic Research</oddHeader>
    <oddFooter>&amp;L&amp;12FY 2014-15 County Revenues by Fund Type&amp;R&amp;12Page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77"/>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3.7109375" style="0" customWidth="1"/>
    <col min="2" max="2" width="1.7109375" style="0" customWidth="1"/>
    <col min="3" max="3" width="16.8515625" style="0" customWidth="1"/>
    <col min="4" max="4" width="11.7109375" style="0" customWidth="1"/>
    <col min="5" max="15" width="16.8515625" style="0" customWidth="1"/>
    <col min="16" max="16" width="12.7109375" style="0" customWidth="1"/>
  </cols>
  <sheetData>
    <row r="1" spans="1:16" ht="27.75">
      <c r="A1" s="116" t="s">
        <v>103</v>
      </c>
      <c r="B1" s="117"/>
      <c r="C1" s="117"/>
      <c r="D1" s="117"/>
      <c r="E1" s="117"/>
      <c r="F1" s="117"/>
      <c r="G1" s="117"/>
      <c r="H1" s="117"/>
      <c r="I1" s="117"/>
      <c r="J1" s="117"/>
      <c r="K1" s="117"/>
      <c r="L1" s="117"/>
      <c r="M1" s="117"/>
      <c r="N1" s="117"/>
      <c r="O1" s="117"/>
      <c r="P1" s="118"/>
    </row>
    <row r="2" spans="1:16" ht="24" thickBot="1">
      <c r="A2" s="119" t="s">
        <v>118</v>
      </c>
      <c r="B2" s="120"/>
      <c r="C2" s="120"/>
      <c r="D2" s="120"/>
      <c r="E2" s="120"/>
      <c r="F2" s="120"/>
      <c r="G2" s="120"/>
      <c r="H2" s="120"/>
      <c r="I2" s="120"/>
      <c r="J2" s="120"/>
      <c r="K2" s="120"/>
      <c r="L2" s="120"/>
      <c r="M2" s="120"/>
      <c r="N2" s="120"/>
      <c r="O2" s="120"/>
      <c r="P2" s="121"/>
    </row>
    <row r="3" spans="1:16" ht="15.75">
      <c r="A3" s="28"/>
      <c r="B3" s="29"/>
      <c r="C3" s="30"/>
      <c r="D3" s="68">
        <v>2014</v>
      </c>
      <c r="E3" s="122" t="s">
        <v>84</v>
      </c>
      <c r="F3" s="123"/>
      <c r="G3" s="123"/>
      <c r="H3" s="123"/>
      <c r="I3" s="124"/>
      <c r="J3" s="122" t="s">
        <v>83</v>
      </c>
      <c r="K3" s="124"/>
      <c r="L3" s="122" t="s">
        <v>82</v>
      </c>
      <c r="M3" s="124"/>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8668</v>
      </c>
      <c r="E5" s="35">
        <v>5889539</v>
      </c>
      <c r="F5" s="22">
        <v>9379765</v>
      </c>
      <c r="G5" s="22">
        <v>0</v>
      </c>
      <c r="H5" s="22">
        <v>623286</v>
      </c>
      <c r="I5" s="45">
        <v>0</v>
      </c>
      <c r="J5" s="40">
        <v>428260</v>
      </c>
      <c r="K5" s="49">
        <v>0</v>
      </c>
      <c r="L5" s="53">
        <v>0</v>
      </c>
      <c r="M5" s="49">
        <v>0</v>
      </c>
      <c r="N5" s="58">
        <v>0</v>
      </c>
      <c r="O5" s="57">
        <f aca="true" t="shared" si="0" ref="O5:O36">SUM(E5:N5)</f>
        <v>16320850</v>
      </c>
      <c r="P5" s="18">
        <f aca="true" t="shared" si="1" ref="P5:P36">(O5/D5)</f>
        <v>1882.885325334564</v>
      </c>
    </row>
    <row r="6" spans="1:16" ht="12.75" customHeight="1">
      <c r="A6" s="8">
        <v>2</v>
      </c>
      <c r="B6" s="3"/>
      <c r="C6" s="10" t="s">
        <v>64</v>
      </c>
      <c r="D6" s="32">
        <v>8696</v>
      </c>
      <c r="E6" s="36">
        <v>4245990</v>
      </c>
      <c r="F6" s="23">
        <v>7318318</v>
      </c>
      <c r="G6" s="23">
        <v>295221</v>
      </c>
      <c r="H6" s="23">
        <v>603348</v>
      </c>
      <c r="I6" s="46">
        <v>0</v>
      </c>
      <c r="J6" s="41">
        <v>0</v>
      </c>
      <c r="K6" s="50">
        <v>0</v>
      </c>
      <c r="L6" s="54">
        <v>0</v>
      </c>
      <c r="M6" s="50">
        <v>0</v>
      </c>
      <c r="N6" s="59">
        <v>0</v>
      </c>
      <c r="O6" s="41">
        <f t="shared" si="0"/>
        <v>12462877</v>
      </c>
      <c r="P6" s="15">
        <f t="shared" si="1"/>
        <v>1433.1735280588775</v>
      </c>
    </row>
    <row r="7" spans="1:16" ht="12.75" customHeight="1">
      <c r="A7" s="8">
        <v>3</v>
      </c>
      <c r="B7" s="3"/>
      <c r="C7" s="10" t="s">
        <v>61</v>
      </c>
      <c r="D7" s="32">
        <v>11794</v>
      </c>
      <c r="E7" s="36">
        <v>14877355</v>
      </c>
      <c r="F7" s="23">
        <v>12107854</v>
      </c>
      <c r="G7" s="23">
        <v>0</v>
      </c>
      <c r="H7" s="23">
        <v>0</v>
      </c>
      <c r="I7" s="46">
        <v>0</v>
      </c>
      <c r="J7" s="41">
        <v>8760829</v>
      </c>
      <c r="K7" s="50">
        <v>0</v>
      </c>
      <c r="L7" s="54">
        <v>0</v>
      </c>
      <c r="M7" s="50">
        <v>0</v>
      </c>
      <c r="N7" s="59">
        <v>0</v>
      </c>
      <c r="O7" s="41">
        <f t="shared" si="0"/>
        <v>35746038</v>
      </c>
      <c r="P7" s="15">
        <f t="shared" si="1"/>
        <v>3030.8663727318976</v>
      </c>
    </row>
    <row r="8" spans="1:16" ht="12.75" customHeight="1">
      <c r="A8" s="8">
        <v>4</v>
      </c>
      <c r="B8" s="3"/>
      <c r="C8" s="10" t="s">
        <v>62</v>
      </c>
      <c r="D8" s="32">
        <v>12852</v>
      </c>
      <c r="E8" s="36">
        <v>15690241</v>
      </c>
      <c r="F8" s="23">
        <v>3918065</v>
      </c>
      <c r="G8" s="23">
        <v>0</v>
      </c>
      <c r="H8" s="23">
        <v>2806618</v>
      </c>
      <c r="I8" s="46">
        <v>0</v>
      </c>
      <c r="J8" s="41">
        <v>580101</v>
      </c>
      <c r="K8" s="50">
        <v>0</v>
      </c>
      <c r="L8" s="54">
        <v>0</v>
      </c>
      <c r="M8" s="50">
        <v>0</v>
      </c>
      <c r="N8" s="59">
        <v>2247</v>
      </c>
      <c r="O8" s="41">
        <f t="shared" si="0"/>
        <v>22997272</v>
      </c>
      <c r="P8" s="15">
        <f t="shared" si="1"/>
        <v>1789.3924680983505</v>
      </c>
    </row>
    <row r="9" spans="1:16" ht="12.75" customHeight="1">
      <c r="A9" s="8">
        <v>5</v>
      </c>
      <c r="B9" s="3"/>
      <c r="C9" s="10" t="s">
        <v>56</v>
      </c>
      <c r="D9" s="32">
        <v>14351</v>
      </c>
      <c r="E9" s="36">
        <v>13582879</v>
      </c>
      <c r="F9" s="23">
        <v>7679844</v>
      </c>
      <c r="G9" s="23">
        <v>0</v>
      </c>
      <c r="H9" s="23">
        <v>0</v>
      </c>
      <c r="I9" s="46">
        <v>0</v>
      </c>
      <c r="J9" s="41">
        <v>516071</v>
      </c>
      <c r="K9" s="50">
        <v>0</v>
      </c>
      <c r="L9" s="54">
        <v>0</v>
      </c>
      <c r="M9" s="50">
        <v>0</v>
      </c>
      <c r="N9" s="59">
        <v>0</v>
      </c>
      <c r="O9" s="41">
        <f t="shared" si="0"/>
        <v>21778794</v>
      </c>
      <c r="P9" s="15">
        <f t="shared" si="1"/>
        <v>1517.5802383109192</v>
      </c>
    </row>
    <row r="10" spans="1:16" ht="12.75" customHeight="1">
      <c r="A10" s="8">
        <v>6</v>
      </c>
      <c r="B10" s="3"/>
      <c r="C10" s="13" t="s">
        <v>57</v>
      </c>
      <c r="D10" s="32">
        <v>14592</v>
      </c>
      <c r="E10" s="36">
        <v>8032587</v>
      </c>
      <c r="F10" s="23">
        <v>6471816</v>
      </c>
      <c r="G10" s="23">
        <v>0</v>
      </c>
      <c r="H10" s="23">
        <v>0</v>
      </c>
      <c r="I10" s="46">
        <v>0</v>
      </c>
      <c r="J10" s="41">
        <v>0</v>
      </c>
      <c r="K10" s="50">
        <v>0</v>
      </c>
      <c r="L10" s="54">
        <v>0</v>
      </c>
      <c r="M10" s="50">
        <v>0</v>
      </c>
      <c r="N10" s="59">
        <v>0</v>
      </c>
      <c r="O10" s="41">
        <f t="shared" si="0"/>
        <v>14504403</v>
      </c>
      <c r="P10" s="15">
        <f t="shared" si="1"/>
        <v>993.996916118421</v>
      </c>
    </row>
    <row r="11" spans="1:16" ht="12.75" customHeight="1">
      <c r="A11" s="8">
        <v>7</v>
      </c>
      <c r="B11" s="3"/>
      <c r="C11" s="10" t="s">
        <v>55</v>
      </c>
      <c r="D11" s="32">
        <v>14597</v>
      </c>
      <c r="E11" s="36">
        <v>15305628</v>
      </c>
      <c r="F11" s="23">
        <v>9312971</v>
      </c>
      <c r="G11" s="23">
        <v>2175524</v>
      </c>
      <c r="H11" s="23">
        <v>2930</v>
      </c>
      <c r="I11" s="46">
        <v>0</v>
      </c>
      <c r="J11" s="41">
        <v>0</v>
      </c>
      <c r="K11" s="50">
        <v>0</v>
      </c>
      <c r="L11" s="54">
        <v>0</v>
      </c>
      <c r="M11" s="50">
        <v>0</v>
      </c>
      <c r="N11" s="59">
        <v>0</v>
      </c>
      <c r="O11" s="41">
        <f t="shared" si="0"/>
        <v>26797053</v>
      </c>
      <c r="P11" s="15">
        <f t="shared" si="1"/>
        <v>1835.7918065355896</v>
      </c>
    </row>
    <row r="12" spans="1:16" ht="12.75" customHeight="1">
      <c r="A12" s="8">
        <v>8</v>
      </c>
      <c r="B12" s="3"/>
      <c r="C12" s="10" t="s">
        <v>58</v>
      </c>
      <c r="D12" s="32">
        <v>15647</v>
      </c>
      <c r="E12" s="36">
        <v>6700935</v>
      </c>
      <c r="F12" s="23">
        <v>4931816</v>
      </c>
      <c r="G12" s="23">
        <v>0</v>
      </c>
      <c r="H12" s="23">
        <v>0</v>
      </c>
      <c r="I12" s="46">
        <v>0</v>
      </c>
      <c r="J12" s="41">
        <v>0</v>
      </c>
      <c r="K12" s="50">
        <v>0</v>
      </c>
      <c r="L12" s="54">
        <v>0</v>
      </c>
      <c r="M12" s="50">
        <v>0</v>
      </c>
      <c r="N12" s="59">
        <v>0</v>
      </c>
      <c r="O12" s="41">
        <f t="shared" si="0"/>
        <v>11632751</v>
      </c>
      <c r="P12" s="15">
        <f t="shared" si="1"/>
        <v>743.4492874033361</v>
      </c>
    </row>
    <row r="13" spans="1:16" ht="12.75" customHeight="1">
      <c r="A13" s="8">
        <v>9</v>
      </c>
      <c r="B13" s="3"/>
      <c r="C13" s="13" t="s">
        <v>59</v>
      </c>
      <c r="D13" s="32">
        <v>16356</v>
      </c>
      <c r="E13" s="36">
        <v>10438282</v>
      </c>
      <c r="F13" s="23">
        <v>10935159</v>
      </c>
      <c r="G13" s="23">
        <v>0</v>
      </c>
      <c r="H13" s="23">
        <v>0</v>
      </c>
      <c r="I13" s="46">
        <v>0</v>
      </c>
      <c r="J13" s="41">
        <v>0</v>
      </c>
      <c r="K13" s="50">
        <v>0</v>
      </c>
      <c r="L13" s="54">
        <v>0</v>
      </c>
      <c r="M13" s="50">
        <v>0</v>
      </c>
      <c r="N13" s="59">
        <v>0</v>
      </c>
      <c r="O13" s="41">
        <f t="shared" si="0"/>
        <v>21373441</v>
      </c>
      <c r="P13" s="15">
        <f t="shared" si="1"/>
        <v>1306.7645512350207</v>
      </c>
    </row>
    <row r="14" spans="1:16" ht="12.75" customHeight="1">
      <c r="A14" s="8">
        <v>10</v>
      </c>
      <c r="B14" s="3"/>
      <c r="C14" s="10" t="s">
        <v>54</v>
      </c>
      <c r="D14" s="32">
        <v>16543</v>
      </c>
      <c r="E14" s="36">
        <v>16253161</v>
      </c>
      <c r="F14" s="23">
        <v>4269649</v>
      </c>
      <c r="G14" s="23">
        <v>1292609</v>
      </c>
      <c r="H14" s="23">
        <v>0</v>
      </c>
      <c r="I14" s="46">
        <v>0</v>
      </c>
      <c r="J14" s="41">
        <v>13</v>
      </c>
      <c r="K14" s="50">
        <v>0</v>
      </c>
      <c r="L14" s="54">
        <v>0</v>
      </c>
      <c r="M14" s="50">
        <v>0</v>
      </c>
      <c r="N14" s="59">
        <v>0</v>
      </c>
      <c r="O14" s="41">
        <f t="shared" si="0"/>
        <v>21815432</v>
      </c>
      <c r="P14" s="15">
        <f t="shared" si="1"/>
        <v>1318.7107537931452</v>
      </c>
    </row>
    <row r="15" spans="1:16" ht="12.75" customHeight="1">
      <c r="A15" s="8">
        <v>11</v>
      </c>
      <c r="B15" s="3"/>
      <c r="C15" s="10" t="s">
        <v>60</v>
      </c>
      <c r="D15" s="32">
        <v>16853</v>
      </c>
      <c r="E15" s="36">
        <v>11943736</v>
      </c>
      <c r="F15" s="23">
        <v>6296634</v>
      </c>
      <c r="G15" s="23">
        <v>0</v>
      </c>
      <c r="H15" s="23">
        <v>390000</v>
      </c>
      <c r="I15" s="46">
        <v>0</v>
      </c>
      <c r="J15" s="41">
        <v>0</v>
      </c>
      <c r="K15" s="50">
        <v>0</v>
      </c>
      <c r="L15" s="54">
        <v>0</v>
      </c>
      <c r="M15" s="50">
        <v>0</v>
      </c>
      <c r="N15" s="59">
        <v>0</v>
      </c>
      <c r="O15" s="41">
        <f t="shared" si="0"/>
        <v>18630370</v>
      </c>
      <c r="P15" s="15">
        <f t="shared" si="1"/>
        <v>1105.463122292767</v>
      </c>
    </row>
    <row r="16" spans="1:16" ht="12.75" customHeight="1">
      <c r="A16" s="8">
        <v>12</v>
      </c>
      <c r="B16" s="3"/>
      <c r="C16" s="10" t="s">
        <v>2</v>
      </c>
      <c r="D16" s="32">
        <v>19303</v>
      </c>
      <c r="E16" s="36">
        <v>9460561</v>
      </c>
      <c r="F16" s="23">
        <v>22779947</v>
      </c>
      <c r="G16" s="23">
        <v>0</v>
      </c>
      <c r="H16" s="23">
        <v>4327759</v>
      </c>
      <c r="I16" s="46">
        <v>0</v>
      </c>
      <c r="J16" s="41">
        <v>3442084</v>
      </c>
      <c r="K16" s="50">
        <v>0</v>
      </c>
      <c r="L16" s="54">
        <v>0</v>
      </c>
      <c r="M16" s="50">
        <v>0</v>
      </c>
      <c r="N16" s="59">
        <v>0</v>
      </c>
      <c r="O16" s="41">
        <f t="shared" si="0"/>
        <v>40010351</v>
      </c>
      <c r="P16" s="15">
        <f t="shared" si="1"/>
        <v>2072.7529917629386</v>
      </c>
    </row>
    <row r="17" spans="1:16" ht="12.75" customHeight="1">
      <c r="A17" s="8">
        <v>13</v>
      </c>
      <c r="B17" s="3"/>
      <c r="C17" s="10" t="s">
        <v>53</v>
      </c>
      <c r="D17" s="32">
        <v>20025</v>
      </c>
      <c r="E17" s="36">
        <v>9905429</v>
      </c>
      <c r="F17" s="23">
        <v>4861384</v>
      </c>
      <c r="G17" s="23">
        <v>228990</v>
      </c>
      <c r="H17" s="23">
        <v>0</v>
      </c>
      <c r="I17" s="46">
        <v>0</v>
      </c>
      <c r="J17" s="41">
        <v>0</v>
      </c>
      <c r="K17" s="50">
        <v>0</v>
      </c>
      <c r="L17" s="54">
        <v>0</v>
      </c>
      <c r="M17" s="50">
        <v>0</v>
      </c>
      <c r="N17" s="59">
        <v>0</v>
      </c>
      <c r="O17" s="41">
        <f t="shared" si="0"/>
        <v>14995803</v>
      </c>
      <c r="P17" s="15">
        <f t="shared" si="1"/>
        <v>748.8540823970037</v>
      </c>
    </row>
    <row r="18" spans="1:16" ht="12.75" customHeight="1">
      <c r="A18" s="8">
        <v>14</v>
      </c>
      <c r="B18" s="3"/>
      <c r="C18" s="10" t="s">
        <v>52</v>
      </c>
      <c r="D18" s="32">
        <v>22932</v>
      </c>
      <c r="E18" s="36">
        <v>12527861</v>
      </c>
      <c r="F18" s="23">
        <v>17152918</v>
      </c>
      <c r="G18" s="23">
        <v>1050785</v>
      </c>
      <c r="H18" s="23">
        <v>4813702</v>
      </c>
      <c r="I18" s="46">
        <v>0</v>
      </c>
      <c r="J18" s="41">
        <v>302478</v>
      </c>
      <c r="K18" s="50">
        <v>0</v>
      </c>
      <c r="L18" s="54">
        <v>0</v>
      </c>
      <c r="M18" s="50">
        <v>0</v>
      </c>
      <c r="N18" s="59">
        <v>0</v>
      </c>
      <c r="O18" s="41">
        <f t="shared" si="0"/>
        <v>35847744</v>
      </c>
      <c r="P18" s="15">
        <f t="shared" si="1"/>
        <v>1563.2192569335427</v>
      </c>
    </row>
    <row r="19" spans="1:16" ht="12.75" customHeight="1">
      <c r="A19" s="8">
        <v>15</v>
      </c>
      <c r="B19" s="3"/>
      <c r="C19" s="10" t="s">
        <v>49</v>
      </c>
      <c r="D19" s="32">
        <v>24959</v>
      </c>
      <c r="E19" s="36">
        <v>12919650</v>
      </c>
      <c r="F19" s="23">
        <v>11107768</v>
      </c>
      <c r="G19" s="23">
        <v>1506229</v>
      </c>
      <c r="H19" s="23">
        <v>0</v>
      </c>
      <c r="I19" s="46">
        <v>0</v>
      </c>
      <c r="J19" s="41">
        <v>0</v>
      </c>
      <c r="K19" s="50">
        <v>0</v>
      </c>
      <c r="L19" s="54">
        <v>0</v>
      </c>
      <c r="M19" s="50">
        <v>0</v>
      </c>
      <c r="N19" s="59">
        <v>14179</v>
      </c>
      <c r="O19" s="41">
        <f t="shared" si="0"/>
        <v>25547826</v>
      </c>
      <c r="P19" s="15">
        <f t="shared" si="1"/>
        <v>1023.5917304379182</v>
      </c>
    </row>
    <row r="20" spans="1:16" ht="12.75" customHeight="1">
      <c r="A20" s="8">
        <v>16</v>
      </c>
      <c r="B20" s="3"/>
      <c r="C20" s="13" t="s">
        <v>50</v>
      </c>
      <c r="D20" s="32">
        <v>26991</v>
      </c>
      <c r="E20" s="36">
        <v>20366591</v>
      </c>
      <c r="F20" s="23">
        <v>13844104</v>
      </c>
      <c r="G20" s="23">
        <v>0</v>
      </c>
      <c r="H20" s="23">
        <v>0</v>
      </c>
      <c r="I20" s="46">
        <v>0</v>
      </c>
      <c r="J20" s="41">
        <v>0</v>
      </c>
      <c r="K20" s="50">
        <v>0</v>
      </c>
      <c r="L20" s="54">
        <v>0</v>
      </c>
      <c r="M20" s="50">
        <v>0</v>
      </c>
      <c r="N20" s="59">
        <v>13800030</v>
      </c>
      <c r="O20" s="41">
        <f t="shared" si="0"/>
        <v>48010725</v>
      </c>
      <c r="P20" s="15">
        <f t="shared" si="1"/>
        <v>1778.7679226408802</v>
      </c>
    </row>
    <row r="21" spans="1:16" ht="12.75" customHeight="1">
      <c r="A21" s="8">
        <v>17</v>
      </c>
      <c r="B21" s="3"/>
      <c r="C21" s="13" t="s">
        <v>47</v>
      </c>
      <c r="D21" s="32">
        <v>27323</v>
      </c>
      <c r="E21" s="36">
        <v>17140337</v>
      </c>
      <c r="F21" s="23">
        <v>17343764</v>
      </c>
      <c r="G21" s="23">
        <v>0</v>
      </c>
      <c r="H21" s="23">
        <v>643035</v>
      </c>
      <c r="I21" s="46">
        <v>0</v>
      </c>
      <c r="J21" s="41">
        <v>0</v>
      </c>
      <c r="K21" s="50">
        <v>0</v>
      </c>
      <c r="L21" s="54">
        <v>0</v>
      </c>
      <c r="M21" s="50">
        <v>0</v>
      </c>
      <c r="N21" s="59">
        <v>0</v>
      </c>
      <c r="O21" s="41">
        <f t="shared" si="0"/>
        <v>35127136</v>
      </c>
      <c r="P21" s="15">
        <f t="shared" si="1"/>
        <v>1285.6251509717088</v>
      </c>
    </row>
    <row r="22" spans="1:16" ht="12.75" customHeight="1">
      <c r="A22" s="8">
        <v>18</v>
      </c>
      <c r="B22" s="3"/>
      <c r="C22" s="10" t="s">
        <v>48</v>
      </c>
      <c r="D22" s="32">
        <v>27712</v>
      </c>
      <c r="E22" s="36">
        <v>19864908</v>
      </c>
      <c r="F22" s="23">
        <v>16605149</v>
      </c>
      <c r="G22" s="23">
        <v>0</v>
      </c>
      <c r="H22" s="23">
        <v>0</v>
      </c>
      <c r="I22" s="46">
        <v>0</v>
      </c>
      <c r="J22" s="41">
        <v>2833329</v>
      </c>
      <c r="K22" s="50">
        <v>0</v>
      </c>
      <c r="L22" s="54">
        <v>0</v>
      </c>
      <c r="M22" s="50">
        <v>0</v>
      </c>
      <c r="N22" s="59">
        <v>5746273</v>
      </c>
      <c r="O22" s="41">
        <f t="shared" si="0"/>
        <v>45049659</v>
      </c>
      <c r="P22" s="15">
        <f t="shared" si="1"/>
        <v>1625.6372329676674</v>
      </c>
    </row>
    <row r="23" spans="1:16" ht="12.75" customHeight="1">
      <c r="A23" s="8">
        <v>19</v>
      </c>
      <c r="B23" s="3"/>
      <c r="C23" s="10" t="s">
        <v>51</v>
      </c>
      <c r="D23" s="32">
        <v>31285</v>
      </c>
      <c r="E23" s="36">
        <v>26377604</v>
      </c>
      <c r="F23" s="23">
        <v>20624540</v>
      </c>
      <c r="G23" s="23">
        <v>0</v>
      </c>
      <c r="H23" s="23">
        <v>5190794</v>
      </c>
      <c r="I23" s="46">
        <v>0</v>
      </c>
      <c r="J23" s="41">
        <v>4762844</v>
      </c>
      <c r="K23" s="50">
        <v>0</v>
      </c>
      <c r="L23" s="54">
        <v>0</v>
      </c>
      <c r="M23" s="50">
        <v>0</v>
      </c>
      <c r="N23" s="59">
        <v>0</v>
      </c>
      <c r="O23" s="41">
        <f t="shared" si="0"/>
        <v>56955782</v>
      </c>
      <c r="P23" s="15">
        <f t="shared" si="1"/>
        <v>1820.546012466038</v>
      </c>
    </row>
    <row r="24" spans="1:16" ht="12.75" customHeight="1">
      <c r="A24" s="8">
        <v>20</v>
      </c>
      <c r="B24" s="3"/>
      <c r="C24" s="14" t="s">
        <v>85</v>
      </c>
      <c r="D24" s="32">
        <v>34426</v>
      </c>
      <c r="E24" s="36">
        <v>24807519</v>
      </c>
      <c r="F24" s="23">
        <v>11939443</v>
      </c>
      <c r="G24" s="23">
        <v>1250781</v>
      </c>
      <c r="H24" s="23">
        <v>7950</v>
      </c>
      <c r="I24" s="46">
        <v>0</v>
      </c>
      <c r="J24" s="41">
        <v>8232281</v>
      </c>
      <c r="K24" s="50">
        <v>0</v>
      </c>
      <c r="L24" s="54">
        <v>0</v>
      </c>
      <c r="M24" s="50">
        <v>0</v>
      </c>
      <c r="N24" s="59">
        <v>0</v>
      </c>
      <c r="O24" s="41">
        <f t="shared" si="0"/>
        <v>46237974</v>
      </c>
      <c r="P24" s="15">
        <f t="shared" si="1"/>
        <v>1343.11200836577</v>
      </c>
    </row>
    <row r="25" spans="1:16" ht="12.75" customHeight="1">
      <c r="A25" s="8">
        <v>21</v>
      </c>
      <c r="B25" s="3"/>
      <c r="C25" s="10" t="s">
        <v>46</v>
      </c>
      <c r="D25" s="32">
        <v>37895</v>
      </c>
      <c r="E25" s="36">
        <v>42759433</v>
      </c>
      <c r="F25" s="23">
        <v>14337500</v>
      </c>
      <c r="G25" s="23">
        <v>0</v>
      </c>
      <c r="H25" s="23">
        <v>2361926</v>
      </c>
      <c r="I25" s="46">
        <v>0</v>
      </c>
      <c r="J25" s="41">
        <v>1520355</v>
      </c>
      <c r="K25" s="50">
        <v>0</v>
      </c>
      <c r="L25" s="54">
        <v>0</v>
      </c>
      <c r="M25" s="50">
        <v>0</v>
      </c>
      <c r="N25" s="59">
        <v>14</v>
      </c>
      <c r="O25" s="41">
        <f t="shared" si="0"/>
        <v>60979228</v>
      </c>
      <c r="P25" s="15">
        <f t="shared" si="1"/>
        <v>1609.1628974798787</v>
      </c>
    </row>
    <row r="26" spans="1:16" ht="12.75" customHeight="1">
      <c r="A26" s="8">
        <v>22</v>
      </c>
      <c r="B26" s="3"/>
      <c r="C26" s="10" t="s">
        <v>3</v>
      </c>
      <c r="D26" s="32">
        <v>39828</v>
      </c>
      <c r="E26" s="36">
        <v>25014959</v>
      </c>
      <c r="F26" s="23">
        <v>19178458</v>
      </c>
      <c r="G26" s="23">
        <v>516030</v>
      </c>
      <c r="H26" s="23">
        <v>2130763</v>
      </c>
      <c r="I26" s="46">
        <v>0</v>
      </c>
      <c r="J26" s="41">
        <v>112098</v>
      </c>
      <c r="K26" s="50">
        <v>0</v>
      </c>
      <c r="L26" s="54">
        <v>0</v>
      </c>
      <c r="M26" s="50">
        <v>0</v>
      </c>
      <c r="N26" s="59">
        <v>0</v>
      </c>
      <c r="O26" s="41">
        <f t="shared" si="0"/>
        <v>46952308</v>
      </c>
      <c r="P26" s="15">
        <f t="shared" si="1"/>
        <v>1178.8768705433363</v>
      </c>
    </row>
    <row r="27" spans="1:16" ht="12.75" customHeight="1">
      <c r="A27" s="8">
        <v>23</v>
      </c>
      <c r="B27" s="3"/>
      <c r="C27" s="10" t="s">
        <v>45</v>
      </c>
      <c r="D27" s="32">
        <v>40473</v>
      </c>
      <c r="E27" s="36">
        <v>25406229</v>
      </c>
      <c r="F27" s="23">
        <v>16643589</v>
      </c>
      <c r="G27" s="23">
        <v>1355242</v>
      </c>
      <c r="H27" s="23">
        <v>367625</v>
      </c>
      <c r="I27" s="46">
        <v>0</v>
      </c>
      <c r="J27" s="41">
        <v>2103258</v>
      </c>
      <c r="K27" s="50">
        <v>0</v>
      </c>
      <c r="L27" s="54">
        <v>0</v>
      </c>
      <c r="M27" s="50">
        <v>0</v>
      </c>
      <c r="N27" s="59">
        <v>0</v>
      </c>
      <c r="O27" s="41">
        <f t="shared" si="0"/>
        <v>45875943</v>
      </c>
      <c r="P27" s="15">
        <f t="shared" si="1"/>
        <v>1133.4949966644429</v>
      </c>
    </row>
    <row r="28" spans="1:16" ht="12.75" customHeight="1">
      <c r="A28" s="8">
        <v>24</v>
      </c>
      <c r="B28" s="79"/>
      <c r="C28" s="10" t="s">
        <v>44</v>
      </c>
      <c r="D28" s="32">
        <v>44168</v>
      </c>
      <c r="E28" s="36">
        <v>24943353</v>
      </c>
      <c r="F28" s="23">
        <v>36566140</v>
      </c>
      <c r="G28" s="23">
        <v>0</v>
      </c>
      <c r="H28" s="23">
        <v>1413991</v>
      </c>
      <c r="I28" s="46">
        <v>0</v>
      </c>
      <c r="J28" s="41">
        <v>2954583</v>
      </c>
      <c r="K28" s="50">
        <v>0</v>
      </c>
      <c r="L28" s="54">
        <v>0</v>
      </c>
      <c r="M28" s="50">
        <v>0</v>
      </c>
      <c r="N28" s="59">
        <v>0</v>
      </c>
      <c r="O28" s="41">
        <f t="shared" si="0"/>
        <v>65878067</v>
      </c>
      <c r="P28" s="15">
        <f t="shared" si="1"/>
        <v>1491.5338480347764</v>
      </c>
    </row>
    <row r="29" spans="1:16" ht="12.75" customHeight="1">
      <c r="A29" s="8">
        <v>25</v>
      </c>
      <c r="B29" s="3"/>
      <c r="C29" s="10" t="s">
        <v>39</v>
      </c>
      <c r="D29" s="32">
        <v>48096</v>
      </c>
      <c r="E29" s="36">
        <v>27227816</v>
      </c>
      <c r="F29" s="23">
        <v>19878260</v>
      </c>
      <c r="G29" s="23">
        <v>3160592</v>
      </c>
      <c r="H29" s="23">
        <v>9680120</v>
      </c>
      <c r="I29" s="46">
        <v>0</v>
      </c>
      <c r="J29" s="41">
        <v>0</v>
      </c>
      <c r="K29" s="50">
        <v>0</v>
      </c>
      <c r="L29" s="54">
        <v>0</v>
      </c>
      <c r="M29" s="50">
        <v>629462</v>
      </c>
      <c r="N29" s="59">
        <v>0</v>
      </c>
      <c r="O29" s="41">
        <f t="shared" si="0"/>
        <v>60576250</v>
      </c>
      <c r="P29" s="15">
        <f t="shared" si="1"/>
        <v>1259.48623586161</v>
      </c>
    </row>
    <row r="30" spans="1:16" ht="12.75" customHeight="1">
      <c r="A30" s="8">
        <v>26</v>
      </c>
      <c r="B30" s="3"/>
      <c r="C30" s="10" t="s">
        <v>40</v>
      </c>
      <c r="D30" s="32">
        <v>50231</v>
      </c>
      <c r="E30" s="36">
        <v>23012408</v>
      </c>
      <c r="F30" s="23">
        <v>23819158</v>
      </c>
      <c r="G30" s="23">
        <v>72</v>
      </c>
      <c r="H30" s="23">
        <v>5174371</v>
      </c>
      <c r="I30" s="46">
        <v>0</v>
      </c>
      <c r="J30" s="41">
        <v>1398960</v>
      </c>
      <c r="K30" s="50">
        <v>0</v>
      </c>
      <c r="L30" s="54">
        <v>0</v>
      </c>
      <c r="M30" s="50">
        <v>0</v>
      </c>
      <c r="N30" s="59">
        <v>0</v>
      </c>
      <c r="O30" s="41">
        <f t="shared" si="0"/>
        <v>53404969</v>
      </c>
      <c r="P30" s="15">
        <f t="shared" si="1"/>
        <v>1063.1874539626924</v>
      </c>
    </row>
    <row r="31" spans="1:16" ht="12.75" customHeight="1">
      <c r="A31" s="8">
        <v>27</v>
      </c>
      <c r="B31" s="3"/>
      <c r="C31" s="10" t="s">
        <v>43</v>
      </c>
      <c r="D31" s="32">
        <v>59793</v>
      </c>
      <c r="E31" s="36">
        <v>42548112</v>
      </c>
      <c r="F31" s="23">
        <v>100850967</v>
      </c>
      <c r="G31" s="23">
        <v>8756206</v>
      </c>
      <c r="H31" s="23">
        <v>4320181</v>
      </c>
      <c r="I31" s="46">
        <v>0</v>
      </c>
      <c r="J31" s="41">
        <v>0</v>
      </c>
      <c r="K31" s="50">
        <v>137920</v>
      </c>
      <c r="L31" s="54">
        <v>0</v>
      </c>
      <c r="M31" s="50">
        <v>0</v>
      </c>
      <c r="N31" s="59">
        <v>0</v>
      </c>
      <c r="O31" s="41">
        <f t="shared" si="0"/>
        <v>156613386</v>
      </c>
      <c r="P31" s="15">
        <f t="shared" si="1"/>
        <v>2619.2595454317393</v>
      </c>
    </row>
    <row r="32" spans="1:16" ht="12.75" customHeight="1">
      <c r="A32" s="8">
        <v>28</v>
      </c>
      <c r="B32" s="3"/>
      <c r="C32" s="13" t="s">
        <v>37</v>
      </c>
      <c r="D32" s="32">
        <v>67826</v>
      </c>
      <c r="E32" s="36">
        <v>31207176</v>
      </c>
      <c r="F32" s="23">
        <v>43288384</v>
      </c>
      <c r="G32" s="23">
        <v>800000</v>
      </c>
      <c r="H32" s="23">
        <v>10345225</v>
      </c>
      <c r="I32" s="46">
        <v>0</v>
      </c>
      <c r="J32" s="41">
        <v>3082146</v>
      </c>
      <c r="K32" s="50">
        <v>0</v>
      </c>
      <c r="L32" s="54">
        <v>0</v>
      </c>
      <c r="M32" s="50">
        <v>0</v>
      </c>
      <c r="N32" s="59">
        <v>0</v>
      </c>
      <c r="O32" s="41">
        <f t="shared" si="0"/>
        <v>88722931</v>
      </c>
      <c r="P32" s="15">
        <f t="shared" si="1"/>
        <v>1308.0961725591956</v>
      </c>
    </row>
    <row r="33" spans="1:16" ht="12.75" customHeight="1">
      <c r="A33" s="8">
        <v>29</v>
      </c>
      <c r="B33" s="3"/>
      <c r="C33" s="10" t="s">
        <v>36</v>
      </c>
      <c r="D33" s="32">
        <v>72523</v>
      </c>
      <c r="E33" s="36">
        <v>43869117</v>
      </c>
      <c r="F33" s="23">
        <v>13754412</v>
      </c>
      <c r="G33" s="23">
        <v>236340</v>
      </c>
      <c r="H33" s="23">
        <v>7338348</v>
      </c>
      <c r="I33" s="46">
        <v>0</v>
      </c>
      <c r="J33" s="41">
        <v>15102701</v>
      </c>
      <c r="K33" s="50">
        <v>8844112</v>
      </c>
      <c r="L33" s="54">
        <v>0</v>
      </c>
      <c r="M33" s="50">
        <v>0</v>
      </c>
      <c r="N33" s="59">
        <v>0</v>
      </c>
      <c r="O33" s="41">
        <f t="shared" si="0"/>
        <v>89145030</v>
      </c>
      <c r="P33" s="15">
        <f t="shared" si="1"/>
        <v>1229.1966686430512</v>
      </c>
    </row>
    <row r="34" spans="1:16" ht="12.75" customHeight="1">
      <c r="A34" s="8">
        <v>30</v>
      </c>
      <c r="B34" s="79"/>
      <c r="C34" s="10" t="s">
        <v>34</v>
      </c>
      <c r="D34" s="32">
        <v>74044</v>
      </c>
      <c r="E34" s="36">
        <v>88864207</v>
      </c>
      <c r="F34" s="23">
        <v>158436424</v>
      </c>
      <c r="G34" s="23">
        <v>5758257</v>
      </c>
      <c r="H34" s="23">
        <v>74574945</v>
      </c>
      <c r="I34" s="46">
        <v>0</v>
      </c>
      <c r="J34" s="41">
        <v>31102835</v>
      </c>
      <c r="K34" s="50">
        <v>19565685</v>
      </c>
      <c r="L34" s="54">
        <v>30665</v>
      </c>
      <c r="M34" s="50">
        <v>0</v>
      </c>
      <c r="N34" s="59">
        <v>0</v>
      </c>
      <c r="O34" s="41">
        <f t="shared" si="0"/>
        <v>378333018</v>
      </c>
      <c r="P34" s="15">
        <f t="shared" si="1"/>
        <v>5109.570228512776</v>
      </c>
    </row>
    <row r="35" spans="1:16" ht="12.75" customHeight="1">
      <c r="A35" s="8">
        <v>31</v>
      </c>
      <c r="B35" s="3"/>
      <c r="C35" s="10" t="s">
        <v>38</v>
      </c>
      <c r="D35" s="32">
        <v>75321</v>
      </c>
      <c r="E35" s="36">
        <v>45470320</v>
      </c>
      <c r="F35" s="23">
        <v>37305406</v>
      </c>
      <c r="G35" s="23">
        <v>4437609</v>
      </c>
      <c r="H35" s="23">
        <v>7217497</v>
      </c>
      <c r="I35" s="46">
        <v>0</v>
      </c>
      <c r="J35" s="41">
        <v>3872127</v>
      </c>
      <c r="K35" s="50">
        <v>0</v>
      </c>
      <c r="L35" s="54">
        <v>0</v>
      </c>
      <c r="M35" s="50">
        <v>0</v>
      </c>
      <c r="N35" s="59">
        <v>0</v>
      </c>
      <c r="O35" s="41">
        <f t="shared" si="0"/>
        <v>98302959</v>
      </c>
      <c r="P35" s="15">
        <f t="shared" si="1"/>
        <v>1305.1202055203728</v>
      </c>
    </row>
    <row r="36" spans="1:16" ht="12.75" customHeight="1">
      <c r="A36" s="8">
        <v>32</v>
      </c>
      <c r="B36" s="3"/>
      <c r="C36" s="10" t="s">
        <v>42</v>
      </c>
      <c r="D36" s="32">
        <v>99121</v>
      </c>
      <c r="E36" s="36">
        <v>62966619</v>
      </c>
      <c r="F36" s="23">
        <v>19126997</v>
      </c>
      <c r="G36" s="23">
        <v>5213460</v>
      </c>
      <c r="H36" s="23">
        <v>2153150</v>
      </c>
      <c r="I36" s="46">
        <v>0</v>
      </c>
      <c r="J36" s="41">
        <v>5889525</v>
      </c>
      <c r="K36" s="50">
        <v>6673061</v>
      </c>
      <c r="L36" s="54">
        <v>0</v>
      </c>
      <c r="M36" s="50">
        <v>0</v>
      </c>
      <c r="N36" s="59">
        <v>0</v>
      </c>
      <c r="O36" s="41">
        <f t="shared" si="0"/>
        <v>102022812</v>
      </c>
      <c r="P36" s="15">
        <f t="shared" si="1"/>
        <v>1029.2754512161903</v>
      </c>
    </row>
    <row r="37" spans="1:16" ht="12.75" customHeight="1">
      <c r="A37" s="8">
        <v>33</v>
      </c>
      <c r="B37" s="3"/>
      <c r="C37" s="10" t="s">
        <v>35</v>
      </c>
      <c r="D37" s="32">
        <v>99818</v>
      </c>
      <c r="E37" s="36">
        <v>55042859</v>
      </c>
      <c r="F37" s="23">
        <v>29743976</v>
      </c>
      <c r="G37" s="23">
        <v>0</v>
      </c>
      <c r="H37" s="23">
        <v>0</v>
      </c>
      <c r="I37" s="46">
        <v>0</v>
      </c>
      <c r="J37" s="41">
        <v>11119815</v>
      </c>
      <c r="K37" s="50">
        <v>6813129</v>
      </c>
      <c r="L37" s="54">
        <v>0</v>
      </c>
      <c r="M37" s="50">
        <v>0</v>
      </c>
      <c r="N37" s="59">
        <v>117225</v>
      </c>
      <c r="O37" s="41">
        <f aca="true" t="shared" si="2" ref="O37:O68">SUM(E37:N37)</f>
        <v>102837004</v>
      </c>
      <c r="P37" s="15">
        <f aca="true" t="shared" si="3" ref="P37:P68">(O37/D37)</f>
        <v>1030.245086056623</v>
      </c>
    </row>
    <row r="38" spans="1:16" ht="12.75" customHeight="1">
      <c r="A38" s="8">
        <v>34</v>
      </c>
      <c r="B38" s="3"/>
      <c r="C38" s="10" t="s">
        <v>41</v>
      </c>
      <c r="D38" s="32">
        <v>111125</v>
      </c>
      <c r="E38" s="36">
        <v>75461631</v>
      </c>
      <c r="F38" s="23">
        <v>32918404</v>
      </c>
      <c r="G38" s="23">
        <v>7748126</v>
      </c>
      <c r="H38" s="23">
        <v>8482340</v>
      </c>
      <c r="I38" s="46">
        <v>0</v>
      </c>
      <c r="J38" s="41">
        <v>0</v>
      </c>
      <c r="K38" s="50">
        <v>7103767</v>
      </c>
      <c r="L38" s="54">
        <v>0</v>
      </c>
      <c r="M38" s="50">
        <v>0</v>
      </c>
      <c r="N38" s="59">
        <v>0</v>
      </c>
      <c r="O38" s="41">
        <f t="shared" si="2"/>
        <v>131714268</v>
      </c>
      <c r="P38" s="15">
        <f t="shared" si="3"/>
        <v>1185.280251968504</v>
      </c>
    </row>
    <row r="39" spans="1:16" ht="12.75" customHeight="1">
      <c r="A39" s="8">
        <v>35</v>
      </c>
      <c r="B39" s="3"/>
      <c r="C39" s="13" t="s">
        <v>31</v>
      </c>
      <c r="D39" s="32">
        <v>140798</v>
      </c>
      <c r="E39" s="36">
        <v>92232759</v>
      </c>
      <c r="F39" s="23">
        <v>46647240</v>
      </c>
      <c r="G39" s="23">
        <v>4111370</v>
      </c>
      <c r="H39" s="23">
        <v>901195</v>
      </c>
      <c r="I39" s="46">
        <v>0</v>
      </c>
      <c r="J39" s="41">
        <v>32063856</v>
      </c>
      <c r="K39" s="50">
        <v>11951487</v>
      </c>
      <c r="L39" s="54">
        <v>0</v>
      </c>
      <c r="M39" s="50">
        <v>0</v>
      </c>
      <c r="N39" s="59">
        <v>9117509</v>
      </c>
      <c r="O39" s="41">
        <f t="shared" si="2"/>
        <v>197025416</v>
      </c>
      <c r="P39" s="15">
        <f t="shared" si="3"/>
        <v>1399.3481157402805</v>
      </c>
    </row>
    <row r="40" spans="1:16" ht="12.75" customHeight="1">
      <c r="A40" s="8">
        <v>36</v>
      </c>
      <c r="B40" s="3"/>
      <c r="C40" s="10" t="s">
        <v>33</v>
      </c>
      <c r="D40" s="32">
        <v>140955</v>
      </c>
      <c r="E40" s="36">
        <v>90881196</v>
      </c>
      <c r="F40" s="23">
        <v>56585999</v>
      </c>
      <c r="G40" s="23">
        <v>5720985</v>
      </c>
      <c r="H40" s="23">
        <v>19140932</v>
      </c>
      <c r="I40" s="46">
        <v>0</v>
      </c>
      <c r="J40" s="41">
        <v>50870284</v>
      </c>
      <c r="K40" s="50">
        <v>22937841</v>
      </c>
      <c r="L40" s="54">
        <v>4191198</v>
      </c>
      <c r="M40" s="50">
        <v>0</v>
      </c>
      <c r="N40" s="59">
        <v>0</v>
      </c>
      <c r="O40" s="41">
        <f t="shared" si="2"/>
        <v>250328435</v>
      </c>
      <c r="P40" s="15">
        <f t="shared" si="3"/>
        <v>1775.9457628321095</v>
      </c>
    </row>
    <row r="41" spans="1:16" ht="12.75" customHeight="1">
      <c r="A41" s="8">
        <v>37</v>
      </c>
      <c r="B41" s="3"/>
      <c r="C41" s="10" t="s">
        <v>30</v>
      </c>
      <c r="D41" s="32">
        <v>148585</v>
      </c>
      <c r="E41" s="36">
        <v>120358931</v>
      </c>
      <c r="F41" s="23">
        <v>81655775</v>
      </c>
      <c r="G41" s="23">
        <v>7947791</v>
      </c>
      <c r="H41" s="23">
        <v>16699800</v>
      </c>
      <c r="I41" s="46">
        <v>200</v>
      </c>
      <c r="J41" s="41">
        <v>56614645</v>
      </c>
      <c r="K41" s="50">
        <v>34140220</v>
      </c>
      <c r="L41" s="54">
        <v>0</v>
      </c>
      <c r="M41" s="50">
        <v>93053</v>
      </c>
      <c r="N41" s="59">
        <v>0</v>
      </c>
      <c r="O41" s="41">
        <f t="shared" si="2"/>
        <v>317510415</v>
      </c>
      <c r="P41" s="15">
        <f t="shared" si="3"/>
        <v>2136.8941346703905</v>
      </c>
    </row>
    <row r="42" spans="1:16" ht="12.75" customHeight="1">
      <c r="A42" s="8">
        <v>38</v>
      </c>
      <c r="B42" s="3"/>
      <c r="C42" s="10" t="s">
        <v>32</v>
      </c>
      <c r="D42" s="32">
        <v>159785</v>
      </c>
      <c r="E42" s="36">
        <v>79277472</v>
      </c>
      <c r="F42" s="23">
        <v>37947496</v>
      </c>
      <c r="G42" s="23">
        <v>1426543</v>
      </c>
      <c r="H42" s="23">
        <v>1006643</v>
      </c>
      <c r="I42" s="46">
        <v>0</v>
      </c>
      <c r="J42" s="41">
        <v>7473980</v>
      </c>
      <c r="K42" s="50">
        <v>1995800</v>
      </c>
      <c r="L42" s="54">
        <v>0</v>
      </c>
      <c r="M42" s="50">
        <v>0</v>
      </c>
      <c r="N42" s="59">
        <v>0</v>
      </c>
      <c r="O42" s="41">
        <f t="shared" si="2"/>
        <v>129127934</v>
      </c>
      <c r="P42" s="15">
        <f t="shared" si="3"/>
        <v>808.1355196044685</v>
      </c>
    </row>
    <row r="43" spans="1:16" ht="12.75" customHeight="1">
      <c r="A43" s="8">
        <v>39</v>
      </c>
      <c r="B43" s="3"/>
      <c r="C43" s="13" t="s">
        <v>28</v>
      </c>
      <c r="D43" s="32">
        <v>164467</v>
      </c>
      <c r="E43" s="36">
        <v>138450906</v>
      </c>
      <c r="F43" s="23">
        <v>157840650</v>
      </c>
      <c r="G43" s="23">
        <v>9665054</v>
      </c>
      <c r="H43" s="23">
        <v>59547801</v>
      </c>
      <c r="I43" s="46">
        <v>0</v>
      </c>
      <c r="J43" s="41">
        <v>81892986</v>
      </c>
      <c r="K43" s="50">
        <v>30835639</v>
      </c>
      <c r="L43" s="54">
        <v>0</v>
      </c>
      <c r="M43" s="50">
        <v>0</v>
      </c>
      <c r="N43" s="59">
        <v>360</v>
      </c>
      <c r="O43" s="41">
        <f t="shared" si="2"/>
        <v>478233396</v>
      </c>
      <c r="P43" s="15">
        <f t="shared" si="3"/>
        <v>2907.7772197462104</v>
      </c>
    </row>
    <row r="44" spans="1:16" ht="12.75" customHeight="1">
      <c r="A44" s="8">
        <v>40</v>
      </c>
      <c r="B44" s="3"/>
      <c r="C44" s="13" t="s">
        <v>26</v>
      </c>
      <c r="D44" s="32">
        <v>170781</v>
      </c>
      <c r="E44" s="36">
        <v>86404293</v>
      </c>
      <c r="F44" s="23">
        <v>50815680</v>
      </c>
      <c r="G44" s="23">
        <v>0</v>
      </c>
      <c r="H44" s="23">
        <v>0</v>
      </c>
      <c r="I44" s="46">
        <v>0</v>
      </c>
      <c r="J44" s="41">
        <v>59718497</v>
      </c>
      <c r="K44" s="50">
        <v>9540303</v>
      </c>
      <c r="L44" s="54">
        <v>0</v>
      </c>
      <c r="M44" s="50">
        <v>0</v>
      </c>
      <c r="N44" s="59">
        <v>11924244</v>
      </c>
      <c r="O44" s="41">
        <f t="shared" si="2"/>
        <v>218403017</v>
      </c>
      <c r="P44" s="15">
        <f t="shared" si="3"/>
        <v>1278.8484491834572</v>
      </c>
    </row>
    <row r="45" spans="1:16" ht="12.75" customHeight="1">
      <c r="A45" s="8">
        <v>41</v>
      </c>
      <c r="B45" s="3"/>
      <c r="C45" s="10" t="s">
        <v>29</v>
      </c>
      <c r="D45" s="32">
        <v>174955</v>
      </c>
      <c r="E45" s="36">
        <v>83110629</v>
      </c>
      <c r="F45" s="23">
        <v>62013148</v>
      </c>
      <c r="G45" s="23">
        <v>2614010</v>
      </c>
      <c r="H45" s="23">
        <v>627028</v>
      </c>
      <c r="I45" s="46">
        <v>0</v>
      </c>
      <c r="J45" s="41">
        <v>41481875</v>
      </c>
      <c r="K45" s="50">
        <v>16747949</v>
      </c>
      <c r="L45" s="54">
        <v>0</v>
      </c>
      <c r="M45" s="50">
        <v>0</v>
      </c>
      <c r="N45" s="59">
        <v>0</v>
      </c>
      <c r="O45" s="41">
        <f t="shared" si="2"/>
        <v>206594639</v>
      </c>
      <c r="P45" s="15">
        <f t="shared" si="3"/>
        <v>1180.8444399988568</v>
      </c>
    </row>
    <row r="46" spans="1:16" ht="12.75" customHeight="1">
      <c r="A46" s="8">
        <v>42</v>
      </c>
      <c r="B46" s="3"/>
      <c r="C46" s="10" t="s">
        <v>24</v>
      </c>
      <c r="D46" s="32">
        <v>190666</v>
      </c>
      <c r="E46" s="36">
        <v>85945183</v>
      </c>
      <c r="F46" s="23">
        <v>44982192</v>
      </c>
      <c r="G46" s="23">
        <v>6436421</v>
      </c>
      <c r="H46" s="23">
        <v>7411267</v>
      </c>
      <c r="I46" s="46">
        <v>0</v>
      </c>
      <c r="J46" s="41">
        <v>75639956</v>
      </c>
      <c r="K46" s="50">
        <v>27241344</v>
      </c>
      <c r="L46" s="54">
        <v>0</v>
      </c>
      <c r="M46" s="50">
        <v>0</v>
      </c>
      <c r="N46" s="59">
        <v>0</v>
      </c>
      <c r="O46" s="41">
        <f t="shared" si="2"/>
        <v>247656363</v>
      </c>
      <c r="P46" s="15">
        <f t="shared" si="3"/>
        <v>1298.901550355071</v>
      </c>
    </row>
    <row r="47" spans="1:16" ht="12.75" customHeight="1">
      <c r="A47" s="8">
        <v>43</v>
      </c>
      <c r="B47" s="3"/>
      <c r="C47" s="13" t="s">
        <v>27</v>
      </c>
      <c r="D47" s="32">
        <v>197403</v>
      </c>
      <c r="E47" s="36">
        <v>91382662</v>
      </c>
      <c r="F47" s="23">
        <v>44002662</v>
      </c>
      <c r="G47" s="23">
        <v>9489476</v>
      </c>
      <c r="H47" s="23">
        <v>15841151</v>
      </c>
      <c r="I47" s="46">
        <v>0</v>
      </c>
      <c r="J47" s="41">
        <v>20037825</v>
      </c>
      <c r="K47" s="50">
        <v>14558672</v>
      </c>
      <c r="L47" s="54">
        <v>0</v>
      </c>
      <c r="M47" s="50">
        <v>0</v>
      </c>
      <c r="N47" s="59">
        <v>411229</v>
      </c>
      <c r="O47" s="41">
        <f t="shared" si="2"/>
        <v>195723677</v>
      </c>
      <c r="P47" s="15">
        <f t="shared" si="3"/>
        <v>991.4929205736488</v>
      </c>
    </row>
    <row r="48" spans="1:16" ht="12.75" customHeight="1">
      <c r="A48" s="8">
        <v>44</v>
      </c>
      <c r="B48" s="3"/>
      <c r="C48" s="10" t="s">
        <v>109</v>
      </c>
      <c r="D48" s="32">
        <v>207443</v>
      </c>
      <c r="E48" s="36">
        <v>145004655</v>
      </c>
      <c r="F48" s="23">
        <v>99778506</v>
      </c>
      <c r="G48" s="23">
        <v>16943273</v>
      </c>
      <c r="H48" s="23">
        <v>10732585</v>
      </c>
      <c r="I48" s="46">
        <v>0</v>
      </c>
      <c r="J48" s="41">
        <v>67977320</v>
      </c>
      <c r="K48" s="50">
        <v>23187532</v>
      </c>
      <c r="L48" s="54">
        <v>0</v>
      </c>
      <c r="M48" s="50">
        <v>5530979</v>
      </c>
      <c r="N48" s="59">
        <v>1855674</v>
      </c>
      <c r="O48" s="41">
        <f t="shared" si="2"/>
        <v>371010524</v>
      </c>
      <c r="P48" s="15">
        <f t="shared" si="3"/>
        <v>1788.493822399406</v>
      </c>
    </row>
    <row r="49" spans="1:16" ht="12.75" customHeight="1">
      <c r="A49" s="8">
        <v>45</v>
      </c>
      <c r="B49" s="3"/>
      <c r="C49" s="13" t="s">
        <v>0</v>
      </c>
      <c r="D49" s="32">
        <v>250730</v>
      </c>
      <c r="E49" s="36">
        <v>149283393</v>
      </c>
      <c r="F49" s="23">
        <v>81837081</v>
      </c>
      <c r="G49" s="23">
        <v>23423768</v>
      </c>
      <c r="H49" s="23">
        <v>19308527</v>
      </c>
      <c r="I49" s="46">
        <v>0</v>
      </c>
      <c r="J49" s="41">
        <v>14041472</v>
      </c>
      <c r="K49" s="50">
        <v>30321515</v>
      </c>
      <c r="L49" s="54">
        <v>0</v>
      </c>
      <c r="M49" s="50">
        <v>211191</v>
      </c>
      <c r="N49" s="59">
        <v>92872</v>
      </c>
      <c r="O49" s="41">
        <f t="shared" si="2"/>
        <v>318519819</v>
      </c>
      <c r="P49" s="15">
        <f t="shared" si="3"/>
        <v>1270.3697961951102</v>
      </c>
    </row>
    <row r="50" spans="1:16" ht="12.75" customHeight="1">
      <c r="A50" s="8">
        <v>46</v>
      </c>
      <c r="B50" s="3"/>
      <c r="C50" s="10" t="s">
        <v>21</v>
      </c>
      <c r="D50" s="32">
        <v>281292</v>
      </c>
      <c r="E50" s="36">
        <v>136441736</v>
      </c>
      <c r="F50" s="23">
        <v>151004698</v>
      </c>
      <c r="G50" s="23">
        <v>25681519</v>
      </c>
      <c r="H50" s="23">
        <v>15662097</v>
      </c>
      <c r="I50" s="46">
        <v>0</v>
      </c>
      <c r="J50" s="41">
        <v>10090893</v>
      </c>
      <c r="K50" s="50">
        <v>6239828</v>
      </c>
      <c r="L50" s="54">
        <v>0</v>
      </c>
      <c r="M50" s="50">
        <v>0</v>
      </c>
      <c r="N50" s="59">
        <v>48790</v>
      </c>
      <c r="O50" s="41">
        <f t="shared" si="2"/>
        <v>345169561</v>
      </c>
      <c r="P50" s="15">
        <f t="shared" si="3"/>
        <v>1227.086305333959</v>
      </c>
    </row>
    <row r="51" spans="1:16" ht="12.75" customHeight="1">
      <c r="A51" s="8">
        <v>47</v>
      </c>
      <c r="B51" s="3"/>
      <c r="C51" s="10" t="s">
        <v>110</v>
      </c>
      <c r="D51" s="32">
        <v>282821</v>
      </c>
      <c r="E51" s="36">
        <v>131681593</v>
      </c>
      <c r="F51" s="23">
        <v>126956621</v>
      </c>
      <c r="G51" s="23">
        <v>13955284</v>
      </c>
      <c r="H51" s="23">
        <v>7686728</v>
      </c>
      <c r="I51" s="46">
        <v>0</v>
      </c>
      <c r="J51" s="41">
        <v>26066202</v>
      </c>
      <c r="K51" s="50">
        <v>9414251</v>
      </c>
      <c r="L51" s="54">
        <v>0</v>
      </c>
      <c r="M51" s="50">
        <v>0</v>
      </c>
      <c r="N51" s="59">
        <v>0</v>
      </c>
      <c r="O51" s="41">
        <f t="shared" si="2"/>
        <v>315760679</v>
      </c>
      <c r="P51" s="15">
        <f t="shared" si="3"/>
        <v>1116.468292665679</v>
      </c>
    </row>
    <row r="52" spans="1:16" ht="12.75" customHeight="1">
      <c r="A52" s="8">
        <v>48</v>
      </c>
      <c r="B52" s="3"/>
      <c r="C52" s="10" t="s">
        <v>25</v>
      </c>
      <c r="D52" s="32">
        <v>295553</v>
      </c>
      <c r="E52" s="36">
        <v>206028448</v>
      </c>
      <c r="F52" s="23">
        <v>159200285</v>
      </c>
      <c r="G52" s="23">
        <v>37093211</v>
      </c>
      <c r="H52" s="23">
        <v>26759064</v>
      </c>
      <c r="I52" s="46">
        <v>0</v>
      </c>
      <c r="J52" s="41">
        <v>42179725</v>
      </c>
      <c r="K52" s="50">
        <v>36502478</v>
      </c>
      <c r="L52" s="54">
        <v>0</v>
      </c>
      <c r="M52" s="50">
        <v>0</v>
      </c>
      <c r="N52" s="59">
        <v>41034</v>
      </c>
      <c r="O52" s="41">
        <f t="shared" si="2"/>
        <v>507804245</v>
      </c>
      <c r="P52" s="15">
        <f t="shared" si="3"/>
        <v>1718.1495197138922</v>
      </c>
    </row>
    <row r="53" spans="1:16" ht="12.75" customHeight="1">
      <c r="A53" s="8">
        <v>49</v>
      </c>
      <c r="B53" s="3"/>
      <c r="C53" s="10" t="s">
        <v>18</v>
      </c>
      <c r="D53" s="32">
        <v>303907</v>
      </c>
      <c r="E53" s="36">
        <v>161101216</v>
      </c>
      <c r="F53" s="23">
        <v>94082166</v>
      </c>
      <c r="G53" s="23">
        <v>7791125</v>
      </c>
      <c r="H53" s="23">
        <v>66036812</v>
      </c>
      <c r="I53" s="46">
        <v>0</v>
      </c>
      <c r="J53" s="41">
        <v>34744768</v>
      </c>
      <c r="K53" s="50">
        <v>44199075</v>
      </c>
      <c r="L53" s="54">
        <v>0</v>
      </c>
      <c r="M53" s="50">
        <v>0</v>
      </c>
      <c r="N53" s="59">
        <v>8459622</v>
      </c>
      <c r="O53" s="41">
        <f t="shared" si="2"/>
        <v>416414784</v>
      </c>
      <c r="P53" s="15">
        <f t="shared" si="3"/>
        <v>1370.2046481324878</v>
      </c>
    </row>
    <row r="54" spans="1:16" ht="12.75" customHeight="1">
      <c r="A54" s="8">
        <v>50</v>
      </c>
      <c r="B54" s="3"/>
      <c r="C54" s="10" t="s">
        <v>23</v>
      </c>
      <c r="D54" s="32">
        <v>309736</v>
      </c>
      <c r="E54" s="36">
        <v>111127357</v>
      </c>
      <c r="F54" s="23">
        <v>114220271</v>
      </c>
      <c r="G54" s="23">
        <v>9936400</v>
      </c>
      <c r="H54" s="23">
        <v>9643766</v>
      </c>
      <c r="I54" s="46">
        <v>0</v>
      </c>
      <c r="J54" s="41">
        <v>19128370</v>
      </c>
      <c r="K54" s="50">
        <v>24458296</v>
      </c>
      <c r="L54" s="54">
        <v>0</v>
      </c>
      <c r="M54" s="50">
        <v>0</v>
      </c>
      <c r="N54" s="59">
        <v>0</v>
      </c>
      <c r="O54" s="41">
        <f t="shared" si="2"/>
        <v>288514460</v>
      </c>
      <c r="P54" s="15">
        <f t="shared" si="3"/>
        <v>931.4850711573728</v>
      </c>
    </row>
    <row r="55" spans="1:16" ht="12.75" customHeight="1">
      <c r="A55" s="8">
        <v>51</v>
      </c>
      <c r="B55" s="3"/>
      <c r="C55" s="13" t="s">
        <v>22</v>
      </c>
      <c r="D55" s="32">
        <v>336783</v>
      </c>
      <c r="E55" s="36">
        <v>284970427</v>
      </c>
      <c r="F55" s="23">
        <v>166732002</v>
      </c>
      <c r="G55" s="23">
        <v>125558501</v>
      </c>
      <c r="H55" s="23">
        <v>76780930</v>
      </c>
      <c r="I55" s="46">
        <v>1828848</v>
      </c>
      <c r="J55" s="41">
        <v>211805027</v>
      </c>
      <c r="K55" s="50">
        <v>79955682</v>
      </c>
      <c r="L55" s="54">
        <v>0</v>
      </c>
      <c r="M55" s="50">
        <v>0</v>
      </c>
      <c r="N55" s="59">
        <v>0</v>
      </c>
      <c r="O55" s="41">
        <f t="shared" si="2"/>
        <v>947631417</v>
      </c>
      <c r="P55" s="15">
        <f t="shared" si="3"/>
        <v>2813.7744987128212</v>
      </c>
    </row>
    <row r="56" spans="1:16" ht="12.75" customHeight="1">
      <c r="A56" s="8">
        <v>52</v>
      </c>
      <c r="B56" s="3"/>
      <c r="C56" s="10" t="s">
        <v>20</v>
      </c>
      <c r="D56" s="32">
        <v>337455</v>
      </c>
      <c r="E56" s="36">
        <v>156192444</v>
      </c>
      <c r="F56" s="23">
        <v>121928975</v>
      </c>
      <c r="G56" s="23">
        <v>10738985</v>
      </c>
      <c r="H56" s="23">
        <v>4475207</v>
      </c>
      <c r="I56" s="46">
        <v>0</v>
      </c>
      <c r="J56" s="41">
        <v>38947847</v>
      </c>
      <c r="K56" s="50">
        <v>28693647</v>
      </c>
      <c r="L56" s="54">
        <v>0</v>
      </c>
      <c r="M56" s="50">
        <v>0</v>
      </c>
      <c r="N56" s="59">
        <v>16160</v>
      </c>
      <c r="O56" s="41">
        <f t="shared" si="2"/>
        <v>360993265</v>
      </c>
      <c r="P56" s="15">
        <f t="shared" si="3"/>
        <v>1069.7523077151027</v>
      </c>
    </row>
    <row r="57" spans="1:16" ht="12.75" customHeight="1">
      <c r="A57" s="8">
        <v>53</v>
      </c>
      <c r="B57" s="3"/>
      <c r="C57" s="10" t="s">
        <v>19</v>
      </c>
      <c r="D57" s="32">
        <v>339545</v>
      </c>
      <c r="E57" s="36">
        <v>227650000</v>
      </c>
      <c r="F57" s="23">
        <v>126646000</v>
      </c>
      <c r="G57" s="23">
        <v>25955000</v>
      </c>
      <c r="H57" s="23">
        <v>33914000</v>
      </c>
      <c r="I57" s="46">
        <v>0</v>
      </c>
      <c r="J57" s="41">
        <v>201293000</v>
      </c>
      <c r="K57" s="50">
        <v>68884000</v>
      </c>
      <c r="L57" s="54">
        <v>0</v>
      </c>
      <c r="M57" s="50">
        <v>34039000</v>
      </c>
      <c r="N57" s="59">
        <v>0</v>
      </c>
      <c r="O57" s="41">
        <f t="shared" si="2"/>
        <v>718381000</v>
      </c>
      <c r="P57" s="15">
        <f t="shared" si="3"/>
        <v>2115.716620771915</v>
      </c>
    </row>
    <row r="58" spans="1:16" ht="12.75" customHeight="1">
      <c r="A58" s="8">
        <v>54</v>
      </c>
      <c r="B58" s="3"/>
      <c r="C58" s="10" t="s">
        <v>6</v>
      </c>
      <c r="D58" s="32">
        <v>387140</v>
      </c>
      <c r="E58" s="36">
        <v>231247902</v>
      </c>
      <c r="F58" s="23">
        <v>217343650</v>
      </c>
      <c r="G58" s="23">
        <v>63018083</v>
      </c>
      <c r="H58" s="23">
        <v>107743432</v>
      </c>
      <c r="I58" s="46">
        <v>23822</v>
      </c>
      <c r="J58" s="41">
        <v>232178244</v>
      </c>
      <c r="K58" s="50">
        <v>100283279</v>
      </c>
      <c r="L58" s="54">
        <v>0</v>
      </c>
      <c r="M58" s="50">
        <v>100676</v>
      </c>
      <c r="N58" s="59">
        <v>0</v>
      </c>
      <c r="O58" s="41">
        <f t="shared" si="2"/>
        <v>951939088</v>
      </c>
      <c r="P58" s="15">
        <f t="shared" si="3"/>
        <v>2458.901400010332</v>
      </c>
    </row>
    <row r="59" spans="1:16" ht="12.75" customHeight="1">
      <c r="A59" s="8">
        <v>55</v>
      </c>
      <c r="B59" s="3"/>
      <c r="C59" s="10" t="s">
        <v>5</v>
      </c>
      <c r="D59" s="32">
        <v>437086</v>
      </c>
      <c r="E59" s="36">
        <v>202777603</v>
      </c>
      <c r="F59" s="23">
        <v>127632192</v>
      </c>
      <c r="G59" s="23">
        <v>9068049</v>
      </c>
      <c r="H59" s="23">
        <v>28603590</v>
      </c>
      <c r="I59" s="46">
        <v>0</v>
      </c>
      <c r="J59" s="41">
        <v>74109226</v>
      </c>
      <c r="K59" s="50">
        <v>21353692</v>
      </c>
      <c r="L59" s="54">
        <v>0</v>
      </c>
      <c r="M59" s="50">
        <v>0</v>
      </c>
      <c r="N59" s="59">
        <v>2058293</v>
      </c>
      <c r="O59" s="41">
        <f t="shared" si="2"/>
        <v>465602645</v>
      </c>
      <c r="P59" s="15">
        <f t="shared" si="3"/>
        <v>1065.2426410363178</v>
      </c>
    </row>
    <row r="60" spans="1:16" ht="12.75" customHeight="1">
      <c r="A60" s="8">
        <v>56</v>
      </c>
      <c r="B60" s="3"/>
      <c r="C60" s="10" t="s">
        <v>17</v>
      </c>
      <c r="D60" s="32">
        <v>479340</v>
      </c>
      <c r="E60" s="36">
        <v>208819266</v>
      </c>
      <c r="F60" s="23">
        <v>179810589</v>
      </c>
      <c r="G60" s="23">
        <v>28359600</v>
      </c>
      <c r="H60" s="23">
        <v>28263740</v>
      </c>
      <c r="I60" s="46">
        <v>0</v>
      </c>
      <c r="J60" s="41">
        <v>171591203</v>
      </c>
      <c r="K60" s="50">
        <v>52988800</v>
      </c>
      <c r="L60" s="54">
        <v>0</v>
      </c>
      <c r="M60" s="50">
        <v>0</v>
      </c>
      <c r="N60" s="59">
        <v>8129</v>
      </c>
      <c r="O60" s="41">
        <f t="shared" si="2"/>
        <v>669841327</v>
      </c>
      <c r="P60" s="15">
        <f t="shared" si="3"/>
        <v>1397.4242228898067</v>
      </c>
    </row>
    <row r="61" spans="1:16" ht="12.75" customHeight="1">
      <c r="A61" s="8">
        <v>57</v>
      </c>
      <c r="B61" s="3"/>
      <c r="C61" s="10" t="s">
        <v>16</v>
      </c>
      <c r="D61" s="32">
        <v>503851</v>
      </c>
      <c r="E61" s="36">
        <v>202293032</v>
      </c>
      <c r="F61" s="23">
        <v>203665974</v>
      </c>
      <c r="G61" s="23">
        <v>70925861</v>
      </c>
      <c r="H61" s="23">
        <v>5595185</v>
      </c>
      <c r="I61" s="46">
        <v>0</v>
      </c>
      <c r="J61" s="41">
        <v>91811163</v>
      </c>
      <c r="K61" s="50">
        <v>65622417</v>
      </c>
      <c r="L61" s="54">
        <v>48543</v>
      </c>
      <c r="M61" s="50">
        <v>0</v>
      </c>
      <c r="N61" s="59">
        <v>17313079</v>
      </c>
      <c r="O61" s="41">
        <f t="shared" si="2"/>
        <v>657275254</v>
      </c>
      <c r="P61" s="15">
        <f t="shared" si="3"/>
        <v>1304.5032241674621</v>
      </c>
    </row>
    <row r="62" spans="1:16" ht="12.75" customHeight="1">
      <c r="A62" s="8">
        <v>58</v>
      </c>
      <c r="B62" s="3"/>
      <c r="C62" s="14" t="s">
        <v>15</v>
      </c>
      <c r="D62" s="32">
        <v>552427</v>
      </c>
      <c r="E62" s="36">
        <v>234441028</v>
      </c>
      <c r="F62" s="23">
        <v>225455406</v>
      </c>
      <c r="G62" s="23">
        <v>21523072</v>
      </c>
      <c r="H62" s="23">
        <v>26709405</v>
      </c>
      <c r="I62" s="46">
        <v>0</v>
      </c>
      <c r="J62" s="41">
        <v>89597285</v>
      </c>
      <c r="K62" s="50">
        <v>63714958</v>
      </c>
      <c r="L62" s="54">
        <v>0</v>
      </c>
      <c r="M62" s="50">
        <v>0</v>
      </c>
      <c r="N62" s="59">
        <v>10809134</v>
      </c>
      <c r="O62" s="41">
        <f t="shared" si="2"/>
        <v>672250288</v>
      </c>
      <c r="P62" s="15">
        <f t="shared" si="3"/>
        <v>1216.9033881399714</v>
      </c>
    </row>
    <row r="63" spans="1:16" ht="12.75" customHeight="1">
      <c r="A63" s="8">
        <v>59</v>
      </c>
      <c r="B63" s="12"/>
      <c r="C63" s="10" t="s">
        <v>14</v>
      </c>
      <c r="D63" s="32">
        <v>623174</v>
      </c>
      <c r="E63" s="36">
        <v>271682131</v>
      </c>
      <c r="F63" s="23">
        <v>229778794</v>
      </c>
      <c r="G63" s="23">
        <v>17724763</v>
      </c>
      <c r="H63" s="23">
        <v>1754939</v>
      </c>
      <c r="I63" s="46">
        <v>0</v>
      </c>
      <c r="J63" s="41">
        <v>109027423</v>
      </c>
      <c r="K63" s="50">
        <v>67044413</v>
      </c>
      <c r="L63" s="54">
        <v>0</v>
      </c>
      <c r="M63" s="50">
        <v>0</v>
      </c>
      <c r="N63" s="59">
        <v>0</v>
      </c>
      <c r="O63" s="41">
        <f t="shared" si="2"/>
        <v>697012463</v>
      </c>
      <c r="P63" s="15">
        <f t="shared" si="3"/>
        <v>1118.4877145067028</v>
      </c>
    </row>
    <row r="64" spans="1:16" ht="12.75" customHeight="1">
      <c r="A64" s="8">
        <v>60</v>
      </c>
      <c r="B64" s="3"/>
      <c r="C64" s="10" t="s">
        <v>1</v>
      </c>
      <c r="D64" s="32">
        <v>653485</v>
      </c>
      <c r="E64" s="36">
        <v>366278826</v>
      </c>
      <c r="F64" s="23">
        <v>209137786</v>
      </c>
      <c r="G64" s="23">
        <v>51143063</v>
      </c>
      <c r="H64" s="23">
        <v>45583574</v>
      </c>
      <c r="I64" s="46">
        <v>0</v>
      </c>
      <c r="J64" s="41">
        <v>391900884</v>
      </c>
      <c r="K64" s="50">
        <v>122288382</v>
      </c>
      <c r="L64" s="54">
        <v>0</v>
      </c>
      <c r="M64" s="50">
        <v>0</v>
      </c>
      <c r="N64" s="59">
        <v>0</v>
      </c>
      <c r="O64" s="41">
        <f t="shared" si="2"/>
        <v>1186332515</v>
      </c>
      <c r="P64" s="15">
        <f t="shared" si="3"/>
        <v>1815.3936433123943</v>
      </c>
    </row>
    <row r="65" spans="1:16" ht="12.75" customHeight="1">
      <c r="A65" s="8">
        <v>61</v>
      </c>
      <c r="B65" s="3"/>
      <c r="C65" s="10" t="s">
        <v>12</v>
      </c>
      <c r="D65" s="32">
        <v>933258</v>
      </c>
      <c r="E65" s="36">
        <v>462511905</v>
      </c>
      <c r="F65" s="23">
        <v>302617910</v>
      </c>
      <c r="G65" s="23">
        <v>0</v>
      </c>
      <c r="H65" s="23">
        <v>116288522</v>
      </c>
      <c r="I65" s="46">
        <v>0</v>
      </c>
      <c r="J65" s="41">
        <v>274680675</v>
      </c>
      <c r="K65" s="50">
        <v>141918388</v>
      </c>
      <c r="L65" s="54">
        <v>0</v>
      </c>
      <c r="M65" s="50">
        <v>0</v>
      </c>
      <c r="N65" s="59">
        <v>15453940</v>
      </c>
      <c r="O65" s="41">
        <f t="shared" si="2"/>
        <v>1313471340</v>
      </c>
      <c r="P65" s="15">
        <f t="shared" si="3"/>
        <v>1407.4043190628959</v>
      </c>
    </row>
    <row r="66" spans="1:16" ht="12.75" customHeight="1">
      <c r="A66" s="8">
        <v>62</v>
      </c>
      <c r="B66" s="3"/>
      <c r="C66" s="10" t="s">
        <v>13</v>
      </c>
      <c r="D66" s="32">
        <v>1227995</v>
      </c>
      <c r="E66" s="36">
        <v>695469724</v>
      </c>
      <c r="F66" s="23">
        <v>659246229</v>
      </c>
      <c r="G66" s="23">
        <v>263768500</v>
      </c>
      <c r="H66" s="23">
        <v>49935204</v>
      </c>
      <c r="I66" s="46">
        <v>0</v>
      </c>
      <c r="J66" s="41">
        <v>501159106</v>
      </c>
      <c r="K66" s="50">
        <v>146203872</v>
      </c>
      <c r="L66" s="54">
        <v>0</v>
      </c>
      <c r="M66" s="50">
        <v>0</v>
      </c>
      <c r="N66" s="59">
        <v>23432750</v>
      </c>
      <c r="O66" s="41">
        <f t="shared" si="2"/>
        <v>2339215385</v>
      </c>
      <c r="P66" s="15">
        <f t="shared" si="3"/>
        <v>1904.9062781200248</v>
      </c>
    </row>
    <row r="67" spans="1:16" ht="12.75" customHeight="1">
      <c r="A67" s="8">
        <v>63</v>
      </c>
      <c r="B67" s="3"/>
      <c r="C67" s="10" t="s">
        <v>11</v>
      </c>
      <c r="D67" s="32">
        <v>1301887</v>
      </c>
      <c r="E67" s="36">
        <v>1258001013</v>
      </c>
      <c r="F67" s="23">
        <v>810937778</v>
      </c>
      <c r="G67" s="23">
        <v>54476535</v>
      </c>
      <c r="H67" s="23">
        <v>24063144</v>
      </c>
      <c r="I67" s="46">
        <v>0</v>
      </c>
      <c r="J67" s="41">
        <v>350495000</v>
      </c>
      <c r="K67" s="50">
        <v>165166806</v>
      </c>
      <c r="L67" s="54">
        <v>0</v>
      </c>
      <c r="M67" s="50">
        <v>0</v>
      </c>
      <c r="N67" s="59">
        <v>6449512</v>
      </c>
      <c r="O67" s="41">
        <f t="shared" si="2"/>
        <v>2669589788</v>
      </c>
      <c r="P67" s="15">
        <f t="shared" si="3"/>
        <v>2050.554147940643</v>
      </c>
    </row>
    <row r="68" spans="1:16" ht="12.75" customHeight="1">
      <c r="A68" s="8">
        <v>64</v>
      </c>
      <c r="B68" s="3"/>
      <c r="C68" s="10" t="s">
        <v>4</v>
      </c>
      <c r="D68" s="32">
        <v>1360238</v>
      </c>
      <c r="E68" s="36">
        <v>1036814024</v>
      </c>
      <c r="F68" s="23">
        <v>584544600</v>
      </c>
      <c r="G68" s="23">
        <v>196240476</v>
      </c>
      <c r="H68" s="23">
        <v>148979290</v>
      </c>
      <c r="I68" s="46">
        <v>0</v>
      </c>
      <c r="J68" s="41">
        <v>300033983</v>
      </c>
      <c r="K68" s="50">
        <v>134874298</v>
      </c>
      <c r="L68" s="54">
        <v>0</v>
      </c>
      <c r="M68" s="50">
        <v>0</v>
      </c>
      <c r="N68" s="59">
        <v>268920244</v>
      </c>
      <c r="O68" s="41">
        <f t="shared" si="2"/>
        <v>2670406915</v>
      </c>
      <c r="P68" s="15">
        <f t="shared" si="3"/>
        <v>1963.1909379093952</v>
      </c>
    </row>
    <row r="69" spans="1:16" ht="12.75" customHeight="1">
      <c r="A69" s="8">
        <v>65</v>
      </c>
      <c r="B69" s="3"/>
      <c r="C69" s="13" t="s">
        <v>10</v>
      </c>
      <c r="D69" s="32">
        <v>1803903</v>
      </c>
      <c r="E69" s="36">
        <v>1108025000</v>
      </c>
      <c r="F69" s="23">
        <v>414966000</v>
      </c>
      <c r="G69" s="23">
        <v>79795000</v>
      </c>
      <c r="H69" s="23">
        <v>247279000</v>
      </c>
      <c r="I69" s="46">
        <v>0</v>
      </c>
      <c r="J69" s="41">
        <v>655443000</v>
      </c>
      <c r="K69" s="50">
        <v>117909000</v>
      </c>
      <c r="L69" s="54">
        <v>0</v>
      </c>
      <c r="M69" s="50">
        <v>0</v>
      </c>
      <c r="N69" s="59">
        <v>50339000</v>
      </c>
      <c r="O69" s="41">
        <f>SUM(E69:N69)</f>
        <v>2673756000</v>
      </c>
      <c r="P69" s="15">
        <f>(O69/D69)</f>
        <v>1482.2060831430515</v>
      </c>
    </row>
    <row r="70" spans="1:16" ht="12.75" customHeight="1">
      <c r="A70" s="8">
        <v>66</v>
      </c>
      <c r="B70" s="3"/>
      <c r="C70" s="10" t="s">
        <v>65</v>
      </c>
      <c r="D70" s="32">
        <v>2613692</v>
      </c>
      <c r="E70" s="36">
        <v>1932332831</v>
      </c>
      <c r="F70" s="23">
        <v>1755681597</v>
      </c>
      <c r="G70" s="23">
        <v>343336625</v>
      </c>
      <c r="H70" s="23">
        <v>346329562</v>
      </c>
      <c r="I70" s="46">
        <v>6026</v>
      </c>
      <c r="J70" s="41">
        <v>4248829000</v>
      </c>
      <c r="K70" s="50">
        <v>529689000</v>
      </c>
      <c r="L70" s="54">
        <v>61100000</v>
      </c>
      <c r="M70" s="50">
        <v>0</v>
      </c>
      <c r="N70" s="59">
        <v>10189000</v>
      </c>
      <c r="O70" s="41">
        <f>SUM(E70:N70)</f>
        <v>9227493641</v>
      </c>
      <c r="P70" s="15">
        <f>(O70/D70)</f>
        <v>3530.4441537105367</v>
      </c>
    </row>
    <row r="71" spans="1:16" ht="12.75">
      <c r="A71" s="4"/>
      <c r="B71" s="5"/>
      <c r="C71" s="85" t="s">
        <v>76</v>
      </c>
      <c r="D71" s="33">
        <f aca="true" t="shared" si="4" ref="D71:N71">SUM(D5:D70)</f>
        <v>18617303</v>
      </c>
      <c r="E71" s="38">
        <f t="shared" si="4"/>
        <v>11678344617</v>
      </c>
      <c r="F71" s="16">
        <f t="shared" si="4"/>
        <v>8530424935</v>
      </c>
      <c r="G71" s="16">
        <f t="shared" si="4"/>
        <v>1589650416</v>
      </c>
      <c r="H71" s="16">
        <f t="shared" si="4"/>
        <v>1724274024</v>
      </c>
      <c r="I71" s="17">
        <f t="shared" si="4"/>
        <v>1858896</v>
      </c>
      <c r="J71" s="43">
        <f t="shared" si="4"/>
        <v>8691041413</v>
      </c>
      <c r="K71" s="19">
        <f t="shared" si="4"/>
        <v>2300000538</v>
      </c>
      <c r="L71" s="56">
        <f t="shared" si="4"/>
        <v>65370406</v>
      </c>
      <c r="M71" s="19">
        <f t="shared" si="4"/>
        <v>40604361</v>
      </c>
      <c r="N71" s="61">
        <f t="shared" si="4"/>
        <v>456620543</v>
      </c>
      <c r="O71" s="43">
        <f>SUM(E71:N71)</f>
        <v>35078190149</v>
      </c>
      <c r="P71" s="20">
        <f>(O71/D71)</f>
        <v>1884.1714156448977</v>
      </c>
    </row>
    <row r="72" spans="1:16" ht="12.75">
      <c r="A72" s="4"/>
      <c r="B72" s="5"/>
      <c r="C72" s="5"/>
      <c r="D72" s="99"/>
      <c r="E72" s="72"/>
      <c r="F72" s="72"/>
      <c r="G72" s="72"/>
      <c r="H72" s="72"/>
      <c r="I72" s="72"/>
      <c r="J72" s="72"/>
      <c r="K72" s="72"/>
      <c r="L72" s="72"/>
      <c r="M72" s="72"/>
      <c r="N72" s="72"/>
      <c r="O72" s="72"/>
      <c r="P72" s="80"/>
    </row>
    <row r="73" spans="1:16" ht="12.75">
      <c r="A73" s="70" t="s">
        <v>107</v>
      </c>
      <c r="B73" s="5"/>
      <c r="C73" s="5"/>
      <c r="D73" s="5"/>
      <c r="E73" s="5"/>
      <c r="F73" s="5"/>
      <c r="G73" s="5"/>
      <c r="H73" s="5"/>
      <c r="I73" s="5"/>
      <c r="J73" s="5"/>
      <c r="K73" s="5"/>
      <c r="L73" s="5"/>
      <c r="M73" s="5"/>
      <c r="N73" s="5"/>
      <c r="O73" s="72"/>
      <c r="P73" s="80"/>
    </row>
    <row r="74" spans="1:16" ht="12.75">
      <c r="A74" s="4"/>
      <c r="B74" s="5"/>
      <c r="C74" s="5"/>
      <c r="D74" s="5"/>
      <c r="E74" s="5"/>
      <c r="F74" s="5"/>
      <c r="G74" s="5"/>
      <c r="H74" s="5"/>
      <c r="I74" s="5"/>
      <c r="J74" s="5"/>
      <c r="K74" s="5"/>
      <c r="L74" s="5"/>
      <c r="M74" s="5"/>
      <c r="N74" s="5"/>
      <c r="O74" s="72"/>
      <c r="P74" s="80"/>
    </row>
    <row r="75" spans="1:16" ht="12.75">
      <c r="A75" s="70" t="s">
        <v>86</v>
      </c>
      <c r="B75" s="5"/>
      <c r="C75" s="5"/>
      <c r="D75" s="5"/>
      <c r="E75" s="5"/>
      <c r="F75" s="5"/>
      <c r="G75" s="5"/>
      <c r="H75" s="5"/>
      <c r="I75" s="5"/>
      <c r="J75" s="5"/>
      <c r="K75" s="5"/>
      <c r="L75" s="5"/>
      <c r="M75" s="5"/>
      <c r="N75" s="5"/>
      <c r="O75" s="5"/>
      <c r="P75" s="6"/>
    </row>
    <row r="76" spans="1:16" ht="12.75">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heetProtection/>
  <mergeCells count="5">
    <mergeCell ref="A1:P1"/>
    <mergeCell ref="A2:P2"/>
    <mergeCell ref="E3:I3"/>
    <mergeCell ref="J3:K3"/>
    <mergeCell ref="L3:M3"/>
  </mergeCells>
  <printOptions horizontalCentered="1"/>
  <pageMargins left="0.5" right="0.5" top="0.5" bottom="0.5" header="0.3" footer="0.3"/>
  <pageSetup fitToHeight="0" fitToWidth="1" horizontalDpi="600" verticalDpi="600" orientation="landscape" paperSize="5" scale="72" r:id="rId1"/>
  <headerFooter>
    <oddHeader>&amp;C&amp;12Office of Economic and Demographic Research</oddHeader>
    <oddFooter>&amp;L&amp;12FY 2013-14 County Revenues by Fund Type&amp;R&amp;12Page &amp;P of &amp;N</oddFooter>
  </headerFooter>
  <ignoredErrors>
    <ignoredError sqref="O5:O70"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P77"/>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3.7109375" style="0" customWidth="1"/>
    <col min="2" max="2" width="1.7109375" style="0" customWidth="1"/>
    <col min="3" max="3" width="16.8515625" style="0" customWidth="1"/>
    <col min="4" max="4" width="11.7109375" style="0" customWidth="1"/>
    <col min="5" max="15" width="16.8515625" style="0" customWidth="1"/>
    <col min="16" max="16" width="12.7109375" style="0" customWidth="1"/>
  </cols>
  <sheetData>
    <row r="1" spans="1:16" ht="27.75">
      <c r="A1" s="116" t="s">
        <v>103</v>
      </c>
      <c r="B1" s="117"/>
      <c r="C1" s="117"/>
      <c r="D1" s="117"/>
      <c r="E1" s="117"/>
      <c r="F1" s="117"/>
      <c r="G1" s="117"/>
      <c r="H1" s="117"/>
      <c r="I1" s="117"/>
      <c r="J1" s="117"/>
      <c r="K1" s="117"/>
      <c r="L1" s="117"/>
      <c r="M1" s="117"/>
      <c r="N1" s="117"/>
      <c r="O1" s="117"/>
      <c r="P1" s="118"/>
    </row>
    <row r="2" spans="1:16" ht="24" thickBot="1">
      <c r="A2" s="119" t="s">
        <v>111</v>
      </c>
      <c r="B2" s="120"/>
      <c r="C2" s="120"/>
      <c r="D2" s="120"/>
      <c r="E2" s="120"/>
      <c r="F2" s="120"/>
      <c r="G2" s="120"/>
      <c r="H2" s="120"/>
      <c r="I2" s="120"/>
      <c r="J2" s="120"/>
      <c r="K2" s="120"/>
      <c r="L2" s="120"/>
      <c r="M2" s="120"/>
      <c r="N2" s="120"/>
      <c r="O2" s="120"/>
      <c r="P2" s="121"/>
    </row>
    <row r="3" spans="1:16" ht="15.75">
      <c r="A3" s="28"/>
      <c r="B3" s="29"/>
      <c r="C3" s="30"/>
      <c r="D3" s="68">
        <v>2013</v>
      </c>
      <c r="E3" s="122" t="s">
        <v>84</v>
      </c>
      <c r="F3" s="123"/>
      <c r="G3" s="123"/>
      <c r="H3" s="123"/>
      <c r="I3" s="124"/>
      <c r="J3" s="122" t="s">
        <v>83</v>
      </c>
      <c r="K3" s="124"/>
      <c r="L3" s="122" t="s">
        <v>82</v>
      </c>
      <c r="M3" s="124"/>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8483</v>
      </c>
      <c r="E5" s="35">
        <v>5499469</v>
      </c>
      <c r="F5" s="22">
        <v>6275344</v>
      </c>
      <c r="G5" s="22">
        <v>0</v>
      </c>
      <c r="H5" s="22">
        <v>596900</v>
      </c>
      <c r="I5" s="45">
        <v>0</v>
      </c>
      <c r="J5" s="40">
        <v>408052</v>
      </c>
      <c r="K5" s="49">
        <v>0</v>
      </c>
      <c r="L5" s="53">
        <v>0</v>
      </c>
      <c r="M5" s="49">
        <v>0</v>
      </c>
      <c r="N5" s="58">
        <v>0</v>
      </c>
      <c r="O5" s="57">
        <f aca="true" t="shared" si="0" ref="O5:O68">SUM(E5:N5)</f>
        <v>12779765</v>
      </c>
      <c r="P5" s="18">
        <f aca="true" t="shared" si="1" ref="P5:P68">(O5/D5)</f>
        <v>1506.5147942944714</v>
      </c>
    </row>
    <row r="6" spans="1:16" ht="12.75" customHeight="1">
      <c r="A6" s="8">
        <v>2</v>
      </c>
      <c r="B6" s="3"/>
      <c r="C6" s="10" t="s">
        <v>64</v>
      </c>
      <c r="D6" s="32">
        <v>8618</v>
      </c>
      <c r="E6" s="36">
        <v>4090524</v>
      </c>
      <c r="F6" s="23">
        <v>6407014</v>
      </c>
      <c r="G6" s="23">
        <v>464492</v>
      </c>
      <c r="H6" s="23">
        <v>613797</v>
      </c>
      <c r="I6" s="46">
        <v>0</v>
      </c>
      <c r="J6" s="41">
        <v>0</v>
      </c>
      <c r="K6" s="50">
        <v>0</v>
      </c>
      <c r="L6" s="54">
        <v>0</v>
      </c>
      <c r="M6" s="50">
        <v>0</v>
      </c>
      <c r="N6" s="59">
        <v>0</v>
      </c>
      <c r="O6" s="41">
        <f t="shared" si="0"/>
        <v>11575827</v>
      </c>
      <c r="P6" s="15">
        <f t="shared" si="1"/>
        <v>1343.2150150847065</v>
      </c>
    </row>
    <row r="7" spans="1:16" ht="12.75" customHeight="1">
      <c r="A7" s="8">
        <v>3</v>
      </c>
      <c r="B7" s="3"/>
      <c r="C7" s="10" t="s">
        <v>61</v>
      </c>
      <c r="D7" s="32">
        <v>11562</v>
      </c>
      <c r="E7" s="37">
        <v>13987530</v>
      </c>
      <c r="F7" s="24">
        <v>7264698</v>
      </c>
      <c r="G7" s="24">
        <v>0</v>
      </c>
      <c r="H7" s="24">
        <v>0</v>
      </c>
      <c r="I7" s="47">
        <v>0</v>
      </c>
      <c r="J7" s="42">
        <v>7461242</v>
      </c>
      <c r="K7" s="51">
        <v>0</v>
      </c>
      <c r="L7" s="55">
        <v>0</v>
      </c>
      <c r="M7" s="51">
        <v>0</v>
      </c>
      <c r="N7" s="60">
        <v>0</v>
      </c>
      <c r="O7" s="41">
        <f t="shared" si="0"/>
        <v>28713470</v>
      </c>
      <c r="P7" s="15">
        <f t="shared" si="1"/>
        <v>2483.4345268984603</v>
      </c>
    </row>
    <row r="8" spans="1:16" ht="12.75" customHeight="1">
      <c r="A8" s="8">
        <v>4</v>
      </c>
      <c r="B8" s="3"/>
      <c r="C8" s="10" t="s">
        <v>62</v>
      </c>
      <c r="D8" s="32">
        <v>12658</v>
      </c>
      <c r="E8" s="36">
        <v>16831855</v>
      </c>
      <c r="F8" s="23">
        <v>3615140</v>
      </c>
      <c r="G8" s="23">
        <v>0</v>
      </c>
      <c r="H8" s="23">
        <v>1410561</v>
      </c>
      <c r="I8" s="46">
        <v>0</v>
      </c>
      <c r="J8" s="41">
        <v>474330</v>
      </c>
      <c r="K8" s="50">
        <v>0</v>
      </c>
      <c r="L8" s="54">
        <v>0</v>
      </c>
      <c r="M8" s="50">
        <v>0</v>
      </c>
      <c r="N8" s="59">
        <v>2251</v>
      </c>
      <c r="O8" s="41">
        <f t="shared" si="0"/>
        <v>22334137</v>
      </c>
      <c r="P8" s="15">
        <f t="shared" si="1"/>
        <v>1764.4285827144888</v>
      </c>
    </row>
    <row r="9" spans="1:16" ht="12.75" customHeight="1">
      <c r="A9" s="8">
        <v>5</v>
      </c>
      <c r="B9" s="3"/>
      <c r="C9" s="10" t="s">
        <v>56</v>
      </c>
      <c r="D9" s="32">
        <v>14507</v>
      </c>
      <c r="E9" s="37">
        <v>12387021</v>
      </c>
      <c r="F9" s="24">
        <v>6313890</v>
      </c>
      <c r="G9" s="24">
        <v>0</v>
      </c>
      <c r="H9" s="24">
        <v>0</v>
      </c>
      <c r="I9" s="47">
        <v>0</v>
      </c>
      <c r="J9" s="42">
        <v>516363</v>
      </c>
      <c r="K9" s="51">
        <v>0</v>
      </c>
      <c r="L9" s="55">
        <v>0</v>
      </c>
      <c r="M9" s="51">
        <v>0</v>
      </c>
      <c r="N9" s="60">
        <v>0</v>
      </c>
      <c r="O9" s="41">
        <f t="shared" si="0"/>
        <v>19217274</v>
      </c>
      <c r="P9" s="15">
        <f t="shared" si="1"/>
        <v>1324.6897359895222</v>
      </c>
    </row>
    <row r="10" spans="1:16" ht="12.75" customHeight="1">
      <c r="A10" s="8">
        <v>6</v>
      </c>
      <c r="B10" s="3"/>
      <c r="C10" s="10" t="s">
        <v>55</v>
      </c>
      <c r="D10" s="32">
        <v>14554</v>
      </c>
      <c r="E10" s="36">
        <v>14027972</v>
      </c>
      <c r="F10" s="23">
        <v>9660017</v>
      </c>
      <c r="G10" s="23">
        <v>319843</v>
      </c>
      <c r="H10" s="23">
        <v>4618930</v>
      </c>
      <c r="I10" s="46">
        <v>0</v>
      </c>
      <c r="J10" s="41">
        <v>0</v>
      </c>
      <c r="K10" s="50">
        <v>0</v>
      </c>
      <c r="L10" s="54">
        <v>0</v>
      </c>
      <c r="M10" s="50">
        <v>0</v>
      </c>
      <c r="N10" s="59">
        <v>0</v>
      </c>
      <c r="O10" s="41">
        <f t="shared" si="0"/>
        <v>28626762</v>
      </c>
      <c r="P10" s="15">
        <f t="shared" si="1"/>
        <v>1966.9343135907654</v>
      </c>
    </row>
    <row r="11" spans="1:16" ht="12.75" customHeight="1">
      <c r="A11" s="8">
        <v>7</v>
      </c>
      <c r="B11" s="3"/>
      <c r="C11" s="13" t="s">
        <v>57</v>
      </c>
      <c r="D11" s="32">
        <v>14621</v>
      </c>
      <c r="E11" s="36">
        <v>9022419</v>
      </c>
      <c r="F11" s="23">
        <v>6705663</v>
      </c>
      <c r="G11" s="23">
        <v>0</v>
      </c>
      <c r="H11" s="23">
        <v>0</v>
      </c>
      <c r="I11" s="46">
        <v>0</v>
      </c>
      <c r="J11" s="41">
        <v>0</v>
      </c>
      <c r="K11" s="50">
        <v>0</v>
      </c>
      <c r="L11" s="54">
        <v>0</v>
      </c>
      <c r="M11" s="50">
        <v>0</v>
      </c>
      <c r="N11" s="59">
        <v>0</v>
      </c>
      <c r="O11" s="41">
        <f t="shared" si="0"/>
        <v>15728082</v>
      </c>
      <c r="P11" s="15">
        <f t="shared" si="1"/>
        <v>1075.7186238971342</v>
      </c>
    </row>
    <row r="12" spans="1:16" ht="12.75" customHeight="1">
      <c r="A12" s="8">
        <v>8</v>
      </c>
      <c r="B12" s="3"/>
      <c r="C12" s="10" t="s">
        <v>58</v>
      </c>
      <c r="D12" s="32">
        <v>15483</v>
      </c>
      <c r="E12" s="36">
        <v>6636940</v>
      </c>
      <c r="F12" s="23">
        <v>7052230</v>
      </c>
      <c r="G12" s="23">
        <v>0</v>
      </c>
      <c r="H12" s="23">
        <v>0</v>
      </c>
      <c r="I12" s="46">
        <v>0</v>
      </c>
      <c r="J12" s="41">
        <v>0</v>
      </c>
      <c r="K12" s="50">
        <v>0</v>
      </c>
      <c r="L12" s="54">
        <v>0</v>
      </c>
      <c r="M12" s="50">
        <v>0</v>
      </c>
      <c r="N12" s="59">
        <v>0</v>
      </c>
      <c r="O12" s="41">
        <f t="shared" si="0"/>
        <v>13689170</v>
      </c>
      <c r="P12" s="15">
        <f t="shared" si="1"/>
        <v>884.1419621520378</v>
      </c>
    </row>
    <row r="13" spans="1:16" ht="12.75" customHeight="1">
      <c r="A13" s="8">
        <v>9</v>
      </c>
      <c r="B13" s="3"/>
      <c r="C13" s="10" t="s">
        <v>54</v>
      </c>
      <c r="D13" s="32">
        <v>16106</v>
      </c>
      <c r="E13" s="36">
        <v>13007006</v>
      </c>
      <c r="F13" s="23">
        <v>3601439</v>
      </c>
      <c r="G13" s="23">
        <v>2415041</v>
      </c>
      <c r="H13" s="23">
        <v>0</v>
      </c>
      <c r="I13" s="46">
        <v>0</v>
      </c>
      <c r="J13" s="41">
        <v>25</v>
      </c>
      <c r="K13" s="50">
        <v>0</v>
      </c>
      <c r="L13" s="54">
        <v>0</v>
      </c>
      <c r="M13" s="50">
        <v>0</v>
      </c>
      <c r="N13" s="59">
        <v>0</v>
      </c>
      <c r="O13" s="41">
        <f t="shared" si="0"/>
        <v>19023511</v>
      </c>
      <c r="P13" s="15">
        <f t="shared" si="1"/>
        <v>1181.1443561405688</v>
      </c>
    </row>
    <row r="14" spans="1:16" ht="12.75" customHeight="1">
      <c r="A14" s="8">
        <v>10</v>
      </c>
      <c r="B14" s="3"/>
      <c r="C14" s="13" t="s">
        <v>59</v>
      </c>
      <c r="D14" s="32">
        <v>16263</v>
      </c>
      <c r="E14" s="36">
        <v>9460464</v>
      </c>
      <c r="F14" s="23">
        <v>9534420</v>
      </c>
      <c r="G14" s="23">
        <v>0</v>
      </c>
      <c r="H14" s="23">
        <v>0</v>
      </c>
      <c r="I14" s="46">
        <v>0</v>
      </c>
      <c r="J14" s="41">
        <v>0</v>
      </c>
      <c r="K14" s="50">
        <v>0</v>
      </c>
      <c r="L14" s="54">
        <v>0</v>
      </c>
      <c r="M14" s="50">
        <v>0</v>
      </c>
      <c r="N14" s="59">
        <v>0</v>
      </c>
      <c r="O14" s="41">
        <f t="shared" si="0"/>
        <v>18994884</v>
      </c>
      <c r="P14" s="15">
        <f t="shared" si="1"/>
        <v>1167.9815532189632</v>
      </c>
    </row>
    <row r="15" spans="1:16" ht="12.75" customHeight="1">
      <c r="A15" s="8">
        <v>11</v>
      </c>
      <c r="B15" s="3"/>
      <c r="C15" s="10" t="s">
        <v>60</v>
      </c>
      <c r="D15" s="32">
        <v>16880</v>
      </c>
      <c r="E15" s="36">
        <v>10180736</v>
      </c>
      <c r="F15" s="23">
        <v>6351272</v>
      </c>
      <c r="G15" s="23">
        <v>0</v>
      </c>
      <c r="H15" s="23">
        <v>301430</v>
      </c>
      <c r="I15" s="46">
        <v>0</v>
      </c>
      <c r="J15" s="41">
        <v>0</v>
      </c>
      <c r="K15" s="50">
        <v>0</v>
      </c>
      <c r="L15" s="54">
        <v>0</v>
      </c>
      <c r="M15" s="50">
        <v>0</v>
      </c>
      <c r="N15" s="59">
        <v>0</v>
      </c>
      <c r="O15" s="41">
        <f t="shared" si="0"/>
        <v>16833438</v>
      </c>
      <c r="P15" s="15">
        <f t="shared" si="1"/>
        <v>997.2415876777251</v>
      </c>
    </row>
    <row r="16" spans="1:16" ht="12.75" customHeight="1">
      <c r="A16" s="8">
        <v>12</v>
      </c>
      <c r="B16" s="3"/>
      <c r="C16" s="10" t="s">
        <v>2</v>
      </c>
      <c r="D16" s="32">
        <v>19395</v>
      </c>
      <c r="E16" s="36">
        <v>9215879</v>
      </c>
      <c r="F16" s="23">
        <v>21022021</v>
      </c>
      <c r="G16" s="23">
        <v>0</v>
      </c>
      <c r="H16" s="23">
        <v>2756876</v>
      </c>
      <c r="I16" s="46">
        <v>0</v>
      </c>
      <c r="J16" s="41">
        <v>3556068</v>
      </c>
      <c r="K16" s="50">
        <v>0</v>
      </c>
      <c r="L16" s="54">
        <v>0</v>
      </c>
      <c r="M16" s="50">
        <v>0</v>
      </c>
      <c r="N16" s="59">
        <v>0</v>
      </c>
      <c r="O16" s="41">
        <f t="shared" si="0"/>
        <v>36550844</v>
      </c>
      <c r="P16" s="15">
        <f t="shared" si="1"/>
        <v>1884.549832431039</v>
      </c>
    </row>
    <row r="17" spans="1:16" ht="12.75" customHeight="1">
      <c r="A17" s="8">
        <v>13</v>
      </c>
      <c r="B17" s="3"/>
      <c r="C17" s="10" t="s">
        <v>53</v>
      </c>
      <c r="D17" s="32">
        <v>20022</v>
      </c>
      <c r="E17" s="36">
        <v>10420067</v>
      </c>
      <c r="F17" s="23">
        <v>3881320</v>
      </c>
      <c r="G17" s="23">
        <v>3256747</v>
      </c>
      <c r="H17" s="23">
        <v>0</v>
      </c>
      <c r="I17" s="46">
        <v>0</v>
      </c>
      <c r="J17" s="41">
        <v>0</v>
      </c>
      <c r="K17" s="50">
        <v>0</v>
      </c>
      <c r="L17" s="54">
        <v>0</v>
      </c>
      <c r="M17" s="50">
        <v>0</v>
      </c>
      <c r="N17" s="59">
        <v>118283</v>
      </c>
      <c r="O17" s="41">
        <f t="shared" si="0"/>
        <v>17676417</v>
      </c>
      <c r="P17" s="15">
        <f t="shared" si="1"/>
        <v>882.8497153131556</v>
      </c>
    </row>
    <row r="18" spans="1:16" ht="12.75" customHeight="1">
      <c r="A18" s="8">
        <v>14</v>
      </c>
      <c r="B18" s="3"/>
      <c r="C18" s="10" t="s">
        <v>52</v>
      </c>
      <c r="D18" s="32">
        <v>23018</v>
      </c>
      <c r="E18" s="36">
        <v>13440578</v>
      </c>
      <c r="F18" s="23">
        <v>17690691</v>
      </c>
      <c r="G18" s="23">
        <v>1045668</v>
      </c>
      <c r="H18" s="23">
        <v>2448091</v>
      </c>
      <c r="I18" s="46">
        <v>0</v>
      </c>
      <c r="J18" s="41">
        <v>165094</v>
      </c>
      <c r="K18" s="50">
        <v>0</v>
      </c>
      <c r="L18" s="54">
        <v>0</v>
      </c>
      <c r="M18" s="50">
        <v>0</v>
      </c>
      <c r="N18" s="59">
        <v>0</v>
      </c>
      <c r="O18" s="41">
        <f t="shared" si="0"/>
        <v>34790122</v>
      </c>
      <c r="P18" s="15">
        <f t="shared" si="1"/>
        <v>1511.4311408462943</v>
      </c>
    </row>
    <row r="19" spans="1:16" ht="12.75" customHeight="1">
      <c r="A19" s="8">
        <v>15</v>
      </c>
      <c r="B19" s="3"/>
      <c r="C19" s="10" t="s">
        <v>49</v>
      </c>
      <c r="D19" s="32">
        <v>24793</v>
      </c>
      <c r="E19" s="36">
        <v>12938101</v>
      </c>
      <c r="F19" s="23">
        <v>8718076</v>
      </c>
      <c r="G19" s="23">
        <v>1981294</v>
      </c>
      <c r="H19" s="23">
        <v>0</v>
      </c>
      <c r="I19" s="46">
        <v>0</v>
      </c>
      <c r="J19" s="41">
        <v>0</v>
      </c>
      <c r="K19" s="50">
        <v>0</v>
      </c>
      <c r="L19" s="54">
        <v>0</v>
      </c>
      <c r="M19" s="50">
        <v>0</v>
      </c>
      <c r="N19" s="59">
        <v>28747</v>
      </c>
      <c r="O19" s="41">
        <f t="shared" si="0"/>
        <v>23666218</v>
      </c>
      <c r="P19" s="15">
        <f t="shared" si="1"/>
        <v>954.5524139878191</v>
      </c>
    </row>
    <row r="20" spans="1:16" ht="12.75" customHeight="1">
      <c r="A20" s="8">
        <v>16</v>
      </c>
      <c r="B20" s="3"/>
      <c r="C20" s="13" t="s">
        <v>50</v>
      </c>
      <c r="D20" s="32">
        <v>26881</v>
      </c>
      <c r="E20" s="36">
        <v>20045921</v>
      </c>
      <c r="F20" s="23">
        <v>14619518</v>
      </c>
      <c r="G20" s="23">
        <v>0</v>
      </c>
      <c r="H20" s="23">
        <v>0</v>
      </c>
      <c r="I20" s="46">
        <v>0</v>
      </c>
      <c r="J20" s="41">
        <v>0</v>
      </c>
      <c r="K20" s="50">
        <v>0</v>
      </c>
      <c r="L20" s="54">
        <v>0</v>
      </c>
      <c r="M20" s="50">
        <v>0</v>
      </c>
      <c r="N20" s="59">
        <v>12075382</v>
      </c>
      <c r="O20" s="41">
        <f t="shared" si="0"/>
        <v>46740821</v>
      </c>
      <c r="P20" s="15">
        <f t="shared" si="1"/>
        <v>1738.8051411777835</v>
      </c>
    </row>
    <row r="21" spans="1:16" ht="12.75" customHeight="1">
      <c r="A21" s="8">
        <v>17</v>
      </c>
      <c r="B21" s="3"/>
      <c r="C21" s="13" t="s">
        <v>47</v>
      </c>
      <c r="D21" s="32">
        <v>27217</v>
      </c>
      <c r="E21" s="36">
        <v>17775452</v>
      </c>
      <c r="F21" s="23">
        <v>19041796</v>
      </c>
      <c r="G21" s="23">
        <v>533</v>
      </c>
      <c r="H21" s="23">
        <v>640781</v>
      </c>
      <c r="I21" s="46">
        <v>0</v>
      </c>
      <c r="J21" s="41">
        <v>0</v>
      </c>
      <c r="K21" s="50">
        <v>0</v>
      </c>
      <c r="L21" s="54">
        <v>0</v>
      </c>
      <c r="M21" s="50">
        <v>0</v>
      </c>
      <c r="N21" s="59">
        <v>0</v>
      </c>
      <c r="O21" s="41">
        <f t="shared" si="0"/>
        <v>37458562</v>
      </c>
      <c r="P21" s="15">
        <f t="shared" si="1"/>
        <v>1376.2928316860784</v>
      </c>
    </row>
    <row r="22" spans="1:16" ht="12.75" customHeight="1">
      <c r="A22" s="8">
        <v>18</v>
      </c>
      <c r="B22" s="3"/>
      <c r="C22" s="10" t="s">
        <v>48</v>
      </c>
      <c r="D22" s="32">
        <v>27682</v>
      </c>
      <c r="E22" s="36">
        <v>19938398</v>
      </c>
      <c r="F22" s="23">
        <v>11969936</v>
      </c>
      <c r="G22" s="23">
        <v>0</v>
      </c>
      <c r="H22" s="23">
        <v>0</v>
      </c>
      <c r="I22" s="46">
        <v>0</v>
      </c>
      <c r="J22" s="41">
        <v>3409116</v>
      </c>
      <c r="K22" s="50">
        <v>0</v>
      </c>
      <c r="L22" s="54">
        <v>0</v>
      </c>
      <c r="M22" s="50">
        <v>0</v>
      </c>
      <c r="N22" s="59">
        <v>5372484</v>
      </c>
      <c r="O22" s="41">
        <f t="shared" si="0"/>
        <v>40689934</v>
      </c>
      <c r="P22" s="15">
        <f t="shared" si="1"/>
        <v>1469.9058594032224</v>
      </c>
    </row>
    <row r="23" spans="1:16" ht="12.75" customHeight="1">
      <c r="A23" s="8">
        <v>19</v>
      </c>
      <c r="B23" s="3"/>
      <c r="C23" s="10" t="s">
        <v>51</v>
      </c>
      <c r="D23" s="32">
        <v>30869</v>
      </c>
      <c r="E23" s="36">
        <v>23112791</v>
      </c>
      <c r="F23" s="23">
        <v>20238457</v>
      </c>
      <c r="G23" s="23">
        <v>0</v>
      </c>
      <c r="H23" s="23">
        <v>3037451</v>
      </c>
      <c r="I23" s="46">
        <v>0</v>
      </c>
      <c r="J23" s="41">
        <v>5622030</v>
      </c>
      <c r="K23" s="50">
        <v>0</v>
      </c>
      <c r="L23" s="54">
        <v>0</v>
      </c>
      <c r="M23" s="50">
        <v>0</v>
      </c>
      <c r="N23" s="59">
        <v>0</v>
      </c>
      <c r="O23" s="41">
        <f t="shared" si="0"/>
        <v>52010729</v>
      </c>
      <c r="P23" s="15">
        <f t="shared" si="1"/>
        <v>1684.8854514237585</v>
      </c>
    </row>
    <row r="24" spans="1:16" ht="12.75" customHeight="1">
      <c r="A24" s="8">
        <v>20</v>
      </c>
      <c r="B24" s="3"/>
      <c r="C24" s="14" t="s">
        <v>85</v>
      </c>
      <c r="D24" s="32">
        <v>34367</v>
      </c>
      <c r="E24" s="36">
        <v>23159954</v>
      </c>
      <c r="F24" s="23">
        <v>13037875</v>
      </c>
      <c r="G24" s="23">
        <v>1653634</v>
      </c>
      <c r="H24" s="23">
        <v>0</v>
      </c>
      <c r="I24" s="46">
        <v>0</v>
      </c>
      <c r="J24" s="41">
        <v>7310473</v>
      </c>
      <c r="K24" s="50">
        <v>0</v>
      </c>
      <c r="L24" s="54">
        <v>0</v>
      </c>
      <c r="M24" s="50">
        <v>0</v>
      </c>
      <c r="N24" s="59">
        <v>0</v>
      </c>
      <c r="O24" s="41">
        <f t="shared" si="0"/>
        <v>45161936</v>
      </c>
      <c r="P24" s="15">
        <f t="shared" si="1"/>
        <v>1314.107603224023</v>
      </c>
    </row>
    <row r="25" spans="1:16" ht="12.75" customHeight="1">
      <c r="A25" s="8">
        <v>21</v>
      </c>
      <c r="B25" s="3"/>
      <c r="C25" s="10" t="s">
        <v>46</v>
      </c>
      <c r="D25" s="32">
        <v>37808</v>
      </c>
      <c r="E25" s="36">
        <v>38916740</v>
      </c>
      <c r="F25" s="23">
        <v>16960065</v>
      </c>
      <c r="G25" s="23">
        <v>0</v>
      </c>
      <c r="H25" s="23">
        <v>3064478</v>
      </c>
      <c r="I25" s="46">
        <v>0</v>
      </c>
      <c r="J25" s="41">
        <v>1396850</v>
      </c>
      <c r="K25" s="50">
        <v>0</v>
      </c>
      <c r="L25" s="54">
        <v>0</v>
      </c>
      <c r="M25" s="50">
        <v>0</v>
      </c>
      <c r="N25" s="59">
        <v>15</v>
      </c>
      <c r="O25" s="41">
        <f t="shared" si="0"/>
        <v>60338148</v>
      </c>
      <c r="P25" s="15">
        <f t="shared" si="1"/>
        <v>1595.9095429538722</v>
      </c>
    </row>
    <row r="26" spans="1:16" ht="12.75" customHeight="1">
      <c r="A26" s="8">
        <v>22</v>
      </c>
      <c r="B26" s="3"/>
      <c r="C26" s="10" t="s">
        <v>3</v>
      </c>
      <c r="D26" s="32">
        <v>39762</v>
      </c>
      <c r="E26" s="37">
        <v>24252605</v>
      </c>
      <c r="F26" s="24">
        <v>17828816</v>
      </c>
      <c r="G26" s="24">
        <v>510948</v>
      </c>
      <c r="H26" s="24">
        <v>2105057</v>
      </c>
      <c r="I26" s="47">
        <v>0</v>
      </c>
      <c r="J26" s="42">
        <v>-7265386</v>
      </c>
      <c r="K26" s="51">
        <v>0</v>
      </c>
      <c r="L26" s="55">
        <v>0</v>
      </c>
      <c r="M26" s="51">
        <v>0</v>
      </c>
      <c r="N26" s="60">
        <v>0</v>
      </c>
      <c r="O26" s="41">
        <f t="shared" si="0"/>
        <v>37432040</v>
      </c>
      <c r="P26" s="15">
        <f t="shared" si="1"/>
        <v>941.4023439464816</v>
      </c>
    </row>
    <row r="27" spans="1:16" ht="12.75" customHeight="1">
      <c r="A27" s="8">
        <v>23</v>
      </c>
      <c r="B27" s="3"/>
      <c r="C27" s="10" t="s">
        <v>45</v>
      </c>
      <c r="D27" s="32">
        <v>40304</v>
      </c>
      <c r="E27" s="36">
        <v>21063707</v>
      </c>
      <c r="F27" s="23">
        <v>18667217</v>
      </c>
      <c r="G27" s="23">
        <v>7123690</v>
      </c>
      <c r="H27" s="23">
        <v>409406</v>
      </c>
      <c r="I27" s="46">
        <v>0</v>
      </c>
      <c r="J27" s="41">
        <v>1928483</v>
      </c>
      <c r="K27" s="50">
        <v>0</v>
      </c>
      <c r="L27" s="54">
        <v>0</v>
      </c>
      <c r="M27" s="50">
        <v>0</v>
      </c>
      <c r="N27" s="59">
        <v>0</v>
      </c>
      <c r="O27" s="41">
        <f t="shared" si="0"/>
        <v>49192503</v>
      </c>
      <c r="P27" s="15">
        <f t="shared" si="1"/>
        <v>1220.5364976181024</v>
      </c>
    </row>
    <row r="28" spans="1:16" ht="12.75" customHeight="1">
      <c r="A28" s="8">
        <v>24</v>
      </c>
      <c r="B28" s="79"/>
      <c r="C28" s="10" t="s">
        <v>44</v>
      </c>
      <c r="D28" s="32">
        <v>43873</v>
      </c>
      <c r="E28" s="36">
        <v>18823082</v>
      </c>
      <c r="F28" s="23">
        <v>35936866</v>
      </c>
      <c r="G28" s="23">
        <v>0</v>
      </c>
      <c r="H28" s="23">
        <v>1260556</v>
      </c>
      <c r="I28" s="46">
        <v>0</v>
      </c>
      <c r="J28" s="41">
        <v>3205894</v>
      </c>
      <c r="K28" s="50">
        <v>0</v>
      </c>
      <c r="L28" s="54">
        <v>0</v>
      </c>
      <c r="M28" s="50">
        <v>0</v>
      </c>
      <c r="N28" s="59">
        <v>0</v>
      </c>
      <c r="O28" s="41">
        <f t="shared" si="0"/>
        <v>59226398</v>
      </c>
      <c r="P28" s="15">
        <f t="shared" si="1"/>
        <v>1349.9509493310236</v>
      </c>
    </row>
    <row r="29" spans="1:16" ht="12.75" customHeight="1">
      <c r="A29" s="8">
        <v>25</v>
      </c>
      <c r="B29" s="3"/>
      <c r="C29" s="10" t="s">
        <v>39</v>
      </c>
      <c r="D29" s="32">
        <v>47588</v>
      </c>
      <c r="E29" s="36">
        <v>26791150</v>
      </c>
      <c r="F29" s="23">
        <v>20581428</v>
      </c>
      <c r="G29" s="23">
        <v>3036464</v>
      </c>
      <c r="H29" s="23">
        <v>1750857</v>
      </c>
      <c r="I29" s="46">
        <v>0</v>
      </c>
      <c r="J29" s="41">
        <v>0</v>
      </c>
      <c r="K29" s="50">
        <v>0</v>
      </c>
      <c r="L29" s="54">
        <v>0</v>
      </c>
      <c r="M29" s="50">
        <v>566100</v>
      </c>
      <c r="N29" s="59">
        <v>0</v>
      </c>
      <c r="O29" s="41">
        <f t="shared" si="0"/>
        <v>52725999</v>
      </c>
      <c r="P29" s="15">
        <f t="shared" si="1"/>
        <v>1107.9683743800958</v>
      </c>
    </row>
    <row r="30" spans="1:16" ht="12.75" customHeight="1">
      <c r="A30" s="8">
        <v>26</v>
      </c>
      <c r="B30" s="3"/>
      <c r="C30" s="10" t="s">
        <v>40</v>
      </c>
      <c r="D30" s="32">
        <v>50166</v>
      </c>
      <c r="E30" s="36">
        <v>22298944</v>
      </c>
      <c r="F30" s="23">
        <v>23628249</v>
      </c>
      <c r="G30" s="23">
        <v>385</v>
      </c>
      <c r="H30" s="23">
        <v>5810740</v>
      </c>
      <c r="I30" s="46">
        <v>0</v>
      </c>
      <c r="J30" s="41">
        <v>1734342</v>
      </c>
      <c r="K30" s="50">
        <v>0</v>
      </c>
      <c r="L30" s="54">
        <v>0</v>
      </c>
      <c r="M30" s="50">
        <v>0</v>
      </c>
      <c r="N30" s="59">
        <v>0</v>
      </c>
      <c r="O30" s="41">
        <f t="shared" si="0"/>
        <v>53472660</v>
      </c>
      <c r="P30" s="15">
        <f t="shared" si="1"/>
        <v>1065.9143643104892</v>
      </c>
    </row>
    <row r="31" spans="1:16" ht="12.75" customHeight="1">
      <c r="A31" s="8">
        <v>27</v>
      </c>
      <c r="B31" s="3"/>
      <c r="C31" s="10" t="s">
        <v>43</v>
      </c>
      <c r="D31" s="32">
        <v>57779</v>
      </c>
      <c r="E31" s="36">
        <v>36583330</v>
      </c>
      <c r="F31" s="23">
        <v>81759158</v>
      </c>
      <c r="G31" s="23">
        <v>55989258</v>
      </c>
      <c r="H31" s="23">
        <v>2626550</v>
      </c>
      <c r="I31" s="46">
        <v>0</v>
      </c>
      <c r="J31" s="41">
        <v>0</v>
      </c>
      <c r="K31" s="50">
        <v>124938</v>
      </c>
      <c r="L31" s="54">
        <v>0</v>
      </c>
      <c r="M31" s="50">
        <v>0</v>
      </c>
      <c r="N31" s="59">
        <v>0</v>
      </c>
      <c r="O31" s="41">
        <f t="shared" si="0"/>
        <v>177083234</v>
      </c>
      <c r="P31" s="15">
        <f t="shared" si="1"/>
        <v>3064.8372938264765</v>
      </c>
    </row>
    <row r="32" spans="1:16" ht="12.75" customHeight="1">
      <c r="A32" s="8">
        <v>28</v>
      </c>
      <c r="B32" s="3"/>
      <c r="C32" s="13" t="s">
        <v>37</v>
      </c>
      <c r="D32" s="32">
        <v>67489</v>
      </c>
      <c r="E32" s="36">
        <v>32924735</v>
      </c>
      <c r="F32" s="23">
        <v>39028747</v>
      </c>
      <c r="G32" s="23">
        <v>701461</v>
      </c>
      <c r="H32" s="23">
        <v>13687331</v>
      </c>
      <c r="I32" s="46">
        <v>0</v>
      </c>
      <c r="J32" s="41">
        <v>2562927</v>
      </c>
      <c r="K32" s="50">
        <v>0</v>
      </c>
      <c r="L32" s="54">
        <v>0</v>
      </c>
      <c r="M32" s="50">
        <v>0</v>
      </c>
      <c r="N32" s="59">
        <v>0</v>
      </c>
      <c r="O32" s="41">
        <f t="shared" si="0"/>
        <v>88905201</v>
      </c>
      <c r="P32" s="15">
        <f t="shared" si="1"/>
        <v>1317.3287646875788</v>
      </c>
    </row>
    <row r="33" spans="1:16" ht="12.75" customHeight="1">
      <c r="A33" s="8">
        <v>29</v>
      </c>
      <c r="B33" s="3"/>
      <c r="C33" s="10" t="s">
        <v>36</v>
      </c>
      <c r="D33" s="32">
        <v>72605</v>
      </c>
      <c r="E33" s="36">
        <v>42025512</v>
      </c>
      <c r="F33" s="23">
        <v>13454336</v>
      </c>
      <c r="G33" s="23">
        <v>279633</v>
      </c>
      <c r="H33" s="23">
        <v>8009940</v>
      </c>
      <c r="I33" s="46">
        <v>0</v>
      </c>
      <c r="J33" s="41">
        <v>9897415</v>
      </c>
      <c r="K33" s="50">
        <v>8079262</v>
      </c>
      <c r="L33" s="54">
        <v>0</v>
      </c>
      <c r="M33" s="50">
        <v>0</v>
      </c>
      <c r="N33" s="59">
        <v>0</v>
      </c>
      <c r="O33" s="41">
        <f t="shared" si="0"/>
        <v>81746098</v>
      </c>
      <c r="P33" s="15">
        <f t="shared" si="1"/>
        <v>1125.9017698505613</v>
      </c>
    </row>
    <row r="34" spans="1:16" ht="12.75" customHeight="1">
      <c r="A34" s="8">
        <v>30</v>
      </c>
      <c r="B34" s="79"/>
      <c r="C34" s="10" t="s">
        <v>34</v>
      </c>
      <c r="D34" s="32">
        <v>73560</v>
      </c>
      <c r="E34" s="36">
        <v>83225587</v>
      </c>
      <c r="F34" s="23">
        <v>152129145</v>
      </c>
      <c r="G34" s="23">
        <v>6281220</v>
      </c>
      <c r="H34" s="23">
        <v>52507032</v>
      </c>
      <c r="I34" s="46">
        <v>0</v>
      </c>
      <c r="J34" s="41">
        <v>31963082</v>
      </c>
      <c r="K34" s="50">
        <v>23414801</v>
      </c>
      <c r="L34" s="54">
        <v>39132</v>
      </c>
      <c r="M34" s="50">
        <v>0</v>
      </c>
      <c r="N34" s="59">
        <v>0</v>
      </c>
      <c r="O34" s="41">
        <f t="shared" si="0"/>
        <v>349559999</v>
      </c>
      <c r="P34" s="15">
        <f t="shared" si="1"/>
        <v>4752.039138118543</v>
      </c>
    </row>
    <row r="35" spans="1:16" ht="12.75" customHeight="1">
      <c r="A35" s="8">
        <v>31</v>
      </c>
      <c r="B35" s="3"/>
      <c r="C35" s="10" t="s">
        <v>38</v>
      </c>
      <c r="D35" s="32">
        <v>74661</v>
      </c>
      <c r="E35" s="36">
        <v>44651695</v>
      </c>
      <c r="F35" s="23">
        <v>37363403</v>
      </c>
      <c r="G35" s="23">
        <v>4350255</v>
      </c>
      <c r="H35" s="23">
        <v>2630810</v>
      </c>
      <c r="I35" s="46">
        <v>0</v>
      </c>
      <c r="J35" s="41">
        <v>4067172</v>
      </c>
      <c r="K35" s="50">
        <v>0</v>
      </c>
      <c r="L35" s="54">
        <v>0</v>
      </c>
      <c r="M35" s="50">
        <v>0</v>
      </c>
      <c r="N35" s="59">
        <v>0</v>
      </c>
      <c r="O35" s="41">
        <f t="shared" si="0"/>
        <v>93063335</v>
      </c>
      <c r="P35" s="15">
        <f t="shared" si="1"/>
        <v>1246.4785497113621</v>
      </c>
    </row>
    <row r="36" spans="1:16" ht="12.75" customHeight="1">
      <c r="A36" s="8">
        <v>32</v>
      </c>
      <c r="B36" s="3"/>
      <c r="C36" s="10" t="s">
        <v>42</v>
      </c>
      <c r="D36" s="32">
        <v>97843</v>
      </c>
      <c r="E36" s="36">
        <v>61470220</v>
      </c>
      <c r="F36" s="23">
        <v>13250952</v>
      </c>
      <c r="G36" s="23">
        <v>4499194</v>
      </c>
      <c r="H36" s="23">
        <v>3725952</v>
      </c>
      <c r="I36" s="46">
        <v>0</v>
      </c>
      <c r="J36" s="41">
        <v>8265709</v>
      </c>
      <c r="K36" s="50">
        <v>6738157</v>
      </c>
      <c r="L36" s="54">
        <v>0</v>
      </c>
      <c r="M36" s="50">
        <v>0</v>
      </c>
      <c r="N36" s="59">
        <v>0</v>
      </c>
      <c r="O36" s="41">
        <f t="shared" si="0"/>
        <v>97950184</v>
      </c>
      <c r="P36" s="15">
        <f t="shared" si="1"/>
        <v>1001.0954692722014</v>
      </c>
    </row>
    <row r="37" spans="1:16" ht="12.75" customHeight="1">
      <c r="A37" s="8">
        <v>33</v>
      </c>
      <c r="B37" s="3"/>
      <c r="C37" s="10" t="s">
        <v>35</v>
      </c>
      <c r="D37" s="32">
        <v>99092</v>
      </c>
      <c r="E37" s="36">
        <v>53198649</v>
      </c>
      <c r="F37" s="23">
        <v>36738115</v>
      </c>
      <c r="G37" s="23">
        <v>0</v>
      </c>
      <c r="H37" s="23">
        <v>0</v>
      </c>
      <c r="I37" s="46">
        <v>0</v>
      </c>
      <c r="J37" s="41">
        <v>10889132</v>
      </c>
      <c r="K37" s="50">
        <v>6700416</v>
      </c>
      <c r="L37" s="54">
        <v>0</v>
      </c>
      <c r="M37" s="50">
        <v>0</v>
      </c>
      <c r="N37" s="59">
        <v>231168</v>
      </c>
      <c r="O37" s="41">
        <f t="shared" si="0"/>
        <v>107757480</v>
      </c>
      <c r="P37" s="15">
        <f t="shared" si="1"/>
        <v>1087.448835425665</v>
      </c>
    </row>
    <row r="38" spans="1:16" ht="12.75" customHeight="1">
      <c r="A38" s="8">
        <v>34</v>
      </c>
      <c r="B38" s="3"/>
      <c r="C38" s="10" t="s">
        <v>41</v>
      </c>
      <c r="D38" s="32">
        <v>105104</v>
      </c>
      <c r="E38" s="36">
        <v>63402758</v>
      </c>
      <c r="F38" s="23">
        <v>51411919</v>
      </c>
      <c r="G38" s="23">
        <v>14539080</v>
      </c>
      <c r="H38" s="23">
        <v>10409472</v>
      </c>
      <c r="I38" s="46">
        <v>0</v>
      </c>
      <c r="J38" s="41">
        <v>0</v>
      </c>
      <c r="K38" s="50">
        <v>6984991</v>
      </c>
      <c r="L38" s="54">
        <v>0</v>
      </c>
      <c r="M38" s="50">
        <v>0</v>
      </c>
      <c r="N38" s="59">
        <v>0</v>
      </c>
      <c r="O38" s="41">
        <f t="shared" si="0"/>
        <v>146748220</v>
      </c>
      <c r="P38" s="15">
        <f t="shared" si="1"/>
        <v>1396.219173390166</v>
      </c>
    </row>
    <row r="39" spans="1:16" ht="12.75" customHeight="1">
      <c r="A39" s="8">
        <v>35</v>
      </c>
      <c r="B39" s="3"/>
      <c r="C39" s="10" t="s">
        <v>33</v>
      </c>
      <c r="D39" s="32">
        <v>139586</v>
      </c>
      <c r="E39" s="36">
        <v>84460007</v>
      </c>
      <c r="F39" s="23">
        <v>55296098</v>
      </c>
      <c r="G39" s="23">
        <v>8271732</v>
      </c>
      <c r="H39" s="23">
        <v>16416276</v>
      </c>
      <c r="I39" s="46">
        <v>0</v>
      </c>
      <c r="J39" s="41">
        <v>48776839</v>
      </c>
      <c r="K39" s="50">
        <v>22356017</v>
      </c>
      <c r="L39" s="54">
        <v>0</v>
      </c>
      <c r="M39" s="50">
        <v>0</v>
      </c>
      <c r="N39" s="59">
        <v>0</v>
      </c>
      <c r="O39" s="41">
        <f t="shared" si="0"/>
        <v>235576969</v>
      </c>
      <c r="P39" s="15">
        <f t="shared" si="1"/>
        <v>1687.68335649707</v>
      </c>
    </row>
    <row r="40" spans="1:16" ht="12.75" customHeight="1">
      <c r="A40" s="8">
        <v>36</v>
      </c>
      <c r="B40" s="3"/>
      <c r="C40" s="13" t="s">
        <v>31</v>
      </c>
      <c r="D40" s="32">
        <v>140519</v>
      </c>
      <c r="E40" s="36">
        <v>74122357</v>
      </c>
      <c r="F40" s="23">
        <v>43633899</v>
      </c>
      <c r="G40" s="23">
        <v>4055103</v>
      </c>
      <c r="H40" s="23">
        <v>2933476</v>
      </c>
      <c r="I40" s="46">
        <v>0</v>
      </c>
      <c r="J40" s="41">
        <v>30135258</v>
      </c>
      <c r="K40" s="50">
        <v>12825445</v>
      </c>
      <c r="L40" s="54">
        <v>0</v>
      </c>
      <c r="M40" s="50">
        <v>0</v>
      </c>
      <c r="N40" s="59">
        <v>7629350</v>
      </c>
      <c r="O40" s="41">
        <f t="shared" si="0"/>
        <v>175334888</v>
      </c>
      <c r="P40" s="15">
        <f t="shared" si="1"/>
        <v>1247.766408813043</v>
      </c>
    </row>
    <row r="41" spans="1:16" ht="12.75" customHeight="1">
      <c r="A41" s="8">
        <v>37</v>
      </c>
      <c r="B41" s="3"/>
      <c r="C41" s="10" t="s">
        <v>30</v>
      </c>
      <c r="D41" s="32">
        <v>148077</v>
      </c>
      <c r="E41" s="36">
        <v>123466571</v>
      </c>
      <c r="F41" s="23">
        <v>85322585</v>
      </c>
      <c r="G41" s="23">
        <v>10594037</v>
      </c>
      <c r="H41" s="23">
        <v>14838302</v>
      </c>
      <c r="I41" s="46">
        <v>84</v>
      </c>
      <c r="J41" s="41">
        <v>56032058</v>
      </c>
      <c r="K41" s="50">
        <v>33863399</v>
      </c>
      <c r="L41" s="54">
        <v>0</v>
      </c>
      <c r="M41" s="50">
        <v>90463</v>
      </c>
      <c r="N41" s="59">
        <v>0</v>
      </c>
      <c r="O41" s="41">
        <f t="shared" si="0"/>
        <v>324207499</v>
      </c>
      <c r="P41" s="15">
        <f t="shared" si="1"/>
        <v>2189.452102622284</v>
      </c>
    </row>
    <row r="42" spans="1:16" ht="12.75" customHeight="1">
      <c r="A42" s="8">
        <v>38</v>
      </c>
      <c r="B42" s="3"/>
      <c r="C42" s="10" t="s">
        <v>32</v>
      </c>
      <c r="D42" s="32">
        <v>157317</v>
      </c>
      <c r="E42" s="36">
        <v>69917405</v>
      </c>
      <c r="F42" s="23">
        <v>34035305</v>
      </c>
      <c r="G42" s="23">
        <v>1402133</v>
      </c>
      <c r="H42" s="23">
        <v>1092832</v>
      </c>
      <c r="I42" s="46">
        <v>0</v>
      </c>
      <c r="J42" s="41">
        <v>6943143</v>
      </c>
      <c r="K42" s="50">
        <v>2446509</v>
      </c>
      <c r="L42" s="54">
        <v>0</v>
      </c>
      <c r="M42" s="50">
        <v>0</v>
      </c>
      <c r="N42" s="59">
        <v>0</v>
      </c>
      <c r="O42" s="41">
        <f t="shared" si="0"/>
        <v>115837327</v>
      </c>
      <c r="P42" s="15">
        <f t="shared" si="1"/>
        <v>736.3306381382813</v>
      </c>
    </row>
    <row r="43" spans="1:16" ht="12.75" customHeight="1">
      <c r="A43" s="8">
        <v>39</v>
      </c>
      <c r="B43" s="3"/>
      <c r="C43" s="13" t="s">
        <v>28</v>
      </c>
      <c r="D43" s="32">
        <v>163679</v>
      </c>
      <c r="E43" s="36">
        <v>134286217</v>
      </c>
      <c r="F43" s="23">
        <v>169974536</v>
      </c>
      <c r="G43" s="23">
        <v>9645934</v>
      </c>
      <c r="H43" s="23">
        <v>43915852</v>
      </c>
      <c r="I43" s="46">
        <v>0</v>
      </c>
      <c r="J43" s="41">
        <v>88200152</v>
      </c>
      <c r="K43" s="50">
        <v>30138086</v>
      </c>
      <c r="L43" s="54">
        <v>0</v>
      </c>
      <c r="M43" s="50">
        <v>0</v>
      </c>
      <c r="N43" s="59">
        <v>1980</v>
      </c>
      <c r="O43" s="41">
        <f t="shared" si="0"/>
        <v>476162757</v>
      </c>
      <c r="P43" s="15">
        <f t="shared" si="1"/>
        <v>2909.125526182345</v>
      </c>
    </row>
    <row r="44" spans="1:16" ht="12.75" customHeight="1">
      <c r="A44" s="8">
        <v>40</v>
      </c>
      <c r="B44" s="3"/>
      <c r="C44" s="13" t="s">
        <v>26</v>
      </c>
      <c r="D44" s="32">
        <v>169866</v>
      </c>
      <c r="E44" s="36">
        <v>106813826</v>
      </c>
      <c r="F44" s="23">
        <v>50560432</v>
      </c>
      <c r="G44" s="23">
        <v>0</v>
      </c>
      <c r="H44" s="23">
        <v>0</v>
      </c>
      <c r="I44" s="46">
        <v>0</v>
      </c>
      <c r="J44" s="41">
        <v>48283578</v>
      </c>
      <c r="K44" s="50">
        <v>9478222</v>
      </c>
      <c r="L44" s="54">
        <v>0</v>
      </c>
      <c r="M44" s="50">
        <v>0</v>
      </c>
      <c r="N44" s="59">
        <v>13349498</v>
      </c>
      <c r="O44" s="41">
        <f t="shared" si="0"/>
        <v>228485556</v>
      </c>
      <c r="P44" s="15">
        <f t="shared" si="1"/>
        <v>1345.0929320758717</v>
      </c>
    </row>
    <row r="45" spans="1:16" ht="12.75" customHeight="1">
      <c r="A45" s="8">
        <v>41</v>
      </c>
      <c r="B45" s="3"/>
      <c r="C45" s="10" t="s">
        <v>29</v>
      </c>
      <c r="D45" s="32">
        <v>173808</v>
      </c>
      <c r="E45" s="36">
        <v>70618795</v>
      </c>
      <c r="F45" s="23">
        <v>57085628</v>
      </c>
      <c r="G45" s="23">
        <v>28951051</v>
      </c>
      <c r="H45" s="23">
        <v>5915925</v>
      </c>
      <c r="I45" s="46">
        <v>0</v>
      </c>
      <c r="J45" s="41">
        <v>39821795</v>
      </c>
      <c r="K45" s="50">
        <v>17235769</v>
      </c>
      <c r="L45" s="54">
        <v>0</v>
      </c>
      <c r="M45" s="50">
        <v>0</v>
      </c>
      <c r="N45" s="59">
        <v>0</v>
      </c>
      <c r="O45" s="41">
        <f t="shared" si="0"/>
        <v>219628963</v>
      </c>
      <c r="P45" s="15">
        <f t="shared" si="1"/>
        <v>1263.629769630857</v>
      </c>
    </row>
    <row r="46" spans="1:16" ht="12.75" customHeight="1">
      <c r="A46" s="8">
        <v>42</v>
      </c>
      <c r="B46" s="3"/>
      <c r="C46" s="10" t="s">
        <v>24</v>
      </c>
      <c r="D46" s="32">
        <v>188349</v>
      </c>
      <c r="E46" s="36">
        <v>79611209</v>
      </c>
      <c r="F46" s="23">
        <v>33399949</v>
      </c>
      <c r="G46" s="23">
        <v>5607227</v>
      </c>
      <c r="H46" s="23">
        <v>4844500</v>
      </c>
      <c r="I46" s="46">
        <v>0</v>
      </c>
      <c r="J46" s="41">
        <v>68627583</v>
      </c>
      <c r="K46" s="50">
        <v>22001097</v>
      </c>
      <c r="L46" s="54">
        <v>0</v>
      </c>
      <c r="M46" s="50">
        <v>0</v>
      </c>
      <c r="N46" s="59">
        <v>0</v>
      </c>
      <c r="O46" s="41">
        <f t="shared" si="0"/>
        <v>214091565</v>
      </c>
      <c r="P46" s="15">
        <f t="shared" si="1"/>
        <v>1136.6748164311996</v>
      </c>
    </row>
    <row r="47" spans="1:16" ht="12.75" customHeight="1">
      <c r="A47" s="8">
        <v>43</v>
      </c>
      <c r="B47" s="3"/>
      <c r="C47" s="13" t="s">
        <v>27</v>
      </c>
      <c r="D47" s="32">
        <v>192843</v>
      </c>
      <c r="E47" s="36">
        <v>89321653</v>
      </c>
      <c r="F47" s="23">
        <v>43150678</v>
      </c>
      <c r="G47" s="23">
        <v>11495491</v>
      </c>
      <c r="H47" s="23">
        <v>16348829</v>
      </c>
      <c r="I47" s="46">
        <v>0</v>
      </c>
      <c r="J47" s="41">
        <v>19682355</v>
      </c>
      <c r="K47" s="50">
        <v>12952554</v>
      </c>
      <c r="L47" s="54">
        <v>0</v>
      </c>
      <c r="M47" s="50">
        <v>0</v>
      </c>
      <c r="N47" s="59">
        <v>612787</v>
      </c>
      <c r="O47" s="41">
        <f t="shared" si="0"/>
        <v>193564347</v>
      </c>
      <c r="P47" s="15">
        <f t="shared" si="1"/>
        <v>1003.7405920878642</v>
      </c>
    </row>
    <row r="48" spans="1:16" ht="12.75" customHeight="1">
      <c r="A48" s="8">
        <v>44</v>
      </c>
      <c r="B48" s="3"/>
      <c r="C48" s="10" t="s">
        <v>109</v>
      </c>
      <c r="D48" s="32">
        <v>201541</v>
      </c>
      <c r="E48" s="36">
        <v>143590618</v>
      </c>
      <c r="F48" s="23">
        <v>87458924</v>
      </c>
      <c r="G48" s="23">
        <v>62087791</v>
      </c>
      <c r="H48" s="23">
        <v>14447979</v>
      </c>
      <c r="I48" s="46">
        <v>0</v>
      </c>
      <c r="J48" s="41">
        <v>64444872</v>
      </c>
      <c r="K48" s="50">
        <v>20053213</v>
      </c>
      <c r="L48" s="54">
        <v>0</v>
      </c>
      <c r="M48" s="50">
        <v>0</v>
      </c>
      <c r="N48" s="59">
        <v>2418156</v>
      </c>
      <c r="O48" s="41">
        <f t="shared" si="0"/>
        <v>394501553</v>
      </c>
      <c r="P48" s="15">
        <f t="shared" si="1"/>
        <v>1957.4257992170328</v>
      </c>
    </row>
    <row r="49" spans="1:16" ht="12.75" customHeight="1">
      <c r="A49" s="8">
        <v>45</v>
      </c>
      <c r="B49" s="3"/>
      <c r="C49" s="13" t="s">
        <v>0</v>
      </c>
      <c r="D49" s="32">
        <v>248002</v>
      </c>
      <c r="E49" s="36">
        <v>142615994</v>
      </c>
      <c r="F49" s="23">
        <v>77489302</v>
      </c>
      <c r="G49" s="23">
        <v>22816753</v>
      </c>
      <c r="H49" s="23">
        <v>25901563</v>
      </c>
      <c r="I49" s="46">
        <v>0</v>
      </c>
      <c r="J49" s="41">
        <v>12976449</v>
      </c>
      <c r="K49" s="50">
        <v>30647020</v>
      </c>
      <c r="L49" s="54">
        <v>0</v>
      </c>
      <c r="M49" s="50">
        <v>126892</v>
      </c>
      <c r="N49" s="59">
        <v>91854</v>
      </c>
      <c r="O49" s="41">
        <f t="shared" si="0"/>
        <v>312665827</v>
      </c>
      <c r="P49" s="15">
        <f t="shared" si="1"/>
        <v>1260.7391351682647</v>
      </c>
    </row>
    <row r="50" spans="1:16" ht="12.75" customHeight="1">
      <c r="A50" s="8">
        <v>46</v>
      </c>
      <c r="B50" s="3"/>
      <c r="C50" s="10" t="s">
        <v>21</v>
      </c>
      <c r="D50" s="32">
        <v>278377</v>
      </c>
      <c r="E50" s="36">
        <v>141357916</v>
      </c>
      <c r="F50" s="23">
        <v>151873548</v>
      </c>
      <c r="G50" s="23">
        <v>30589407</v>
      </c>
      <c r="H50" s="23">
        <v>6534385</v>
      </c>
      <c r="I50" s="46">
        <v>0</v>
      </c>
      <c r="J50" s="41">
        <v>9661261</v>
      </c>
      <c r="K50" s="50">
        <v>5926559</v>
      </c>
      <c r="L50" s="54">
        <v>0</v>
      </c>
      <c r="M50" s="50">
        <v>0</v>
      </c>
      <c r="N50" s="59">
        <v>610</v>
      </c>
      <c r="O50" s="41">
        <f t="shared" si="0"/>
        <v>345943686</v>
      </c>
      <c r="P50" s="15">
        <f t="shared" si="1"/>
        <v>1242.7164816058798</v>
      </c>
    </row>
    <row r="51" spans="1:16" ht="12.75" customHeight="1">
      <c r="A51" s="8">
        <v>47</v>
      </c>
      <c r="B51" s="3"/>
      <c r="C51" s="10" t="s">
        <v>110</v>
      </c>
      <c r="D51" s="32">
        <v>281151</v>
      </c>
      <c r="E51" s="36">
        <v>123145254</v>
      </c>
      <c r="F51" s="23">
        <v>123612776</v>
      </c>
      <c r="G51" s="23">
        <v>76366639</v>
      </c>
      <c r="H51" s="23">
        <v>9108556</v>
      </c>
      <c r="I51" s="46">
        <v>0</v>
      </c>
      <c r="J51" s="41">
        <v>25889834</v>
      </c>
      <c r="K51" s="50">
        <v>14274328</v>
      </c>
      <c r="L51" s="54">
        <v>0</v>
      </c>
      <c r="M51" s="50">
        <v>0</v>
      </c>
      <c r="N51" s="59">
        <v>0</v>
      </c>
      <c r="O51" s="41">
        <f t="shared" si="0"/>
        <v>372397387</v>
      </c>
      <c r="P51" s="15">
        <f t="shared" si="1"/>
        <v>1324.545838357324</v>
      </c>
    </row>
    <row r="52" spans="1:16" ht="12.75" customHeight="1">
      <c r="A52" s="8">
        <v>48</v>
      </c>
      <c r="B52" s="3"/>
      <c r="C52" s="10" t="s">
        <v>25</v>
      </c>
      <c r="D52" s="32">
        <v>288361</v>
      </c>
      <c r="E52" s="36">
        <v>197595831</v>
      </c>
      <c r="F52" s="23">
        <v>148394323</v>
      </c>
      <c r="G52" s="23">
        <v>36851799</v>
      </c>
      <c r="H52" s="23">
        <v>85928621</v>
      </c>
      <c r="I52" s="46">
        <v>0</v>
      </c>
      <c r="J52" s="41">
        <v>30741540</v>
      </c>
      <c r="K52" s="50">
        <v>25922543</v>
      </c>
      <c r="L52" s="54">
        <v>0</v>
      </c>
      <c r="M52" s="50">
        <v>0</v>
      </c>
      <c r="N52" s="59">
        <v>23106</v>
      </c>
      <c r="O52" s="41">
        <f t="shared" si="0"/>
        <v>525457763</v>
      </c>
      <c r="P52" s="15">
        <f t="shared" si="1"/>
        <v>1822.2220168469385</v>
      </c>
    </row>
    <row r="53" spans="1:16" ht="12.75" customHeight="1">
      <c r="A53" s="8">
        <v>49</v>
      </c>
      <c r="B53" s="3"/>
      <c r="C53" s="10" t="s">
        <v>18</v>
      </c>
      <c r="D53" s="32">
        <v>301120</v>
      </c>
      <c r="E53" s="36">
        <v>161042727</v>
      </c>
      <c r="F53" s="23">
        <v>75812909</v>
      </c>
      <c r="G53" s="23">
        <v>14322063</v>
      </c>
      <c r="H53" s="23">
        <v>39075493</v>
      </c>
      <c r="I53" s="46">
        <v>0</v>
      </c>
      <c r="J53" s="41">
        <v>32622228</v>
      </c>
      <c r="K53" s="50">
        <v>56854719</v>
      </c>
      <c r="L53" s="54">
        <v>0</v>
      </c>
      <c r="M53" s="50">
        <v>0</v>
      </c>
      <c r="N53" s="59">
        <v>8294528</v>
      </c>
      <c r="O53" s="41">
        <f t="shared" si="0"/>
        <v>388024667</v>
      </c>
      <c r="P53" s="15">
        <f t="shared" si="1"/>
        <v>1288.6047655419766</v>
      </c>
    </row>
    <row r="54" spans="1:16" ht="12.75" customHeight="1">
      <c r="A54" s="8">
        <v>50</v>
      </c>
      <c r="B54" s="3"/>
      <c r="C54" s="10" t="s">
        <v>23</v>
      </c>
      <c r="D54" s="32">
        <v>303317</v>
      </c>
      <c r="E54" s="36">
        <v>108180691</v>
      </c>
      <c r="F54" s="23">
        <v>108190561</v>
      </c>
      <c r="G54" s="23">
        <v>9938739</v>
      </c>
      <c r="H54" s="23">
        <v>11276193</v>
      </c>
      <c r="I54" s="46">
        <v>0</v>
      </c>
      <c r="J54" s="41">
        <v>19007477</v>
      </c>
      <c r="K54" s="50">
        <v>25173048</v>
      </c>
      <c r="L54" s="54">
        <v>0</v>
      </c>
      <c r="M54" s="50">
        <v>0</v>
      </c>
      <c r="N54" s="59">
        <v>0</v>
      </c>
      <c r="O54" s="41">
        <f t="shared" si="0"/>
        <v>281766709</v>
      </c>
      <c r="P54" s="15">
        <f t="shared" si="1"/>
        <v>928.9512589139415</v>
      </c>
    </row>
    <row r="55" spans="1:16" ht="12.75" customHeight="1">
      <c r="A55" s="8">
        <v>51</v>
      </c>
      <c r="B55" s="3"/>
      <c r="C55" s="13" t="s">
        <v>22</v>
      </c>
      <c r="D55" s="32">
        <v>333663</v>
      </c>
      <c r="E55" s="36">
        <v>274111053</v>
      </c>
      <c r="F55" s="23">
        <v>153651513</v>
      </c>
      <c r="G55" s="23">
        <v>118608328</v>
      </c>
      <c r="H55" s="23">
        <v>70596188</v>
      </c>
      <c r="I55" s="46">
        <v>0</v>
      </c>
      <c r="J55" s="41">
        <v>204530124</v>
      </c>
      <c r="K55" s="50">
        <v>74036692</v>
      </c>
      <c r="L55" s="54">
        <v>0</v>
      </c>
      <c r="M55" s="50">
        <v>0</v>
      </c>
      <c r="N55" s="59">
        <v>0</v>
      </c>
      <c r="O55" s="41">
        <f t="shared" si="0"/>
        <v>895533898</v>
      </c>
      <c r="P55" s="15">
        <f t="shared" si="1"/>
        <v>2683.9472701498216</v>
      </c>
    </row>
    <row r="56" spans="1:16" ht="12.75" customHeight="1">
      <c r="A56" s="8">
        <v>52</v>
      </c>
      <c r="B56" s="3"/>
      <c r="C56" s="10" t="s">
        <v>19</v>
      </c>
      <c r="D56" s="32">
        <v>333880</v>
      </c>
      <c r="E56" s="36">
        <v>214352000</v>
      </c>
      <c r="F56" s="23">
        <v>120236000</v>
      </c>
      <c r="G56" s="23">
        <v>106439000</v>
      </c>
      <c r="H56" s="23">
        <v>29718000</v>
      </c>
      <c r="I56" s="46">
        <v>0</v>
      </c>
      <c r="J56" s="41">
        <v>202068000</v>
      </c>
      <c r="K56" s="50">
        <v>65941000</v>
      </c>
      <c r="L56" s="54">
        <v>0</v>
      </c>
      <c r="M56" s="50">
        <v>33079000</v>
      </c>
      <c r="N56" s="59">
        <v>0</v>
      </c>
      <c r="O56" s="41">
        <f t="shared" si="0"/>
        <v>771833000</v>
      </c>
      <c r="P56" s="15">
        <f t="shared" si="1"/>
        <v>2311.707799209297</v>
      </c>
    </row>
    <row r="57" spans="1:16" ht="12.75" customHeight="1">
      <c r="A57" s="8">
        <v>53</v>
      </c>
      <c r="B57" s="3"/>
      <c r="C57" s="10" t="s">
        <v>20</v>
      </c>
      <c r="D57" s="32">
        <v>335008</v>
      </c>
      <c r="E57" s="36">
        <v>152948947</v>
      </c>
      <c r="F57" s="23">
        <v>120599235</v>
      </c>
      <c r="G57" s="23">
        <v>10789092</v>
      </c>
      <c r="H57" s="23">
        <v>2240047</v>
      </c>
      <c r="I57" s="46">
        <v>0</v>
      </c>
      <c r="J57" s="41">
        <v>44274054</v>
      </c>
      <c r="K57" s="50">
        <v>27951475</v>
      </c>
      <c r="L57" s="54">
        <v>0</v>
      </c>
      <c r="M57" s="50">
        <v>0</v>
      </c>
      <c r="N57" s="59">
        <v>26062</v>
      </c>
      <c r="O57" s="41">
        <f t="shared" si="0"/>
        <v>358828912</v>
      </c>
      <c r="P57" s="15">
        <f t="shared" si="1"/>
        <v>1071.1055019581622</v>
      </c>
    </row>
    <row r="58" spans="1:16" ht="12.75" customHeight="1">
      <c r="A58" s="8">
        <v>54</v>
      </c>
      <c r="B58" s="3"/>
      <c r="C58" s="10" t="s">
        <v>6</v>
      </c>
      <c r="D58" s="32">
        <v>385292</v>
      </c>
      <c r="E58" s="36">
        <v>245188585</v>
      </c>
      <c r="F58" s="23">
        <v>205762957</v>
      </c>
      <c r="G58" s="23">
        <v>33606833</v>
      </c>
      <c r="H58" s="23">
        <v>48680391</v>
      </c>
      <c r="I58" s="46">
        <v>2222</v>
      </c>
      <c r="J58" s="41">
        <v>194385611</v>
      </c>
      <c r="K58" s="50">
        <v>122396628</v>
      </c>
      <c r="L58" s="54">
        <v>0</v>
      </c>
      <c r="M58" s="50">
        <v>123132</v>
      </c>
      <c r="N58" s="59">
        <v>0</v>
      </c>
      <c r="O58" s="41">
        <f t="shared" si="0"/>
        <v>850146359</v>
      </c>
      <c r="P58" s="15">
        <f t="shared" si="1"/>
        <v>2206.498860604425</v>
      </c>
    </row>
    <row r="59" spans="1:16" ht="12.75" customHeight="1">
      <c r="A59" s="8">
        <v>55</v>
      </c>
      <c r="B59" s="3"/>
      <c r="C59" s="10" t="s">
        <v>5</v>
      </c>
      <c r="D59" s="32">
        <v>431074</v>
      </c>
      <c r="E59" s="36">
        <v>202415757</v>
      </c>
      <c r="F59" s="23">
        <v>120581496</v>
      </c>
      <c r="G59" s="23">
        <v>12611979</v>
      </c>
      <c r="H59" s="23">
        <v>22008294</v>
      </c>
      <c r="I59" s="46">
        <v>0</v>
      </c>
      <c r="J59" s="41">
        <v>67519760</v>
      </c>
      <c r="K59" s="50">
        <v>20422787</v>
      </c>
      <c r="L59" s="54">
        <v>0</v>
      </c>
      <c r="M59" s="50">
        <v>0</v>
      </c>
      <c r="N59" s="59">
        <v>1948902</v>
      </c>
      <c r="O59" s="41">
        <f t="shared" si="0"/>
        <v>447508975</v>
      </c>
      <c r="P59" s="15">
        <f t="shared" si="1"/>
        <v>1038.125646640716</v>
      </c>
    </row>
    <row r="60" spans="1:16" ht="12.75" customHeight="1">
      <c r="A60" s="8">
        <v>56</v>
      </c>
      <c r="B60" s="3"/>
      <c r="C60" s="10" t="s">
        <v>17</v>
      </c>
      <c r="D60" s="32">
        <v>473566</v>
      </c>
      <c r="E60" s="36">
        <v>206014637</v>
      </c>
      <c r="F60" s="23">
        <v>159339478</v>
      </c>
      <c r="G60" s="23">
        <v>65882636</v>
      </c>
      <c r="H60" s="23">
        <v>27421747</v>
      </c>
      <c r="I60" s="46">
        <v>0</v>
      </c>
      <c r="J60" s="41">
        <v>158326127</v>
      </c>
      <c r="K60" s="50">
        <v>38729733</v>
      </c>
      <c r="L60" s="54">
        <v>0</v>
      </c>
      <c r="M60" s="50">
        <v>0</v>
      </c>
      <c r="N60" s="59">
        <v>0</v>
      </c>
      <c r="O60" s="41">
        <f t="shared" si="0"/>
        <v>655714358</v>
      </c>
      <c r="P60" s="15">
        <f t="shared" si="1"/>
        <v>1384.6314093494889</v>
      </c>
    </row>
    <row r="61" spans="1:16" ht="12.75" customHeight="1">
      <c r="A61" s="8">
        <v>57</v>
      </c>
      <c r="B61" s="3"/>
      <c r="C61" s="10" t="s">
        <v>16</v>
      </c>
      <c r="D61" s="32">
        <v>498978</v>
      </c>
      <c r="E61" s="37">
        <v>191856106</v>
      </c>
      <c r="F61" s="24">
        <v>180109377</v>
      </c>
      <c r="G61" s="24">
        <v>66046554</v>
      </c>
      <c r="H61" s="24">
        <v>3413334</v>
      </c>
      <c r="I61" s="47">
        <v>0</v>
      </c>
      <c r="J61" s="42">
        <v>86726198</v>
      </c>
      <c r="K61" s="51">
        <v>62520677</v>
      </c>
      <c r="L61" s="55">
        <v>225433</v>
      </c>
      <c r="M61" s="51">
        <v>0</v>
      </c>
      <c r="N61" s="60">
        <v>19044825</v>
      </c>
      <c r="O61" s="41">
        <f t="shared" si="0"/>
        <v>609942504</v>
      </c>
      <c r="P61" s="15">
        <f t="shared" si="1"/>
        <v>1222.383559996633</v>
      </c>
    </row>
    <row r="62" spans="1:16" ht="12.75" customHeight="1">
      <c r="A62" s="8">
        <v>58</v>
      </c>
      <c r="B62" s="3"/>
      <c r="C62" s="14" t="s">
        <v>15</v>
      </c>
      <c r="D62" s="32">
        <v>548424</v>
      </c>
      <c r="E62" s="36">
        <v>228032942</v>
      </c>
      <c r="F62" s="23">
        <v>198808845</v>
      </c>
      <c r="G62" s="23">
        <v>62746336</v>
      </c>
      <c r="H62" s="23">
        <v>7266278</v>
      </c>
      <c r="I62" s="46">
        <v>0</v>
      </c>
      <c r="J62" s="41">
        <v>83449529</v>
      </c>
      <c r="K62" s="50">
        <v>59909426</v>
      </c>
      <c r="L62" s="54">
        <v>0</v>
      </c>
      <c r="M62" s="50">
        <v>0</v>
      </c>
      <c r="N62" s="59">
        <v>8524666</v>
      </c>
      <c r="O62" s="41">
        <f t="shared" si="0"/>
        <v>648738022</v>
      </c>
      <c r="P62" s="15">
        <f t="shared" si="1"/>
        <v>1182.9132605429377</v>
      </c>
    </row>
    <row r="63" spans="1:16" ht="12.75" customHeight="1">
      <c r="A63" s="8">
        <v>59</v>
      </c>
      <c r="B63" s="12"/>
      <c r="C63" s="10" t="s">
        <v>14</v>
      </c>
      <c r="D63" s="32">
        <v>613950</v>
      </c>
      <c r="E63" s="36">
        <v>276604958</v>
      </c>
      <c r="F63" s="23">
        <v>213276607</v>
      </c>
      <c r="G63" s="23">
        <v>18406821</v>
      </c>
      <c r="H63" s="23">
        <v>2857731</v>
      </c>
      <c r="I63" s="46">
        <v>0</v>
      </c>
      <c r="J63" s="41">
        <v>101688459</v>
      </c>
      <c r="K63" s="50">
        <v>68458791</v>
      </c>
      <c r="L63" s="54">
        <v>0</v>
      </c>
      <c r="M63" s="50">
        <v>0</v>
      </c>
      <c r="N63" s="59">
        <v>0</v>
      </c>
      <c r="O63" s="41">
        <f t="shared" si="0"/>
        <v>681293367</v>
      </c>
      <c r="P63" s="15">
        <f t="shared" si="1"/>
        <v>1109.6886831175177</v>
      </c>
    </row>
    <row r="64" spans="1:16" ht="12.75" customHeight="1">
      <c r="A64" s="8">
        <v>60</v>
      </c>
      <c r="B64" s="3"/>
      <c r="C64" s="10" t="s">
        <v>1</v>
      </c>
      <c r="D64" s="32">
        <v>643367</v>
      </c>
      <c r="E64" s="36">
        <v>332363183</v>
      </c>
      <c r="F64" s="23">
        <v>195097702</v>
      </c>
      <c r="G64" s="23">
        <v>221307173</v>
      </c>
      <c r="H64" s="23">
        <v>118466498</v>
      </c>
      <c r="I64" s="46">
        <v>0</v>
      </c>
      <c r="J64" s="41">
        <v>474592988</v>
      </c>
      <c r="K64" s="50">
        <v>123182597</v>
      </c>
      <c r="L64" s="54">
        <v>0</v>
      </c>
      <c r="M64" s="50">
        <v>0</v>
      </c>
      <c r="N64" s="59">
        <v>0</v>
      </c>
      <c r="O64" s="41">
        <f t="shared" si="0"/>
        <v>1465010141</v>
      </c>
      <c r="P64" s="15">
        <f t="shared" si="1"/>
        <v>2277.0986715202985</v>
      </c>
    </row>
    <row r="65" spans="1:16" ht="12.75" customHeight="1">
      <c r="A65" s="8">
        <v>61</v>
      </c>
      <c r="B65" s="3"/>
      <c r="C65" s="10" t="s">
        <v>12</v>
      </c>
      <c r="D65" s="32">
        <v>926610</v>
      </c>
      <c r="E65" s="37">
        <v>428814211</v>
      </c>
      <c r="F65" s="24">
        <v>281783202</v>
      </c>
      <c r="G65" s="24">
        <v>0</v>
      </c>
      <c r="H65" s="24">
        <v>107010287</v>
      </c>
      <c r="I65" s="47">
        <v>0</v>
      </c>
      <c r="J65" s="42">
        <v>256814772</v>
      </c>
      <c r="K65" s="51">
        <v>151685098</v>
      </c>
      <c r="L65" s="55">
        <v>0</v>
      </c>
      <c r="M65" s="51">
        <v>0</v>
      </c>
      <c r="N65" s="60">
        <v>18525117</v>
      </c>
      <c r="O65" s="41">
        <f t="shared" si="0"/>
        <v>1244632687</v>
      </c>
      <c r="P65" s="15">
        <f t="shared" si="1"/>
        <v>1343.210937719213</v>
      </c>
    </row>
    <row r="66" spans="1:16" ht="12.75" customHeight="1">
      <c r="A66" s="8">
        <v>62</v>
      </c>
      <c r="B66" s="3"/>
      <c r="C66" s="10" t="s">
        <v>13</v>
      </c>
      <c r="D66" s="32">
        <v>1202978</v>
      </c>
      <c r="E66" s="36">
        <v>684162060</v>
      </c>
      <c r="F66" s="23">
        <v>635856477</v>
      </c>
      <c r="G66" s="23">
        <v>404117705</v>
      </c>
      <c r="H66" s="23">
        <v>34213882</v>
      </c>
      <c r="I66" s="46">
        <v>0</v>
      </c>
      <c r="J66" s="41">
        <v>477809090</v>
      </c>
      <c r="K66" s="50">
        <v>142817164</v>
      </c>
      <c r="L66" s="54">
        <v>0</v>
      </c>
      <c r="M66" s="50">
        <v>0</v>
      </c>
      <c r="N66" s="59">
        <v>23582635</v>
      </c>
      <c r="O66" s="41">
        <f t="shared" si="0"/>
        <v>2402559013</v>
      </c>
      <c r="P66" s="15">
        <f t="shared" si="1"/>
        <v>1997.176185266896</v>
      </c>
    </row>
    <row r="67" spans="1:16" ht="12.75" customHeight="1">
      <c r="A67" s="8">
        <v>63</v>
      </c>
      <c r="B67" s="3"/>
      <c r="C67" s="10" t="s">
        <v>11</v>
      </c>
      <c r="D67" s="32">
        <v>1276410</v>
      </c>
      <c r="E67" s="36">
        <v>1256952614</v>
      </c>
      <c r="F67" s="23">
        <v>770178939</v>
      </c>
      <c r="G67" s="23">
        <v>57249966</v>
      </c>
      <c r="H67" s="23">
        <v>34188040</v>
      </c>
      <c r="I67" s="46">
        <v>0</v>
      </c>
      <c r="J67" s="41">
        <v>335958124</v>
      </c>
      <c r="K67" s="50">
        <v>162151550</v>
      </c>
      <c r="L67" s="54">
        <v>0</v>
      </c>
      <c r="M67" s="50">
        <v>0</v>
      </c>
      <c r="N67" s="59">
        <v>5882479</v>
      </c>
      <c r="O67" s="41">
        <f t="shared" si="0"/>
        <v>2622561712</v>
      </c>
      <c r="P67" s="15">
        <f t="shared" si="1"/>
        <v>2054.638957701679</v>
      </c>
    </row>
    <row r="68" spans="1:16" ht="12.75" customHeight="1">
      <c r="A68" s="8">
        <v>64</v>
      </c>
      <c r="B68" s="3"/>
      <c r="C68" s="10" t="s">
        <v>4</v>
      </c>
      <c r="D68" s="32">
        <v>1345652</v>
      </c>
      <c r="E68" s="36">
        <v>1002802685</v>
      </c>
      <c r="F68" s="23">
        <v>601028620</v>
      </c>
      <c r="G68" s="23">
        <v>132946429</v>
      </c>
      <c r="H68" s="23">
        <v>97779411</v>
      </c>
      <c r="I68" s="46">
        <v>0</v>
      </c>
      <c r="J68" s="41">
        <v>349706787</v>
      </c>
      <c r="K68" s="50">
        <v>136233978</v>
      </c>
      <c r="L68" s="54">
        <v>0</v>
      </c>
      <c r="M68" s="50">
        <v>0</v>
      </c>
      <c r="N68" s="59">
        <v>270916441</v>
      </c>
      <c r="O68" s="41">
        <f t="shared" si="0"/>
        <v>2591414351</v>
      </c>
      <c r="P68" s="15">
        <f t="shared" si="1"/>
        <v>1925.7685872721922</v>
      </c>
    </row>
    <row r="69" spans="1:16" ht="12.75" customHeight="1">
      <c r="A69" s="8">
        <v>65</v>
      </c>
      <c r="B69" s="3"/>
      <c r="C69" s="13" t="s">
        <v>10</v>
      </c>
      <c r="D69" s="32">
        <v>1784715</v>
      </c>
      <c r="E69" s="36">
        <v>1044758000</v>
      </c>
      <c r="F69" s="23">
        <v>397183000</v>
      </c>
      <c r="G69" s="23">
        <v>80982000</v>
      </c>
      <c r="H69" s="23">
        <v>225008000</v>
      </c>
      <c r="I69" s="46">
        <v>0</v>
      </c>
      <c r="J69" s="41">
        <v>650927000</v>
      </c>
      <c r="K69" s="50">
        <v>120759000</v>
      </c>
      <c r="L69" s="54">
        <v>0</v>
      </c>
      <c r="M69" s="50">
        <v>0</v>
      </c>
      <c r="N69" s="59">
        <v>51537000</v>
      </c>
      <c r="O69" s="41">
        <f>SUM(E69:N69)</f>
        <v>2571154000</v>
      </c>
      <c r="P69" s="15">
        <f>(O69/D69)</f>
        <v>1440.652429099324</v>
      </c>
    </row>
    <row r="70" spans="1:16" ht="12.75" customHeight="1">
      <c r="A70" s="8">
        <v>66</v>
      </c>
      <c r="B70" s="3"/>
      <c r="C70" s="10" t="s">
        <v>65</v>
      </c>
      <c r="D70" s="32">
        <v>2582375</v>
      </c>
      <c r="E70" s="36">
        <v>1863531410</v>
      </c>
      <c r="F70" s="23">
        <v>1856669803</v>
      </c>
      <c r="G70" s="23">
        <v>908240646</v>
      </c>
      <c r="H70" s="23">
        <v>376680540</v>
      </c>
      <c r="I70" s="46">
        <v>8878</v>
      </c>
      <c r="J70" s="41">
        <v>4042352000</v>
      </c>
      <c r="K70" s="50">
        <v>536623000</v>
      </c>
      <c r="L70" s="54">
        <v>84939000</v>
      </c>
      <c r="M70" s="50">
        <v>0</v>
      </c>
      <c r="N70" s="59">
        <v>6260000</v>
      </c>
      <c r="O70" s="41">
        <f>SUM(E70:N70)</f>
        <v>9675305277</v>
      </c>
      <c r="P70" s="15">
        <f>(O70/D70)</f>
        <v>3746.669355535118</v>
      </c>
    </row>
    <row r="71" spans="1:16" ht="12.75">
      <c r="A71" s="4"/>
      <c r="B71" s="5"/>
      <c r="C71" s="85" t="s">
        <v>76</v>
      </c>
      <c r="D71" s="33">
        <f aca="true" t="shared" si="2" ref="D71:N71">SUM(D5:D70)</f>
        <v>18383468</v>
      </c>
      <c r="E71" s="38">
        <f t="shared" si="2"/>
        <v>11289864010</v>
      </c>
      <c r="F71" s="16">
        <f t="shared" si="2"/>
        <v>8317193937</v>
      </c>
      <c r="G71" s="16">
        <f t="shared" si="2"/>
        <v>2741426237</v>
      </c>
      <c r="H71" s="16">
        <f t="shared" si="2"/>
        <v>1630550448</v>
      </c>
      <c r="I71" s="17">
        <f t="shared" si="2"/>
        <v>11184</v>
      </c>
      <c r="J71" s="43">
        <f t="shared" si="2"/>
        <v>8430543458</v>
      </c>
      <c r="K71" s="19">
        <f t="shared" si="2"/>
        <v>2308010689</v>
      </c>
      <c r="L71" s="56">
        <f t="shared" si="2"/>
        <v>85203565</v>
      </c>
      <c r="M71" s="19">
        <f t="shared" si="2"/>
        <v>33985587</v>
      </c>
      <c r="N71" s="61">
        <f t="shared" si="2"/>
        <v>456498326</v>
      </c>
      <c r="O71" s="43">
        <f>SUM(E71:N71)</f>
        <v>35293287441</v>
      </c>
      <c r="P71" s="20">
        <f>(O71/D71)</f>
        <v>1919.8383809300835</v>
      </c>
    </row>
    <row r="72" spans="1:16" ht="12.75">
      <c r="A72" s="4"/>
      <c r="B72" s="5"/>
      <c r="C72" s="5"/>
      <c r="D72" s="5"/>
      <c r="E72" s="5"/>
      <c r="F72" s="5"/>
      <c r="G72" s="5"/>
      <c r="H72" s="5"/>
      <c r="I72" s="5"/>
      <c r="J72" s="5"/>
      <c r="K72" s="5"/>
      <c r="L72" s="5"/>
      <c r="M72" s="5"/>
      <c r="N72" s="5"/>
      <c r="O72" s="72"/>
      <c r="P72" s="80"/>
    </row>
    <row r="73" spans="1:16" ht="12.75">
      <c r="A73" s="70" t="s">
        <v>107</v>
      </c>
      <c r="B73" s="5"/>
      <c r="C73" s="5"/>
      <c r="D73" s="5"/>
      <c r="E73" s="5"/>
      <c r="F73" s="5"/>
      <c r="G73" s="5"/>
      <c r="H73" s="5"/>
      <c r="I73" s="5"/>
      <c r="J73" s="5"/>
      <c r="K73" s="5"/>
      <c r="L73" s="5"/>
      <c r="M73" s="5"/>
      <c r="N73" s="5"/>
      <c r="O73" s="72"/>
      <c r="P73" s="80"/>
    </row>
    <row r="74" spans="1:16" ht="12.75">
      <c r="A74" s="4"/>
      <c r="B74" s="5"/>
      <c r="C74" s="5"/>
      <c r="D74" s="5"/>
      <c r="E74" s="5"/>
      <c r="F74" s="5"/>
      <c r="G74" s="5"/>
      <c r="H74" s="5"/>
      <c r="I74" s="5"/>
      <c r="J74" s="5"/>
      <c r="K74" s="5"/>
      <c r="L74" s="5"/>
      <c r="M74" s="5"/>
      <c r="N74" s="5"/>
      <c r="O74" s="72"/>
      <c r="P74" s="80"/>
    </row>
    <row r="75" spans="1:16" ht="12.75">
      <c r="A75" s="70" t="s">
        <v>86</v>
      </c>
      <c r="B75" s="5"/>
      <c r="C75" s="5"/>
      <c r="D75" s="5"/>
      <c r="E75" s="5"/>
      <c r="F75" s="5"/>
      <c r="G75" s="5"/>
      <c r="H75" s="5"/>
      <c r="I75" s="5"/>
      <c r="J75" s="5"/>
      <c r="K75" s="5"/>
      <c r="L75" s="5"/>
      <c r="M75" s="5"/>
      <c r="N75" s="5"/>
      <c r="O75" s="5"/>
      <c r="P75" s="6"/>
    </row>
    <row r="76" spans="1:16" ht="12.75">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heetProtection/>
  <mergeCells count="5">
    <mergeCell ref="A1:P1"/>
    <mergeCell ref="A2:P2"/>
    <mergeCell ref="E3:I3"/>
    <mergeCell ref="J3:K3"/>
    <mergeCell ref="L3:M3"/>
  </mergeCells>
  <printOptions horizontalCentered="1"/>
  <pageMargins left="0.5" right="0.5" top="0.5" bottom="0.5" header="0.3" footer="0.3"/>
  <pageSetup fitToHeight="0" fitToWidth="1" horizontalDpi="600" verticalDpi="600" orientation="landscape" paperSize="5" scale="72" r:id="rId1"/>
  <headerFooter>
    <oddHeader>&amp;C&amp;12Office of Economic and Demographic Research</oddHeader>
    <oddFooter>&amp;L&amp;12FY 2012-13 County Revenues by Fund Type&amp;R&amp;12Page &amp;P of &amp;N</oddFooter>
  </headerFooter>
  <ignoredErrors>
    <ignoredError sqref="O5:O70"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P77"/>
  <sheetViews>
    <sheetView zoomScalePageLayoutView="0" workbookViewId="0" topLeftCell="A1">
      <pane xSplit="4" ySplit="4" topLeftCell="E5" activePane="bottomRight" state="frozen"/>
      <selection pane="topLeft" activeCell="A1" sqref="A1"/>
      <selection pane="topRight" activeCell="F1" sqref="F1"/>
      <selection pane="bottomLeft" activeCell="A5" sqref="A5"/>
      <selection pane="bottomRight" activeCell="E5" sqref="E5"/>
    </sheetView>
  </sheetViews>
  <sheetFormatPr defaultColWidth="9.140625" defaultRowHeight="12.75"/>
  <cols>
    <col min="1" max="1" width="3.7109375" style="0" customWidth="1"/>
    <col min="2" max="2" width="1.7109375" style="0" customWidth="1"/>
    <col min="3" max="3" width="16.8515625" style="0" customWidth="1"/>
    <col min="4" max="4" width="11.7109375" style="0" customWidth="1"/>
    <col min="5" max="15" width="16.8515625" style="0" customWidth="1"/>
    <col min="16" max="16" width="12.7109375" style="0" customWidth="1"/>
  </cols>
  <sheetData>
    <row r="1" spans="1:16" ht="27.75">
      <c r="A1" s="116" t="s">
        <v>103</v>
      </c>
      <c r="B1" s="117"/>
      <c r="C1" s="117"/>
      <c r="D1" s="117"/>
      <c r="E1" s="117"/>
      <c r="F1" s="117"/>
      <c r="G1" s="117"/>
      <c r="H1" s="117"/>
      <c r="I1" s="117"/>
      <c r="J1" s="117"/>
      <c r="K1" s="117"/>
      <c r="L1" s="117"/>
      <c r="M1" s="117"/>
      <c r="N1" s="117"/>
      <c r="O1" s="117"/>
      <c r="P1" s="118"/>
    </row>
    <row r="2" spans="1:16" ht="24" thickBot="1">
      <c r="A2" s="119" t="s">
        <v>88</v>
      </c>
      <c r="B2" s="120"/>
      <c r="C2" s="120"/>
      <c r="D2" s="120"/>
      <c r="E2" s="120"/>
      <c r="F2" s="120"/>
      <c r="G2" s="120"/>
      <c r="H2" s="120"/>
      <c r="I2" s="120"/>
      <c r="J2" s="120"/>
      <c r="K2" s="120"/>
      <c r="L2" s="120"/>
      <c r="M2" s="120"/>
      <c r="N2" s="120"/>
      <c r="O2" s="120"/>
      <c r="P2" s="121"/>
    </row>
    <row r="3" spans="1:16" ht="15.75">
      <c r="A3" s="28"/>
      <c r="B3" s="29"/>
      <c r="C3" s="30"/>
      <c r="D3" s="68">
        <v>2012</v>
      </c>
      <c r="E3" s="122" t="s">
        <v>84</v>
      </c>
      <c r="F3" s="123"/>
      <c r="G3" s="123"/>
      <c r="H3" s="123"/>
      <c r="I3" s="124"/>
      <c r="J3" s="122" t="s">
        <v>83</v>
      </c>
      <c r="K3" s="124"/>
      <c r="L3" s="122" t="s">
        <v>82</v>
      </c>
      <c r="M3" s="124"/>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8519</v>
      </c>
      <c r="E5" s="35">
        <v>5666650</v>
      </c>
      <c r="F5" s="22">
        <v>7002643</v>
      </c>
      <c r="G5" s="22">
        <v>0</v>
      </c>
      <c r="H5" s="22">
        <v>785427</v>
      </c>
      <c r="I5" s="45">
        <v>0</v>
      </c>
      <c r="J5" s="40">
        <v>351745</v>
      </c>
      <c r="K5" s="49">
        <v>0</v>
      </c>
      <c r="L5" s="53">
        <v>0</v>
      </c>
      <c r="M5" s="49">
        <v>0</v>
      </c>
      <c r="N5" s="58">
        <v>0</v>
      </c>
      <c r="O5" s="57">
        <f aca="true" t="shared" si="0" ref="O5:O36">SUM(E5:N5)</f>
        <v>13806465</v>
      </c>
      <c r="P5" s="18">
        <f aca="true" t="shared" si="1" ref="P5:P36">(O5/D5)</f>
        <v>1620.667331846461</v>
      </c>
    </row>
    <row r="6" spans="1:16" ht="12.75" customHeight="1">
      <c r="A6" s="8">
        <v>2</v>
      </c>
      <c r="B6" s="3"/>
      <c r="C6" s="10" t="s">
        <v>64</v>
      </c>
      <c r="D6" s="32">
        <v>8663</v>
      </c>
      <c r="E6" s="36">
        <v>4649001</v>
      </c>
      <c r="F6" s="23">
        <v>6417061</v>
      </c>
      <c r="G6" s="23">
        <v>450596</v>
      </c>
      <c r="H6" s="23">
        <v>613707</v>
      </c>
      <c r="I6" s="46">
        <v>0</v>
      </c>
      <c r="J6" s="41">
        <v>0</v>
      </c>
      <c r="K6" s="50">
        <v>0</v>
      </c>
      <c r="L6" s="54">
        <v>0</v>
      </c>
      <c r="M6" s="50">
        <v>0</v>
      </c>
      <c r="N6" s="59">
        <v>0</v>
      </c>
      <c r="O6" s="41">
        <f t="shared" si="0"/>
        <v>12130365</v>
      </c>
      <c r="P6" s="15">
        <f t="shared" si="1"/>
        <v>1400.2499134249106</v>
      </c>
    </row>
    <row r="7" spans="1:16" ht="12.75" customHeight="1">
      <c r="A7" s="8">
        <v>3</v>
      </c>
      <c r="B7" s="3"/>
      <c r="C7" s="10" t="s">
        <v>61</v>
      </c>
      <c r="D7" s="32">
        <v>11530</v>
      </c>
      <c r="E7" s="36">
        <v>14145599</v>
      </c>
      <c r="F7" s="23">
        <v>8007457</v>
      </c>
      <c r="G7" s="23">
        <v>0</v>
      </c>
      <c r="H7" s="23">
        <v>0</v>
      </c>
      <c r="I7" s="46">
        <v>0</v>
      </c>
      <c r="J7" s="41">
        <v>8530405</v>
      </c>
      <c r="K7" s="50">
        <v>0</v>
      </c>
      <c r="L7" s="54">
        <v>0</v>
      </c>
      <c r="M7" s="50">
        <v>0</v>
      </c>
      <c r="N7" s="59">
        <v>0</v>
      </c>
      <c r="O7" s="41">
        <f t="shared" si="0"/>
        <v>30683461</v>
      </c>
      <c r="P7" s="15">
        <f t="shared" si="1"/>
        <v>2661.184822202949</v>
      </c>
    </row>
    <row r="8" spans="1:16" ht="12.75" customHeight="1">
      <c r="A8" s="8">
        <v>4</v>
      </c>
      <c r="B8" s="3"/>
      <c r="C8" s="10" t="s">
        <v>62</v>
      </c>
      <c r="D8" s="32">
        <v>12671</v>
      </c>
      <c r="E8" s="36">
        <v>17275830</v>
      </c>
      <c r="F8" s="23">
        <v>6558326</v>
      </c>
      <c r="G8" s="23">
        <v>0</v>
      </c>
      <c r="H8" s="23">
        <v>1961598</v>
      </c>
      <c r="I8" s="46">
        <v>0</v>
      </c>
      <c r="J8" s="41">
        <v>463384</v>
      </c>
      <c r="K8" s="50">
        <v>0</v>
      </c>
      <c r="L8" s="54">
        <v>0</v>
      </c>
      <c r="M8" s="50">
        <v>0</v>
      </c>
      <c r="N8" s="59">
        <v>2122</v>
      </c>
      <c r="O8" s="41">
        <f t="shared" si="0"/>
        <v>26261260</v>
      </c>
      <c r="P8" s="15">
        <f t="shared" si="1"/>
        <v>2072.548338726225</v>
      </c>
    </row>
    <row r="9" spans="1:16" ht="12.75" customHeight="1">
      <c r="A9" s="8">
        <v>5</v>
      </c>
      <c r="B9" s="3"/>
      <c r="C9" s="10" t="s">
        <v>55</v>
      </c>
      <c r="D9" s="32">
        <v>14478</v>
      </c>
      <c r="E9" s="36">
        <v>13347966</v>
      </c>
      <c r="F9" s="23">
        <v>9991546</v>
      </c>
      <c r="G9" s="23">
        <v>289774</v>
      </c>
      <c r="H9" s="23">
        <v>0</v>
      </c>
      <c r="I9" s="46">
        <v>0</v>
      </c>
      <c r="J9" s="41">
        <v>0</v>
      </c>
      <c r="K9" s="50">
        <v>0</v>
      </c>
      <c r="L9" s="54">
        <v>0</v>
      </c>
      <c r="M9" s="50">
        <v>0</v>
      </c>
      <c r="N9" s="59">
        <v>0</v>
      </c>
      <c r="O9" s="41">
        <f t="shared" si="0"/>
        <v>23629286</v>
      </c>
      <c r="P9" s="15">
        <f t="shared" si="1"/>
        <v>1632.0821936731593</v>
      </c>
    </row>
    <row r="10" spans="1:16" ht="12.75" customHeight="1">
      <c r="A10" s="8">
        <v>6</v>
      </c>
      <c r="B10" s="3"/>
      <c r="C10" s="13" t="s">
        <v>57</v>
      </c>
      <c r="D10" s="32">
        <v>14641</v>
      </c>
      <c r="E10" s="36">
        <v>7319541</v>
      </c>
      <c r="F10" s="23">
        <v>14228479</v>
      </c>
      <c r="G10" s="23">
        <v>0</v>
      </c>
      <c r="H10" s="23">
        <v>0</v>
      </c>
      <c r="I10" s="46">
        <v>0</v>
      </c>
      <c r="J10" s="41">
        <v>0</v>
      </c>
      <c r="K10" s="50">
        <v>0</v>
      </c>
      <c r="L10" s="54">
        <v>0</v>
      </c>
      <c r="M10" s="50">
        <v>0</v>
      </c>
      <c r="N10" s="59">
        <v>0</v>
      </c>
      <c r="O10" s="41">
        <f t="shared" si="0"/>
        <v>21548020</v>
      </c>
      <c r="P10" s="15">
        <f t="shared" si="1"/>
        <v>1471.758759647565</v>
      </c>
    </row>
    <row r="11" spans="1:16" ht="12.75" customHeight="1">
      <c r="A11" s="8">
        <v>7</v>
      </c>
      <c r="B11" s="3"/>
      <c r="C11" s="10" t="s">
        <v>56</v>
      </c>
      <c r="D11" s="32">
        <v>14836</v>
      </c>
      <c r="E11" s="36">
        <v>12410406</v>
      </c>
      <c r="F11" s="23">
        <v>4489412</v>
      </c>
      <c r="G11" s="23">
        <v>0</v>
      </c>
      <c r="H11" s="23">
        <v>0</v>
      </c>
      <c r="I11" s="46">
        <v>0</v>
      </c>
      <c r="J11" s="41">
        <v>555164</v>
      </c>
      <c r="K11" s="50">
        <v>0</v>
      </c>
      <c r="L11" s="54">
        <v>0</v>
      </c>
      <c r="M11" s="50">
        <v>0</v>
      </c>
      <c r="N11" s="59">
        <v>0</v>
      </c>
      <c r="O11" s="41">
        <f t="shared" si="0"/>
        <v>17454982</v>
      </c>
      <c r="P11" s="15">
        <f t="shared" si="1"/>
        <v>1176.5288487462929</v>
      </c>
    </row>
    <row r="12" spans="1:16" ht="12.75" customHeight="1">
      <c r="A12" s="8">
        <v>8</v>
      </c>
      <c r="B12" s="3"/>
      <c r="C12" s="10" t="s">
        <v>58</v>
      </c>
      <c r="D12" s="32">
        <v>15510</v>
      </c>
      <c r="E12" s="36">
        <v>6254194</v>
      </c>
      <c r="F12" s="23">
        <v>5928698</v>
      </c>
      <c r="G12" s="23">
        <v>0</v>
      </c>
      <c r="H12" s="23">
        <v>0</v>
      </c>
      <c r="I12" s="46">
        <v>0</v>
      </c>
      <c r="J12" s="41">
        <v>0</v>
      </c>
      <c r="K12" s="50">
        <v>0</v>
      </c>
      <c r="L12" s="54">
        <v>0</v>
      </c>
      <c r="M12" s="50">
        <v>0</v>
      </c>
      <c r="N12" s="59">
        <v>0</v>
      </c>
      <c r="O12" s="41">
        <f t="shared" si="0"/>
        <v>12182892</v>
      </c>
      <c r="P12" s="15">
        <f t="shared" si="1"/>
        <v>785.4862669245648</v>
      </c>
    </row>
    <row r="13" spans="1:16" ht="12.75" customHeight="1">
      <c r="A13" s="8">
        <v>9</v>
      </c>
      <c r="B13" s="3"/>
      <c r="C13" s="10" t="s">
        <v>54</v>
      </c>
      <c r="D13" s="32">
        <v>15907</v>
      </c>
      <c r="E13" s="36">
        <v>17344701</v>
      </c>
      <c r="F13" s="23">
        <v>4485692</v>
      </c>
      <c r="G13" s="23">
        <v>3041324</v>
      </c>
      <c r="H13" s="23">
        <v>0</v>
      </c>
      <c r="I13" s="46">
        <v>0</v>
      </c>
      <c r="J13" s="41">
        <v>54</v>
      </c>
      <c r="K13" s="50">
        <v>0</v>
      </c>
      <c r="L13" s="54">
        <v>0</v>
      </c>
      <c r="M13" s="50">
        <v>0</v>
      </c>
      <c r="N13" s="59">
        <v>0</v>
      </c>
      <c r="O13" s="41">
        <f t="shared" si="0"/>
        <v>24871771</v>
      </c>
      <c r="P13" s="15">
        <f t="shared" si="1"/>
        <v>1563.5739611491797</v>
      </c>
    </row>
    <row r="14" spans="1:16" ht="12.75" customHeight="1">
      <c r="A14" s="8">
        <v>10</v>
      </c>
      <c r="B14" s="3"/>
      <c r="C14" s="13" t="s">
        <v>59</v>
      </c>
      <c r="D14" s="32">
        <v>16298</v>
      </c>
      <c r="E14" s="36">
        <v>9281885</v>
      </c>
      <c r="F14" s="23">
        <v>10273810</v>
      </c>
      <c r="G14" s="23">
        <v>0</v>
      </c>
      <c r="H14" s="23">
        <v>0</v>
      </c>
      <c r="I14" s="46">
        <v>0</v>
      </c>
      <c r="J14" s="41">
        <v>0</v>
      </c>
      <c r="K14" s="50">
        <v>0</v>
      </c>
      <c r="L14" s="54">
        <v>0</v>
      </c>
      <c r="M14" s="50">
        <v>0</v>
      </c>
      <c r="N14" s="59">
        <v>0</v>
      </c>
      <c r="O14" s="41">
        <f t="shared" si="0"/>
        <v>19555695</v>
      </c>
      <c r="P14" s="15">
        <f t="shared" si="1"/>
        <v>1199.8831144925757</v>
      </c>
    </row>
    <row r="15" spans="1:16" ht="12.75" customHeight="1">
      <c r="A15" s="8">
        <v>11</v>
      </c>
      <c r="B15" s="3"/>
      <c r="C15" s="10" t="s">
        <v>60</v>
      </c>
      <c r="D15" s="32">
        <v>16946</v>
      </c>
      <c r="E15" s="36">
        <v>9789456</v>
      </c>
      <c r="F15" s="23">
        <v>7678274</v>
      </c>
      <c r="G15" s="23">
        <v>0</v>
      </c>
      <c r="H15" s="23">
        <v>55181</v>
      </c>
      <c r="I15" s="46">
        <v>0</v>
      </c>
      <c r="J15" s="41">
        <v>0</v>
      </c>
      <c r="K15" s="50">
        <v>0</v>
      </c>
      <c r="L15" s="54">
        <v>0</v>
      </c>
      <c r="M15" s="50">
        <v>0</v>
      </c>
      <c r="N15" s="59">
        <v>0</v>
      </c>
      <c r="O15" s="41">
        <f t="shared" si="0"/>
        <v>17522911</v>
      </c>
      <c r="P15" s="15">
        <f t="shared" si="1"/>
        <v>1034.044081199103</v>
      </c>
    </row>
    <row r="16" spans="1:16" ht="12.75" customHeight="1">
      <c r="A16" s="8">
        <v>12</v>
      </c>
      <c r="B16" s="3"/>
      <c r="C16" s="10" t="s">
        <v>2</v>
      </c>
      <c r="D16" s="32">
        <v>19227</v>
      </c>
      <c r="E16" s="36">
        <v>8977532</v>
      </c>
      <c r="F16" s="23">
        <v>19519772</v>
      </c>
      <c r="G16" s="23">
        <v>0</v>
      </c>
      <c r="H16" s="23">
        <v>1823368</v>
      </c>
      <c r="I16" s="46">
        <v>0</v>
      </c>
      <c r="J16" s="41">
        <v>3501135</v>
      </c>
      <c r="K16" s="50">
        <v>0</v>
      </c>
      <c r="L16" s="54">
        <v>0</v>
      </c>
      <c r="M16" s="50">
        <v>0</v>
      </c>
      <c r="N16" s="59">
        <v>0</v>
      </c>
      <c r="O16" s="41">
        <f t="shared" si="0"/>
        <v>33821807</v>
      </c>
      <c r="P16" s="15">
        <f t="shared" si="1"/>
        <v>1759.078743433713</v>
      </c>
    </row>
    <row r="17" spans="1:16" ht="12.75" customHeight="1">
      <c r="A17" s="8">
        <v>13</v>
      </c>
      <c r="B17" s="3"/>
      <c r="C17" s="10" t="s">
        <v>53</v>
      </c>
      <c r="D17" s="32">
        <v>19984</v>
      </c>
      <c r="E17" s="36">
        <v>10161580</v>
      </c>
      <c r="F17" s="23">
        <v>5855830</v>
      </c>
      <c r="G17" s="23">
        <v>377937</v>
      </c>
      <c r="H17" s="23">
        <v>0</v>
      </c>
      <c r="I17" s="46">
        <v>0</v>
      </c>
      <c r="J17" s="41">
        <v>0</v>
      </c>
      <c r="K17" s="50">
        <v>0</v>
      </c>
      <c r="L17" s="54">
        <v>0</v>
      </c>
      <c r="M17" s="50">
        <v>0</v>
      </c>
      <c r="N17" s="59">
        <v>123713</v>
      </c>
      <c r="O17" s="41">
        <f t="shared" si="0"/>
        <v>16519060</v>
      </c>
      <c r="P17" s="15">
        <f t="shared" si="1"/>
        <v>826.6142914331465</v>
      </c>
    </row>
    <row r="18" spans="1:16" ht="12.75" customHeight="1">
      <c r="A18" s="8">
        <v>14</v>
      </c>
      <c r="B18" s="3"/>
      <c r="C18" s="10" t="s">
        <v>52</v>
      </c>
      <c r="D18" s="32">
        <v>22898</v>
      </c>
      <c r="E18" s="36">
        <v>13067272</v>
      </c>
      <c r="F18" s="23">
        <v>17254886</v>
      </c>
      <c r="G18" s="23">
        <v>1048975</v>
      </c>
      <c r="H18" s="23">
        <v>4251611</v>
      </c>
      <c r="I18" s="46">
        <v>0</v>
      </c>
      <c r="J18" s="41">
        <v>168028</v>
      </c>
      <c r="K18" s="50">
        <v>0</v>
      </c>
      <c r="L18" s="54">
        <v>0</v>
      </c>
      <c r="M18" s="50">
        <v>0</v>
      </c>
      <c r="N18" s="59">
        <v>0</v>
      </c>
      <c r="O18" s="41">
        <f t="shared" si="0"/>
        <v>35790772</v>
      </c>
      <c r="P18" s="15">
        <f t="shared" si="1"/>
        <v>1563.0523189798237</v>
      </c>
    </row>
    <row r="19" spans="1:16" ht="12.75" customHeight="1">
      <c r="A19" s="8">
        <v>15</v>
      </c>
      <c r="B19" s="3"/>
      <c r="C19" s="10" t="s">
        <v>49</v>
      </c>
      <c r="D19" s="32">
        <v>24922</v>
      </c>
      <c r="E19" s="36">
        <v>12851600</v>
      </c>
      <c r="F19" s="23">
        <v>8727488</v>
      </c>
      <c r="G19" s="23">
        <v>1377471</v>
      </c>
      <c r="H19" s="23">
        <v>0</v>
      </c>
      <c r="I19" s="46">
        <v>0</v>
      </c>
      <c r="J19" s="41">
        <v>0</v>
      </c>
      <c r="K19" s="50">
        <v>0</v>
      </c>
      <c r="L19" s="54">
        <v>0</v>
      </c>
      <c r="M19" s="50">
        <v>0</v>
      </c>
      <c r="N19" s="59">
        <v>32376</v>
      </c>
      <c r="O19" s="41">
        <f t="shared" si="0"/>
        <v>22988935</v>
      </c>
      <c r="P19" s="15">
        <f t="shared" si="1"/>
        <v>922.4353984431426</v>
      </c>
    </row>
    <row r="20" spans="1:16" ht="12.75" customHeight="1">
      <c r="A20" s="8">
        <v>16</v>
      </c>
      <c r="B20" s="3"/>
      <c r="C20" s="13" t="s">
        <v>50</v>
      </c>
      <c r="D20" s="32">
        <v>26938</v>
      </c>
      <c r="E20" s="36">
        <v>20159725</v>
      </c>
      <c r="F20" s="23">
        <v>15122055</v>
      </c>
      <c r="G20" s="23">
        <v>0</v>
      </c>
      <c r="H20" s="23">
        <v>0</v>
      </c>
      <c r="I20" s="46">
        <v>0</v>
      </c>
      <c r="J20" s="41">
        <v>0</v>
      </c>
      <c r="K20" s="50">
        <v>0</v>
      </c>
      <c r="L20" s="54">
        <v>0</v>
      </c>
      <c r="M20" s="50">
        <v>0</v>
      </c>
      <c r="N20" s="59">
        <v>13959500</v>
      </c>
      <c r="O20" s="41">
        <f t="shared" si="0"/>
        <v>49241280</v>
      </c>
      <c r="P20" s="15">
        <f t="shared" si="1"/>
        <v>1827.9486227633827</v>
      </c>
    </row>
    <row r="21" spans="1:16" ht="12.75" customHeight="1">
      <c r="A21" s="8">
        <v>17</v>
      </c>
      <c r="B21" s="3"/>
      <c r="C21" s="13" t="s">
        <v>47</v>
      </c>
      <c r="D21" s="32">
        <v>27239</v>
      </c>
      <c r="E21" s="37">
        <v>15978424</v>
      </c>
      <c r="F21" s="24">
        <v>18006859</v>
      </c>
      <c r="G21" s="24">
        <v>9778</v>
      </c>
      <c r="H21" s="24">
        <v>947838</v>
      </c>
      <c r="I21" s="47">
        <v>0</v>
      </c>
      <c r="J21" s="42">
        <v>0</v>
      </c>
      <c r="K21" s="51">
        <v>0</v>
      </c>
      <c r="L21" s="55">
        <v>0</v>
      </c>
      <c r="M21" s="51">
        <v>0</v>
      </c>
      <c r="N21" s="60">
        <v>0</v>
      </c>
      <c r="O21" s="41">
        <f t="shared" si="0"/>
        <v>34942899</v>
      </c>
      <c r="P21" s="15">
        <f t="shared" si="1"/>
        <v>1282.8260582253386</v>
      </c>
    </row>
    <row r="22" spans="1:16" ht="12.75" customHeight="1">
      <c r="A22" s="8">
        <v>18</v>
      </c>
      <c r="B22" s="3"/>
      <c r="C22" s="10" t="s">
        <v>48</v>
      </c>
      <c r="D22" s="32">
        <v>27762</v>
      </c>
      <c r="E22" s="36">
        <v>18340021</v>
      </c>
      <c r="F22" s="23">
        <v>10973282</v>
      </c>
      <c r="G22" s="23">
        <v>0</v>
      </c>
      <c r="H22" s="23">
        <v>0</v>
      </c>
      <c r="I22" s="46">
        <v>0</v>
      </c>
      <c r="J22" s="41">
        <v>3509514</v>
      </c>
      <c r="K22" s="50">
        <v>0</v>
      </c>
      <c r="L22" s="54">
        <v>0</v>
      </c>
      <c r="M22" s="50">
        <v>0</v>
      </c>
      <c r="N22" s="59">
        <v>6056844</v>
      </c>
      <c r="O22" s="41">
        <f t="shared" si="0"/>
        <v>38879661</v>
      </c>
      <c r="P22" s="15">
        <f t="shared" si="1"/>
        <v>1400.4632591311865</v>
      </c>
    </row>
    <row r="23" spans="1:16" ht="12.75" customHeight="1">
      <c r="A23" s="8">
        <v>19</v>
      </c>
      <c r="B23" s="3"/>
      <c r="C23" s="10" t="s">
        <v>51</v>
      </c>
      <c r="D23" s="32">
        <v>30771</v>
      </c>
      <c r="E23" s="36">
        <v>31837646</v>
      </c>
      <c r="F23" s="23">
        <v>9100831</v>
      </c>
      <c r="G23" s="23">
        <v>0</v>
      </c>
      <c r="H23" s="23">
        <v>3679534</v>
      </c>
      <c r="I23" s="46">
        <v>0</v>
      </c>
      <c r="J23" s="41">
        <v>4882811</v>
      </c>
      <c r="K23" s="50">
        <v>0</v>
      </c>
      <c r="L23" s="54">
        <v>0</v>
      </c>
      <c r="M23" s="50">
        <v>0</v>
      </c>
      <c r="N23" s="59">
        <v>0</v>
      </c>
      <c r="O23" s="41">
        <f t="shared" si="0"/>
        <v>49500822</v>
      </c>
      <c r="P23" s="15">
        <f t="shared" si="1"/>
        <v>1608.6842156575997</v>
      </c>
    </row>
    <row r="24" spans="1:16" ht="12.75" customHeight="1">
      <c r="A24" s="8">
        <v>20</v>
      </c>
      <c r="B24" s="3"/>
      <c r="C24" s="14" t="s">
        <v>85</v>
      </c>
      <c r="D24" s="32">
        <v>34408</v>
      </c>
      <c r="E24" s="36">
        <v>23077050</v>
      </c>
      <c r="F24" s="23">
        <v>11524174</v>
      </c>
      <c r="G24" s="23">
        <v>2493753</v>
      </c>
      <c r="H24" s="23">
        <v>0</v>
      </c>
      <c r="I24" s="46">
        <v>0</v>
      </c>
      <c r="J24" s="41">
        <v>7233615</v>
      </c>
      <c r="K24" s="50">
        <v>0</v>
      </c>
      <c r="L24" s="54">
        <v>0</v>
      </c>
      <c r="M24" s="50">
        <v>0</v>
      </c>
      <c r="N24" s="59">
        <v>0</v>
      </c>
      <c r="O24" s="41">
        <f t="shared" si="0"/>
        <v>44328592</v>
      </c>
      <c r="P24" s="15">
        <f t="shared" si="1"/>
        <v>1288.322250639386</v>
      </c>
    </row>
    <row r="25" spans="1:16" ht="12.75" customHeight="1">
      <c r="A25" s="8">
        <v>21</v>
      </c>
      <c r="B25" s="3"/>
      <c r="C25" s="10" t="s">
        <v>46</v>
      </c>
      <c r="D25" s="32">
        <v>38132</v>
      </c>
      <c r="E25" s="36">
        <v>38412720</v>
      </c>
      <c r="F25" s="23">
        <v>16543038</v>
      </c>
      <c r="G25" s="23">
        <v>0</v>
      </c>
      <c r="H25" s="23">
        <v>3114820</v>
      </c>
      <c r="I25" s="46">
        <v>0</v>
      </c>
      <c r="J25" s="41">
        <v>1228706</v>
      </c>
      <c r="K25" s="50">
        <v>0</v>
      </c>
      <c r="L25" s="54">
        <v>0</v>
      </c>
      <c r="M25" s="50">
        <v>0</v>
      </c>
      <c r="N25" s="59">
        <v>22</v>
      </c>
      <c r="O25" s="41">
        <f t="shared" si="0"/>
        <v>59299306</v>
      </c>
      <c r="P25" s="15">
        <f t="shared" si="1"/>
        <v>1555.1061051085703</v>
      </c>
    </row>
    <row r="26" spans="1:16" ht="12.75" customHeight="1">
      <c r="A26" s="8">
        <v>22</v>
      </c>
      <c r="B26" s="3"/>
      <c r="C26" s="10" t="s">
        <v>3</v>
      </c>
      <c r="D26" s="32">
        <v>39805</v>
      </c>
      <c r="E26" s="37">
        <v>24026503</v>
      </c>
      <c r="F26" s="24">
        <v>17333285</v>
      </c>
      <c r="G26" s="24">
        <v>469447</v>
      </c>
      <c r="H26" s="24">
        <v>4180540</v>
      </c>
      <c r="I26" s="47">
        <v>0</v>
      </c>
      <c r="J26" s="42">
        <v>881387</v>
      </c>
      <c r="K26" s="51">
        <v>0</v>
      </c>
      <c r="L26" s="55">
        <v>0</v>
      </c>
      <c r="M26" s="51">
        <v>0</v>
      </c>
      <c r="N26" s="60">
        <v>0</v>
      </c>
      <c r="O26" s="41">
        <f t="shared" si="0"/>
        <v>46891162</v>
      </c>
      <c r="P26" s="15">
        <f t="shared" si="1"/>
        <v>1178.0219067956286</v>
      </c>
    </row>
    <row r="27" spans="1:16" ht="12.75" customHeight="1">
      <c r="A27" s="8">
        <v>23</v>
      </c>
      <c r="B27" s="3"/>
      <c r="C27" s="10" t="s">
        <v>45</v>
      </c>
      <c r="D27" s="32">
        <v>40339</v>
      </c>
      <c r="E27" s="36">
        <v>21455238</v>
      </c>
      <c r="F27" s="23">
        <v>13963341</v>
      </c>
      <c r="G27" s="23">
        <v>1249940</v>
      </c>
      <c r="H27" s="23">
        <v>27738</v>
      </c>
      <c r="I27" s="46">
        <v>0</v>
      </c>
      <c r="J27" s="41">
        <v>1918550</v>
      </c>
      <c r="K27" s="50">
        <v>0</v>
      </c>
      <c r="L27" s="54">
        <v>0</v>
      </c>
      <c r="M27" s="50">
        <v>0</v>
      </c>
      <c r="N27" s="59">
        <v>0</v>
      </c>
      <c r="O27" s="41">
        <f t="shared" si="0"/>
        <v>38614807</v>
      </c>
      <c r="P27" s="15">
        <f t="shared" si="1"/>
        <v>957.257418379236</v>
      </c>
    </row>
    <row r="28" spans="1:16" ht="12.75" customHeight="1">
      <c r="A28" s="8">
        <v>24</v>
      </c>
      <c r="B28" s="79"/>
      <c r="C28" s="10" t="s">
        <v>44</v>
      </c>
      <c r="D28" s="32">
        <v>43796</v>
      </c>
      <c r="E28" s="36">
        <v>13922869</v>
      </c>
      <c r="F28" s="23">
        <v>33773195</v>
      </c>
      <c r="G28" s="23">
        <v>1</v>
      </c>
      <c r="H28" s="23">
        <v>1558731</v>
      </c>
      <c r="I28" s="46">
        <v>0</v>
      </c>
      <c r="J28" s="41">
        <v>3303247</v>
      </c>
      <c r="K28" s="50">
        <v>0</v>
      </c>
      <c r="L28" s="54">
        <v>0</v>
      </c>
      <c r="M28" s="50">
        <v>0</v>
      </c>
      <c r="N28" s="59">
        <v>0</v>
      </c>
      <c r="O28" s="41">
        <f t="shared" si="0"/>
        <v>52558043</v>
      </c>
      <c r="P28" s="15">
        <f t="shared" si="1"/>
        <v>1200.0649146040735</v>
      </c>
    </row>
    <row r="29" spans="1:16" ht="12.75" customHeight="1">
      <c r="A29" s="8">
        <v>25</v>
      </c>
      <c r="B29" s="3"/>
      <c r="C29" s="10" t="s">
        <v>39</v>
      </c>
      <c r="D29" s="32">
        <v>47506</v>
      </c>
      <c r="E29" s="36">
        <v>27098645</v>
      </c>
      <c r="F29" s="23">
        <v>19870746</v>
      </c>
      <c r="G29" s="23">
        <v>3175262</v>
      </c>
      <c r="H29" s="23">
        <v>1285095</v>
      </c>
      <c r="I29" s="46">
        <v>0</v>
      </c>
      <c r="J29" s="41">
        <v>0</v>
      </c>
      <c r="K29" s="50">
        <v>0</v>
      </c>
      <c r="L29" s="54">
        <v>0</v>
      </c>
      <c r="M29" s="50">
        <v>679466</v>
      </c>
      <c r="N29" s="59">
        <v>0</v>
      </c>
      <c r="O29" s="41">
        <f t="shared" si="0"/>
        <v>52109214</v>
      </c>
      <c r="P29" s="15">
        <f t="shared" si="1"/>
        <v>1096.8975287332125</v>
      </c>
    </row>
    <row r="30" spans="1:16" ht="12.75" customHeight="1">
      <c r="A30" s="8">
        <v>26</v>
      </c>
      <c r="B30" s="3"/>
      <c r="C30" s="10" t="s">
        <v>40</v>
      </c>
      <c r="D30" s="32">
        <v>49847</v>
      </c>
      <c r="E30" s="36">
        <v>23288626</v>
      </c>
      <c r="F30" s="23">
        <v>22351664</v>
      </c>
      <c r="G30" s="23">
        <v>668</v>
      </c>
      <c r="H30" s="23">
        <v>6261932</v>
      </c>
      <c r="I30" s="46">
        <v>0</v>
      </c>
      <c r="J30" s="41">
        <v>1372904</v>
      </c>
      <c r="K30" s="50">
        <v>0</v>
      </c>
      <c r="L30" s="54">
        <v>0</v>
      </c>
      <c r="M30" s="50">
        <v>0</v>
      </c>
      <c r="N30" s="59">
        <v>0</v>
      </c>
      <c r="O30" s="41">
        <f t="shared" si="0"/>
        <v>53275794</v>
      </c>
      <c r="P30" s="15">
        <f t="shared" si="1"/>
        <v>1068.7863662808193</v>
      </c>
    </row>
    <row r="31" spans="1:16" ht="12.75" customHeight="1">
      <c r="A31" s="8">
        <v>27</v>
      </c>
      <c r="B31" s="3"/>
      <c r="C31" s="10" t="s">
        <v>43</v>
      </c>
      <c r="D31" s="32">
        <v>56965</v>
      </c>
      <c r="E31" s="36">
        <v>35275426</v>
      </c>
      <c r="F31" s="23">
        <v>82527772</v>
      </c>
      <c r="G31" s="23">
        <v>75279004</v>
      </c>
      <c r="H31" s="23">
        <v>3391858</v>
      </c>
      <c r="I31" s="46">
        <v>0</v>
      </c>
      <c r="J31" s="41">
        <v>0</v>
      </c>
      <c r="K31" s="50">
        <v>338073</v>
      </c>
      <c r="L31" s="54">
        <v>0</v>
      </c>
      <c r="M31" s="50">
        <v>0</v>
      </c>
      <c r="N31" s="59">
        <v>0</v>
      </c>
      <c r="O31" s="41">
        <f t="shared" si="0"/>
        <v>196812133</v>
      </c>
      <c r="P31" s="15">
        <f t="shared" si="1"/>
        <v>3454.9659088914245</v>
      </c>
    </row>
    <row r="32" spans="1:16" ht="12.75" customHeight="1">
      <c r="A32" s="8">
        <v>28</v>
      </c>
      <c r="B32" s="3"/>
      <c r="C32" s="13" t="s">
        <v>37</v>
      </c>
      <c r="D32" s="32">
        <v>67729</v>
      </c>
      <c r="E32" s="36">
        <v>26496508</v>
      </c>
      <c r="F32" s="23">
        <v>40881478</v>
      </c>
      <c r="G32" s="23">
        <v>801553</v>
      </c>
      <c r="H32" s="23">
        <v>1740259</v>
      </c>
      <c r="I32" s="46">
        <v>0</v>
      </c>
      <c r="J32" s="41">
        <v>3291168</v>
      </c>
      <c r="K32" s="50">
        <v>0</v>
      </c>
      <c r="L32" s="54">
        <v>0</v>
      </c>
      <c r="M32" s="50">
        <v>0</v>
      </c>
      <c r="N32" s="59">
        <v>0</v>
      </c>
      <c r="O32" s="41">
        <f t="shared" si="0"/>
        <v>73210966</v>
      </c>
      <c r="P32" s="15">
        <f t="shared" si="1"/>
        <v>1080.9397156314135</v>
      </c>
    </row>
    <row r="33" spans="1:16" ht="12.75" customHeight="1">
      <c r="A33" s="8">
        <v>29</v>
      </c>
      <c r="B33" s="3"/>
      <c r="C33" s="10" t="s">
        <v>34</v>
      </c>
      <c r="D33" s="32">
        <v>72897</v>
      </c>
      <c r="E33" s="36">
        <v>83793437</v>
      </c>
      <c r="F33" s="23">
        <v>152990654</v>
      </c>
      <c r="G33" s="23">
        <v>8409662</v>
      </c>
      <c r="H33" s="23">
        <v>23882032</v>
      </c>
      <c r="I33" s="46">
        <v>0</v>
      </c>
      <c r="J33" s="41">
        <v>30346446</v>
      </c>
      <c r="K33" s="50">
        <v>23930101</v>
      </c>
      <c r="L33" s="54">
        <v>31430</v>
      </c>
      <c r="M33" s="50">
        <v>0</v>
      </c>
      <c r="N33" s="59">
        <v>0</v>
      </c>
      <c r="O33" s="41">
        <f t="shared" si="0"/>
        <v>323383762</v>
      </c>
      <c r="P33" s="15">
        <f t="shared" si="1"/>
        <v>4436.173806878198</v>
      </c>
    </row>
    <row r="34" spans="1:16" ht="12.75" customHeight="1">
      <c r="A34" s="8">
        <v>30</v>
      </c>
      <c r="B34" s="79"/>
      <c r="C34" s="10" t="s">
        <v>36</v>
      </c>
      <c r="D34" s="32">
        <v>73158</v>
      </c>
      <c r="E34" s="36">
        <v>43122561</v>
      </c>
      <c r="F34" s="23">
        <v>14812797</v>
      </c>
      <c r="G34" s="23">
        <v>282323</v>
      </c>
      <c r="H34" s="23">
        <v>9574506</v>
      </c>
      <c r="I34" s="46">
        <v>0</v>
      </c>
      <c r="J34" s="41">
        <v>9661671</v>
      </c>
      <c r="K34" s="50">
        <v>8036833</v>
      </c>
      <c r="L34" s="54">
        <v>0</v>
      </c>
      <c r="M34" s="50">
        <v>0</v>
      </c>
      <c r="N34" s="59">
        <v>0</v>
      </c>
      <c r="O34" s="41">
        <f t="shared" si="0"/>
        <v>85490691</v>
      </c>
      <c r="P34" s="15">
        <f t="shared" si="1"/>
        <v>1168.5761092430082</v>
      </c>
    </row>
    <row r="35" spans="1:16" ht="12.75" customHeight="1">
      <c r="A35" s="8">
        <v>31</v>
      </c>
      <c r="B35" s="3"/>
      <c r="C35" s="10" t="s">
        <v>38</v>
      </c>
      <c r="D35" s="32">
        <v>73745</v>
      </c>
      <c r="E35" s="36">
        <v>49672424</v>
      </c>
      <c r="F35" s="23">
        <v>34675256</v>
      </c>
      <c r="G35" s="23">
        <v>4804553</v>
      </c>
      <c r="H35" s="23">
        <v>2365847</v>
      </c>
      <c r="I35" s="46">
        <v>0</v>
      </c>
      <c r="J35" s="41">
        <v>4848557</v>
      </c>
      <c r="K35" s="50">
        <v>0</v>
      </c>
      <c r="L35" s="54">
        <v>0</v>
      </c>
      <c r="M35" s="50">
        <v>0</v>
      </c>
      <c r="N35" s="59">
        <v>0</v>
      </c>
      <c r="O35" s="41">
        <f t="shared" si="0"/>
        <v>96366637</v>
      </c>
      <c r="P35" s="15">
        <f t="shared" si="1"/>
        <v>1306.7548579564716</v>
      </c>
    </row>
    <row r="36" spans="1:16" ht="12.75" customHeight="1">
      <c r="A36" s="8">
        <v>32</v>
      </c>
      <c r="B36" s="3"/>
      <c r="C36" s="10" t="s">
        <v>42</v>
      </c>
      <c r="D36" s="32">
        <v>97160</v>
      </c>
      <c r="E36" s="36">
        <v>56488426</v>
      </c>
      <c r="F36" s="23">
        <v>11019742</v>
      </c>
      <c r="G36" s="23">
        <v>6800545</v>
      </c>
      <c r="H36" s="23">
        <v>7938</v>
      </c>
      <c r="I36" s="46">
        <v>0</v>
      </c>
      <c r="J36" s="41">
        <v>6226688</v>
      </c>
      <c r="K36" s="50">
        <v>7051643</v>
      </c>
      <c r="L36" s="54">
        <v>0</v>
      </c>
      <c r="M36" s="50">
        <v>0</v>
      </c>
      <c r="N36" s="59">
        <v>0</v>
      </c>
      <c r="O36" s="41">
        <f t="shared" si="0"/>
        <v>87594982</v>
      </c>
      <c r="P36" s="15">
        <f t="shared" si="1"/>
        <v>901.5539522437217</v>
      </c>
    </row>
    <row r="37" spans="1:16" ht="12.75" customHeight="1">
      <c r="A37" s="8">
        <v>33</v>
      </c>
      <c r="B37" s="3"/>
      <c r="C37" s="10" t="s">
        <v>35</v>
      </c>
      <c r="D37" s="32">
        <v>98955</v>
      </c>
      <c r="E37" s="36">
        <v>55284643</v>
      </c>
      <c r="F37" s="23">
        <v>30610160</v>
      </c>
      <c r="G37" s="23">
        <v>0</v>
      </c>
      <c r="H37" s="23">
        <v>0</v>
      </c>
      <c r="I37" s="46">
        <v>0</v>
      </c>
      <c r="J37" s="41">
        <v>11744598</v>
      </c>
      <c r="K37" s="50">
        <v>2299304</v>
      </c>
      <c r="L37" s="54">
        <v>0</v>
      </c>
      <c r="M37" s="50">
        <v>0</v>
      </c>
      <c r="N37" s="59">
        <v>324384</v>
      </c>
      <c r="O37" s="41">
        <f aca="true" t="shared" si="2" ref="O37:O68">SUM(E37:N37)</f>
        <v>100263089</v>
      </c>
      <c r="P37" s="15">
        <f aca="true" t="shared" si="3" ref="P37:P68">(O37/D37)</f>
        <v>1013.2190288514981</v>
      </c>
    </row>
    <row r="38" spans="1:16" ht="12.75" customHeight="1">
      <c r="A38" s="8">
        <v>34</v>
      </c>
      <c r="B38" s="3"/>
      <c r="C38" s="10" t="s">
        <v>41</v>
      </c>
      <c r="D38" s="32">
        <v>100198</v>
      </c>
      <c r="E38" s="36">
        <v>60396899</v>
      </c>
      <c r="F38" s="23">
        <v>41687074</v>
      </c>
      <c r="G38" s="23">
        <v>6646460</v>
      </c>
      <c r="H38" s="23">
        <v>5682112</v>
      </c>
      <c r="I38" s="46">
        <v>0</v>
      </c>
      <c r="J38" s="41">
        <v>0</v>
      </c>
      <c r="K38" s="50">
        <v>6984419</v>
      </c>
      <c r="L38" s="54">
        <v>0</v>
      </c>
      <c r="M38" s="50">
        <v>0</v>
      </c>
      <c r="N38" s="59">
        <v>60</v>
      </c>
      <c r="O38" s="41">
        <f t="shared" si="2"/>
        <v>121397024</v>
      </c>
      <c r="P38" s="15">
        <f t="shared" si="3"/>
        <v>1211.5713287690373</v>
      </c>
    </row>
    <row r="39" spans="1:16" ht="12.75" customHeight="1">
      <c r="A39" s="8">
        <v>35</v>
      </c>
      <c r="B39" s="3"/>
      <c r="C39" s="10" t="s">
        <v>33</v>
      </c>
      <c r="D39" s="32">
        <v>139446</v>
      </c>
      <c r="E39" s="36">
        <v>85723932</v>
      </c>
      <c r="F39" s="23">
        <v>54630426</v>
      </c>
      <c r="G39" s="23">
        <v>9981372</v>
      </c>
      <c r="H39" s="23">
        <v>14327833</v>
      </c>
      <c r="I39" s="46">
        <v>0</v>
      </c>
      <c r="J39" s="41">
        <v>46091149</v>
      </c>
      <c r="K39" s="50">
        <v>21698284</v>
      </c>
      <c r="L39" s="54">
        <v>0</v>
      </c>
      <c r="M39" s="50">
        <v>0</v>
      </c>
      <c r="N39" s="59">
        <v>0</v>
      </c>
      <c r="O39" s="41">
        <f t="shared" si="2"/>
        <v>232452996</v>
      </c>
      <c r="P39" s="15">
        <f t="shared" si="3"/>
        <v>1666.9750010756852</v>
      </c>
    </row>
    <row r="40" spans="1:16" ht="12.75" customHeight="1">
      <c r="A40" s="8">
        <v>36</v>
      </c>
      <c r="B40" s="3"/>
      <c r="C40" s="13" t="s">
        <v>31</v>
      </c>
      <c r="D40" s="32">
        <v>140761</v>
      </c>
      <c r="E40" s="36">
        <v>76247569</v>
      </c>
      <c r="F40" s="23">
        <v>49665418</v>
      </c>
      <c r="G40" s="23">
        <v>3941491</v>
      </c>
      <c r="H40" s="23">
        <v>164244</v>
      </c>
      <c r="I40" s="46">
        <v>0</v>
      </c>
      <c r="J40" s="41">
        <v>26735081</v>
      </c>
      <c r="K40" s="50">
        <v>12099140</v>
      </c>
      <c r="L40" s="54">
        <v>0</v>
      </c>
      <c r="M40" s="50">
        <v>0</v>
      </c>
      <c r="N40" s="59">
        <v>7179643</v>
      </c>
      <c r="O40" s="41">
        <f t="shared" si="2"/>
        <v>176032586</v>
      </c>
      <c r="P40" s="15">
        <f t="shared" si="3"/>
        <v>1250.5778305070296</v>
      </c>
    </row>
    <row r="41" spans="1:16" ht="12.75" customHeight="1">
      <c r="A41" s="8">
        <v>37</v>
      </c>
      <c r="B41" s="3"/>
      <c r="C41" s="10" t="s">
        <v>30</v>
      </c>
      <c r="D41" s="32">
        <v>147203</v>
      </c>
      <c r="E41" s="36">
        <v>119381451</v>
      </c>
      <c r="F41" s="23">
        <v>85517989</v>
      </c>
      <c r="G41" s="23">
        <v>9769879</v>
      </c>
      <c r="H41" s="23">
        <v>22259985</v>
      </c>
      <c r="I41" s="46">
        <v>412</v>
      </c>
      <c r="J41" s="41">
        <v>54533242</v>
      </c>
      <c r="K41" s="50">
        <v>29343369</v>
      </c>
      <c r="L41" s="54">
        <v>0</v>
      </c>
      <c r="M41" s="50">
        <v>107848</v>
      </c>
      <c r="N41" s="59">
        <v>1251118</v>
      </c>
      <c r="O41" s="41">
        <f t="shared" si="2"/>
        <v>322165293</v>
      </c>
      <c r="P41" s="15">
        <f t="shared" si="3"/>
        <v>2188.5783102246555</v>
      </c>
    </row>
    <row r="42" spans="1:16" ht="12.75" customHeight="1">
      <c r="A42" s="8">
        <v>38</v>
      </c>
      <c r="B42" s="3"/>
      <c r="C42" s="10" t="s">
        <v>32</v>
      </c>
      <c r="D42" s="32">
        <v>155390</v>
      </c>
      <c r="E42" s="36">
        <v>73684191</v>
      </c>
      <c r="F42" s="23">
        <v>39378364</v>
      </c>
      <c r="G42" s="23">
        <v>5972872</v>
      </c>
      <c r="H42" s="23">
        <v>4353071</v>
      </c>
      <c r="I42" s="46">
        <v>0</v>
      </c>
      <c r="J42" s="41">
        <v>7718021</v>
      </c>
      <c r="K42" s="50">
        <v>4452565</v>
      </c>
      <c r="L42" s="54">
        <v>0</v>
      </c>
      <c r="M42" s="50">
        <v>0</v>
      </c>
      <c r="N42" s="59">
        <v>0</v>
      </c>
      <c r="O42" s="41">
        <f t="shared" si="2"/>
        <v>135559084</v>
      </c>
      <c r="P42" s="15">
        <f t="shared" si="3"/>
        <v>872.3797155544115</v>
      </c>
    </row>
    <row r="43" spans="1:16" ht="12.75" customHeight="1">
      <c r="A43" s="8">
        <v>39</v>
      </c>
      <c r="B43" s="3"/>
      <c r="C43" s="13" t="s">
        <v>28</v>
      </c>
      <c r="D43" s="32">
        <v>163357</v>
      </c>
      <c r="E43" s="36">
        <v>133640571</v>
      </c>
      <c r="F43" s="23">
        <v>212860009</v>
      </c>
      <c r="G43" s="23">
        <v>54443726</v>
      </c>
      <c r="H43" s="23">
        <v>88044088</v>
      </c>
      <c r="I43" s="46">
        <v>0</v>
      </c>
      <c r="J43" s="41">
        <v>81532638</v>
      </c>
      <c r="K43" s="50">
        <v>38970052</v>
      </c>
      <c r="L43" s="54">
        <v>0</v>
      </c>
      <c r="M43" s="50">
        <v>0</v>
      </c>
      <c r="N43" s="59">
        <v>6106</v>
      </c>
      <c r="O43" s="41">
        <f t="shared" si="2"/>
        <v>609497190</v>
      </c>
      <c r="P43" s="15">
        <f t="shared" si="3"/>
        <v>3731.074823852054</v>
      </c>
    </row>
    <row r="44" spans="1:16" ht="12.75" customHeight="1">
      <c r="A44" s="8">
        <v>40</v>
      </c>
      <c r="B44" s="3"/>
      <c r="C44" s="13" t="s">
        <v>26</v>
      </c>
      <c r="D44" s="32">
        <v>169392</v>
      </c>
      <c r="E44" s="36">
        <v>80430266</v>
      </c>
      <c r="F44" s="23">
        <v>50342211</v>
      </c>
      <c r="G44" s="23">
        <v>0</v>
      </c>
      <c r="H44" s="23">
        <v>0</v>
      </c>
      <c r="I44" s="46">
        <v>0</v>
      </c>
      <c r="J44" s="41">
        <v>41894566</v>
      </c>
      <c r="K44" s="50">
        <v>9505799</v>
      </c>
      <c r="L44" s="54">
        <v>0</v>
      </c>
      <c r="M44" s="50">
        <v>0</v>
      </c>
      <c r="N44" s="59">
        <v>13049210</v>
      </c>
      <c r="O44" s="41">
        <f t="shared" si="2"/>
        <v>195222052</v>
      </c>
      <c r="P44" s="15">
        <f t="shared" si="3"/>
        <v>1152.4868470766035</v>
      </c>
    </row>
    <row r="45" spans="1:16" ht="12.75" customHeight="1">
      <c r="A45" s="8">
        <v>41</v>
      </c>
      <c r="B45" s="3"/>
      <c r="C45" s="10" t="s">
        <v>29</v>
      </c>
      <c r="D45" s="32">
        <v>173104</v>
      </c>
      <c r="E45" s="36">
        <v>79362155</v>
      </c>
      <c r="F45" s="23">
        <v>56538082</v>
      </c>
      <c r="G45" s="23">
        <v>4229237</v>
      </c>
      <c r="H45" s="23">
        <v>784906</v>
      </c>
      <c r="I45" s="46">
        <v>0</v>
      </c>
      <c r="J45" s="41">
        <v>38064346</v>
      </c>
      <c r="K45" s="50">
        <v>14620987</v>
      </c>
      <c r="L45" s="54">
        <v>0</v>
      </c>
      <c r="M45" s="50">
        <v>0</v>
      </c>
      <c r="N45" s="59">
        <v>0</v>
      </c>
      <c r="O45" s="41">
        <f t="shared" si="2"/>
        <v>193599713</v>
      </c>
      <c r="P45" s="15">
        <f t="shared" si="3"/>
        <v>1118.4011519086791</v>
      </c>
    </row>
    <row r="46" spans="1:16" ht="12.75" customHeight="1">
      <c r="A46" s="8">
        <v>42</v>
      </c>
      <c r="B46" s="3"/>
      <c r="C46" s="10" t="s">
        <v>24</v>
      </c>
      <c r="D46" s="32">
        <v>187280</v>
      </c>
      <c r="E46" s="36">
        <v>87297298</v>
      </c>
      <c r="F46" s="23">
        <v>29880891</v>
      </c>
      <c r="G46" s="23">
        <v>8551401</v>
      </c>
      <c r="H46" s="23">
        <v>6172061</v>
      </c>
      <c r="I46" s="46">
        <v>0</v>
      </c>
      <c r="J46" s="41">
        <v>73920954</v>
      </c>
      <c r="K46" s="50">
        <v>22064698</v>
      </c>
      <c r="L46" s="54">
        <v>0</v>
      </c>
      <c r="M46" s="50">
        <v>0</v>
      </c>
      <c r="N46" s="59">
        <v>0</v>
      </c>
      <c r="O46" s="41">
        <f t="shared" si="2"/>
        <v>227887303</v>
      </c>
      <c r="P46" s="15">
        <f t="shared" si="3"/>
        <v>1216.8266926527126</v>
      </c>
    </row>
    <row r="47" spans="1:16" ht="12.75" customHeight="1">
      <c r="A47" s="8">
        <v>43</v>
      </c>
      <c r="B47" s="3"/>
      <c r="C47" s="13" t="s">
        <v>27</v>
      </c>
      <c r="D47" s="32">
        <v>192071</v>
      </c>
      <c r="E47" s="36">
        <v>90698269</v>
      </c>
      <c r="F47" s="23">
        <v>41512003</v>
      </c>
      <c r="G47" s="23">
        <v>11526649</v>
      </c>
      <c r="H47" s="23">
        <v>16348857</v>
      </c>
      <c r="I47" s="46">
        <v>0</v>
      </c>
      <c r="J47" s="41">
        <v>19379440</v>
      </c>
      <c r="K47" s="50">
        <v>12859335</v>
      </c>
      <c r="L47" s="54">
        <v>0</v>
      </c>
      <c r="M47" s="50">
        <v>0</v>
      </c>
      <c r="N47" s="59">
        <v>0</v>
      </c>
      <c r="O47" s="41">
        <f t="shared" si="2"/>
        <v>192324553</v>
      </c>
      <c r="P47" s="15">
        <f t="shared" si="3"/>
        <v>1001.3201003795472</v>
      </c>
    </row>
    <row r="48" spans="1:16" ht="12.75" customHeight="1">
      <c r="A48" s="8">
        <v>44</v>
      </c>
      <c r="B48" s="3"/>
      <c r="C48" s="10" t="s">
        <v>109</v>
      </c>
      <c r="D48" s="32">
        <v>196071</v>
      </c>
      <c r="E48" s="36">
        <v>142486344</v>
      </c>
      <c r="F48" s="23">
        <v>85609399</v>
      </c>
      <c r="G48" s="23">
        <v>47412719</v>
      </c>
      <c r="H48" s="23">
        <v>33155082</v>
      </c>
      <c r="I48" s="46">
        <v>0</v>
      </c>
      <c r="J48" s="41">
        <v>68314049</v>
      </c>
      <c r="K48" s="50">
        <v>20402749</v>
      </c>
      <c r="L48" s="54">
        <v>0</v>
      </c>
      <c r="M48" s="50">
        <v>6016823</v>
      </c>
      <c r="N48" s="59">
        <v>872349</v>
      </c>
      <c r="O48" s="41">
        <f t="shared" si="2"/>
        <v>404269514</v>
      </c>
      <c r="P48" s="15">
        <f t="shared" si="3"/>
        <v>2061.852665616027</v>
      </c>
    </row>
    <row r="49" spans="1:16" ht="12.75" customHeight="1">
      <c r="A49" s="8">
        <v>45</v>
      </c>
      <c r="B49" s="3"/>
      <c r="C49" s="13" t="s">
        <v>0</v>
      </c>
      <c r="D49" s="32">
        <v>246770</v>
      </c>
      <c r="E49" s="36">
        <v>146012757</v>
      </c>
      <c r="F49" s="23">
        <v>84537625</v>
      </c>
      <c r="G49" s="23">
        <v>32436390</v>
      </c>
      <c r="H49" s="23">
        <v>12263214</v>
      </c>
      <c r="I49" s="46">
        <v>0</v>
      </c>
      <c r="J49" s="41">
        <v>12951200</v>
      </c>
      <c r="K49" s="50">
        <v>29627882</v>
      </c>
      <c r="L49" s="54">
        <v>0</v>
      </c>
      <c r="M49" s="50">
        <v>150024</v>
      </c>
      <c r="N49" s="59">
        <v>112533</v>
      </c>
      <c r="O49" s="41">
        <f t="shared" si="2"/>
        <v>318091625</v>
      </c>
      <c r="P49" s="15">
        <f t="shared" si="3"/>
        <v>1289.0206467560886</v>
      </c>
    </row>
    <row r="50" spans="1:16" ht="12.75" customHeight="1">
      <c r="A50" s="8">
        <v>46</v>
      </c>
      <c r="B50" s="3"/>
      <c r="C50" s="10" t="s">
        <v>21</v>
      </c>
      <c r="D50" s="32">
        <v>277670</v>
      </c>
      <c r="E50" s="37">
        <v>148492577</v>
      </c>
      <c r="F50" s="24">
        <v>154568230</v>
      </c>
      <c r="G50" s="24">
        <v>9260022</v>
      </c>
      <c r="H50" s="24">
        <v>26905189</v>
      </c>
      <c r="I50" s="47">
        <v>0</v>
      </c>
      <c r="J50" s="42">
        <v>10258741</v>
      </c>
      <c r="K50" s="51">
        <v>5783975</v>
      </c>
      <c r="L50" s="55">
        <v>0</v>
      </c>
      <c r="M50" s="51">
        <v>0</v>
      </c>
      <c r="N50" s="60">
        <v>51394</v>
      </c>
      <c r="O50" s="41">
        <f t="shared" si="2"/>
        <v>355320128</v>
      </c>
      <c r="P50" s="15">
        <f t="shared" si="3"/>
        <v>1279.6489645982642</v>
      </c>
    </row>
    <row r="51" spans="1:16" ht="12.75" customHeight="1">
      <c r="A51" s="8">
        <v>47</v>
      </c>
      <c r="B51" s="3"/>
      <c r="C51" s="10" t="s">
        <v>110</v>
      </c>
      <c r="D51" s="32">
        <v>280355</v>
      </c>
      <c r="E51" s="36">
        <v>125868102</v>
      </c>
      <c r="F51" s="23">
        <v>129509776</v>
      </c>
      <c r="G51" s="23">
        <v>14738927</v>
      </c>
      <c r="H51" s="23">
        <v>10826796</v>
      </c>
      <c r="I51" s="46">
        <v>0</v>
      </c>
      <c r="J51" s="41">
        <v>25958254</v>
      </c>
      <c r="K51" s="50">
        <v>13100728</v>
      </c>
      <c r="L51" s="54">
        <v>0</v>
      </c>
      <c r="M51" s="50">
        <v>0</v>
      </c>
      <c r="N51" s="59">
        <v>0</v>
      </c>
      <c r="O51" s="41">
        <f t="shared" si="2"/>
        <v>320002583</v>
      </c>
      <c r="P51" s="15">
        <f t="shared" si="3"/>
        <v>1141.4192113570296</v>
      </c>
    </row>
    <row r="52" spans="1:16" ht="12.75" customHeight="1">
      <c r="A52" s="8">
        <v>48</v>
      </c>
      <c r="B52" s="3"/>
      <c r="C52" s="10" t="s">
        <v>25</v>
      </c>
      <c r="D52" s="32">
        <v>280866</v>
      </c>
      <c r="E52" s="36">
        <v>194747000</v>
      </c>
      <c r="F52" s="23">
        <v>205292000</v>
      </c>
      <c r="G52" s="23">
        <v>134896000</v>
      </c>
      <c r="H52" s="23">
        <v>42537000</v>
      </c>
      <c r="I52" s="46">
        <v>0</v>
      </c>
      <c r="J52" s="41">
        <v>30823000</v>
      </c>
      <c r="K52" s="50">
        <v>26161000</v>
      </c>
      <c r="L52" s="54">
        <v>0</v>
      </c>
      <c r="M52" s="50">
        <v>0</v>
      </c>
      <c r="N52" s="59">
        <v>15000</v>
      </c>
      <c r="O52" s="41">
        <f t="shared" si="2"/>
        <v>634471000</v>
      </c>
      <c r="P52" s="15">
        <f t="shared" si="3"/>
        <v>2258.981151153931</v>
      </c>
    </row>
    <row r="53" spans="1:16" ht="12.75" customHeight="1">
      <c r="A53" s="8">
        <v>49</v>
      </c>
      <c r="B53" s="3"/>
      <c r="C53" s="10" t="s">
        <v>18</v>
      </c>
      <c r="D53" s="32">
        <v>299511</v>
      </c>
      <c r="E53" s="36">
        <v>153926484</v>
      </c>
      <c r="F53" s="23">
        <v>109201973</v>
      </c>
      <c r="G53" s="23">
        <v>104220789</v>
      </c>
      <c r="H53" s="23">
        <v>55471322</v>
      </c>
      <c r="I53" s="46">
        <v>0</v>
      </c>
      <c r="J53" s="41">
        <v>29346366</v>
      </c>
      <c r="K53" s="50">
        <v>32242272</v>
      </c>
      <c r="L53" s="54">
        <v>0</v>
      </c>
      <c r="M53" s="50">
        <v>0</v>
      </c>
      <c r="N53" s="59">
        <v>7913470</v>
      </c>
      <c r="O53" s="41">
        <f t="shared" si="2"/>
        <v>492322676</v>
      </c>
      <c r="P53" s="15">
        <f t="shared" si="3"/>
        <v>1643.7549071653461</v>
      </c>
    </row>
    <row r="54" spans="1:16" ht="12.75" customHeight="1">
      <c r="A54" s="8">
        <v>50</v>
      </c>
      <c r="B54" s="3"/>
      <c r="C54" s="10" t="s">
        <v>23</v>
      </c>
      <c r="D54" s="32">
        <v>299677</v>
      </c>
      <c r="E54" s="36">
        <v>114207276</v>
      </c>
      <c r="F54" s="23">
        <v>117374941</v>
      </c>
      <c r="G54" s="23">
        <v>8969527</v>
      </c>
      <c r="H54" s="23">
        <v>11630220</v>
      </c>
      <c r="I54" s="46">
        <v>0</v>
      </c>
      <c r="J54" s="41">
        <v>20938210</v>
      </c>
      <c r="K54" s="50">
        <v>24261006</v>
      </c>
      <c r="L54" s="54">
        <v>0</v>
      </c>
      <c r="M54" s="50">
        <v>0</v>
      </c>
      <c r="N54" s="59">
        <v>0</v>
      </c>
      <c r="O54" s="41">
        <f t="shared" si="2"/>
        <v>297381180</v>
      </c>
      <c r="P54" s="15">
        <f t="shared" si="3"/>
        <v>992.3390183430827</v>
      </c>
    </row>
    <row r="55" spans="1:16" ht="12.75" customHeight="1">
      <c r="A55" s="8">
        <v>51</v>
      </c>
      <c r="B55" s="3"/>
      <c r="C55" s="13" t="s">
        <v>22</v>
      </c>
      <c r="D55" s="32">
        <v>329849</v>
      </c>
      <c r="E55" s="37">
        <v>270072877</v>
      </c>
      <c r="F55" s="24">
        <v>150035991</v>
      </c>
      <c r="G55" s="24">
        <v>200996053</v>
      </c>
      <c r="H55" s="24">
        <v>58757125</v>
      </c>
      <c r="I55" s="47">
        <v>0</v>
      </c>
      <c r="J55" s="42">
        <v>193281994</v>
      </c>
      <c r="K55" s="51">
        <v>77567526</v>
      </c>
      <c r="L55" s="55">
        <v>0</v>
      </c>
      <c r="M55" s="51">
        <v>0</v>
      </c>
      <c r="N55" s="60">
        <v>0</v>
      </c>
      <c r="O55" s="41">
        <f t="shared" si="2"/>
        <v>950711566</v>
      </c>
      <c r="P55" s="15">
        <f t="shared" si="3"/>
        <v>2882.2629930665244</v>
      </c>
    </row>
    <row r="56" spans="1:16" ht="12.75" customHeight="1">
      <c r="A56" s="8">
        <v>52</v>
      </c>
      <c r="B56" s="3"/>
      <c r="C56" s="10" t="s">
        <v>19</v>
      </c>
      <c r="D56" s="32">
        <v>330302</v>
      </c>
      <c r="E56" s="36">
        <v>211245000</v>
      </c>
      <c r="F56" s="23">
        <v>109517000</v>
      </c>
      <c r="G56" s="23">
        <v>19527000</v>
      </c>
      <c r="H56" s="23">
        <v>38398000</v>
      </c>
      <c r="I56" s="46">
        <v>0</v>
      </c>
      <c r="J56" s="41">
        <v>188122000</v>
      </c>
      <c r="K56" s="50">
        <v>70798000</v>
      </c>
      <c r="L56" s="54">
        <v>0</v>
      </c>
      <c r="M56" s="50">
        <v>31893000</v>
      </c>
      <c r="N56" s="59">
        <v>0</v>
      </c>
      <c r="O56" s="41">
        <f t="shared" si="2"/>
        <v>669500000</v>
      </c>
      <c r="P56" s="15">
        <f t="shared" si="3"/>
        <v>2026.9329280476654</v>
      </c>
    </row>
    <row r="57" spans="1:16" ht="12.75" customHeight="1">
      <c r="A57" s="8">
        <v>53</v>
      </c>
      <c r="B57" s="3"/>
      <c r="C57" s="10" t="s">
        <v>20</v>
      </c>
      <c r="D57" s="32">
        <v>332989</v>
      </c>
      <c r="E57" s="36">
        <v>153656516</v>
      </c>
      <c r="F57" s="23">
        <v>123745093</v>
      </c>
      <c r="G57" s="23">
        <v>10873460</v>
      </c>
      <c r="H57" s="23">
        <v>3225618</v>
      </c>
      <c r="I57" s="46">
        <v>0</v>
      </c>
      <c r="J57" s="41">
        <v>43433146</v>
      </c>
      <c r="K57" s="50">
        <v>27791247</v>
      </c>
      <c r="L57" s="54">
        <v>0</v>
      </c>
      <c r="M57" s="50">
        <v>0</v>
      </c>
      <c r="N57" s="59">
        <v>19914</v>
      </c>
      <c r="O57" s="41">
        <f t="shared" si="2"/>
        <v>362744994</v>
      </c>
      <c r="P57" s="15">
        <f t="shared" si="3"/>
        <v>1089.3602911807898</v>
      </c>
    </row>
    <row r="58" spans="1:16" ht="12.75" customHeight="1">
      <c r="A58" s="8">
        <v>54</v>
      </c>
      <c r="B58" s="3"/>
      <c r="C58" s="10" t="s">
        <v>6</v>
      </c>
      <c r="D58" s="32">
        <v>383664</v>
      </c>
      <c r="E58" s="36">
        <v>223625178</v>
      </c>
      <c r="F58" s="23">
        <v>197911731</v>
      </c>
      <c r="G58" s="23">
        <v>59580473</v>
      </c>
      <c r="H58" s="23">
        <v>55882028</v>
      </c>
      <c r="I58" s="46">
        <v>65367</v>
      </c>
      <c r="J58" s="41">
        <v>186574566</v>
      </c>
      <c r="K58" s="50">
        <v>112780682</v>
      </c>
      <c r="L58" s="54">
        <v>0</v>
      </c>
      <c r="M58" s="50">
        <v>114031</v>
      </c>
      <c r="N58" s="59">
        <v>0</v>
      </c>
      <c r="O58" s="41">
        <f t="shared" si="2"/>
        <v>836534056</v>
      </c>
      <c r="P58" s="15">
        <f t="shared" si="3"/>
        <v>2180.381938362734</v>
      </c>
    </row>
    <row r="59" spans="1:16" ht="12.75" customHeight="1">
      <c r="A59" s="8">
        <v>55</v>
      </c>
      <c r="B59" s="3"/>
      <c r="C59" s="10" t="s">
        <v>5</v>
      </c>
      <c r="D59" s="32">
        <v>428104</v>
      </c>
      <c r="E59" s="36">
        <v>191992752</v>
      </c>
      <c r="F59" s="23">
        <v>137475273</v>
      </c>
      <c r="G59" s="23">
        <v>18531464</v>
      </c>
      <c r="H59" s="23">
        <v>33217</v>
      </c>
      <c r="I59" s="46">
        <v>0</v>
      </c>
      <c r="J59" s="41">
        <v>67673798</v>
      </c>
      <c r="K59" s="50">
        <v>20543549</v>
      </c>
      <c r="L59" s="54">
        <v>0</v>
      </c>
      <c r="M59" s="50">
        <v>0</v>
      </c>
      <c r="N59" s="59">
        <v>1853143</v>
      </c>
      <c r="O59" s="41">
        <f t="shared" si="2"/>
        <v>438103196</v>
      </c>
      <c r="P59" s="15">
        <f t="shared" si="3"/>
        <v>1023.3569319604582</v>
      </c>
    </row>
    <row r="60" spans="1:16" ht="12.75" customHeight="1">
      <c r="A60" s="8">
        <v>56</v>
      </c>
      <c r="B60" s="3"/>
      <c r="C60" s="10" t="s">
        <v>17</v>
      </c>
      <c r="D60" s="32">
        <v>468562</v>
      </c>
      <c r="E60" s="36">
        <v>190065568</v>
      </c>
      <c r="F60" s="23">
        <v>161096000</v>
      </c>
      <c r="G60" s="23">
        <v>17376911</v>
      </c>
      <c r="H60" s="23">
        <v>26041316</v>
      </c>
      <c r="I60" s="46">
        <v>0</v>
      </c>
      <c r="J60" s="41">
        <v>160639002</v>
      </c>
      <c r="K60" s="50">
        <v>32458909</v>
      </c>
      <c r="L60" s="54">
        <v>0</v>
      </c>
      <c r="M60" s="50">
        <v>0</v>
      </c>
      <c r="N60" s="59">
        <v>38471</v>
      </c>
      <c r="O60" s="41">
        <f t="shared" si="2"/>
        <v>587716177</v>
      </c>
      <c r="P60" s="15">
        <f t="shared" si="3"/>
        <v>1254.2975678778903</v>
      </c>
    </row>
    <row r="61" spans="1:16" ht="12.75" customHeight="1">
      <c r="A61" s="8">
        <v>57</v>
      </c>
      <c r="B61" s="3"/>
      <c r="C61" s="10" t="s">
        <v>16</v>
      </c>
      <c r="D61" s="32">
        <v>497145</v>
      </c>
      <c r="E61" s="36">
        <v>186003334</v>
      </c>
      <c r="F61" s="23">
        <v>181387975</v>
      </c>
      <c r="G61" s="23">
        <v>28570725</v>
      </c>
      <c r="H61" s="23">
        <v>5482745</v>
      </c>
      <c r="I61" s="46">
        <v>0</v>
      </c>
      <c r="J61" s="41">
        <v>75145363</v>
      </c>
      <c r="K61" s="50">
        <v>62859339</v>
      </c>
      <c r="L61" s="54">
        <v>386551</v>
      </c>
      <c r="M61" s="50">
        <v>0</v>
      </c>
      <c r="N61" s="59">
        <v>17542266</v>
      </c>
      <c r="O61" s="41">
        <f t="shared" si="2"/>
        <v>557378298</v>
      </c>
      <c r="P61" s="15">
        <f t="shared" si="3"/>
        <v>1121.1584105240925</v>
      </c>
    </row>
    <row r="62" spans="1:16" ht="12.75" customHeight="1">
      <c r="A62" s="8">
        <v>58</v>
      </c>
      <c r="B62" s="3"/>
      <c r="C62" s="14" t="s">
        <v>15</v>
      </c>
      <c r="D62" s="32">
        <v>545625</v>
      </c>
      <c r="E62" s="36">
        <v>221364319</v>
      </c>
      <c r="F62" s="23">
        <v>186679583</v>
      </c>
      <c r="G62" s="23">
        <v>23130103</v>
      </c>
      <c r="H62" s="23">
        <v>9435171</v>
      </c>
      <c r="I62" s="46">
        <v>0</v>
      </c>
      <c r="J62" s="41">
        <v>88785932</v>
      </c>
      <c r="K62" s="50">
        <v>62198239</v>
      </c>
      <c r="L62" s="54">
        <v>0</v>
      </c>
      <c r="M62" s="50">
        <v>0</v>
      </c>
      <c r="N62" s="59">
        <v>9223917</v>
      </c>
      <c r="O62" s="41">
        <f t="shared" si="2"/>
        <v>600817264</v>
      </c>
      <c r="P62" s="15">
        <f t="shared" si="3"/>
        <v>1101.154206643757</v>
      </c>
    </row>
    <row r="63" spans="1:16" ht="12.75" customHeight="1">
      <c r="A63" s="8">
        <v>59</v>
      </c>
      <c r="B63" s="12"/>
      <c r="C63" s="10" t="s">
        <v>14</v>
      </c>
      <c r="D63" s="32">
        <v>606888</v>
      </c>
      <c r="E63" s="36">
        <v>255779781</v>
      </c>
      <c r="F63" s="23">
        <v>220472670</v>
      </c>
      <c r="G63" s="23">
        <v>20026327</v>
      </c>
      <c r="H63" s="23">
        <v>3879230</v>
      </c>
      <c r="I63" s="46">
        <v>0</v>
      </c>
      <c r="J63" s="41">
        <v>99060458</v>
      </c>
      <c r="K63" s="50">
        <v>68812707</v>
      </c>
      <c r="L63" s="54">
        <v>0</v>
      </c>
      <c r="M63" s="50">
        <v>0</v>
      </c>
      <c r="N63" s="59">
        <v>0</v>
      </c>
      <c r="O63" s="41">
        <f t="shared" si="2"/>
        <v>668031173</v>
      </c>
      <c r="P63" s="15">
        <f t="shared" si="3"/>
        <v>1100.7486933338605</v>
      </c>
    </row>
    <row r="64" spans="1:16" ht="12.75" customHeight="1">
      <c r="A64" s="8">
        <v>60</v>
      </c>
      <c r="B64" s="3"/>
      <c r="C64" s="10" t="s">
        <v>1</v>
      </c>
      <c r="D64" s="32">
        <v>638029</v>
      </c>
      <c r="E64" s="36">
        <v>329765547</v>
      </c>
      <c r="F64" s="23">
        <v>190153128</v>
      </c>
      <c r="G64" s="23">
        <v>36942413</v>
      </c>
      <c r="H64" s="23">
        <v>86999288</v>
      </c>
      <c r="I64" s="46">
        <v>0</v>
      </c>
      <c r="J64" s="41">
        <v>406116793</v>
      </c>
      <c r="K64" s="50">
        <v>122077948</v>
      </c>
      <c r="L64" s="54">
        <v>0</v>
      </c>
      <c r="M64" s="50">
        <v>0</v>
      </c>
      <c r="N64" s="59">
        <v>0</v>
      </c>
      <c r="O64" s="41">
        <f t="shared" si="2"/>
        <v>1172055117</v>
      </c>
      <c r="P64" s="15">
        <f t="shared" si="3"/>
        <v>1836.9934861894992</v>
      </c>
    </row>
    <row r="65" spans="1:16" ht="12.75" customHeight="1">
      <c r="A65" s="8">
        <v>61</v>
      </c>
      <c r="B65" s="3"/>
      <c r="C65" s="10" t="s">
        <v>12</v>
      </c>
      <c r="D65" s="32">
        <v>920381</v>
      </c>
      <c r="E65" s="36">
        <v>431569674</v>
      </c>
      <c r="F65" s="23">
        <v>276227762</v>
      </c>
      <c r="G65" s="23">
        <v>0</v>
      </c>
      <c r="H65" s="23">
        <v>98325549</v>
      </c>
      <c r="I65" s="46">
        <v>0</v>
      </c>
      <c r="J65" s="41">
        <v>252586021</v>
      </c>
      <c r="K65" s="50">
        <v>141317160</v>
      </c>
      <c r="L65" s="54">
        <v>0</v>
      </c>
      <c r="M65" s="50">
        <v>0</v>
      </c>
      <c r="N65" s="59">
        <v>27798646</v>
      </c>
      <c r="O65" s="41">
        <f t="shared" si="2"/>
        <v>1227824812</v>
      </c>
      <c r="P65" s="15">
        <f t="shared" si="3"/>
        <v>1334.0397205070508</v>
      </c>
    </row>
    <row r="66" spans="1:16" ht="12.75" customHeight="1">
      <c r="A66" s="8">
        <v>62</v>
      </c>
      <c r="B66" s="3"/>
      <c r="C66" s="10" t="s">
        <v>13</v>
      </c>
      <c r="D66" s="32">
        <v>1175941</v>
      </c>
      <c r="E66" s="36">
        <v>681643706</v>
      </c>
      <c r="F66" s="23">
        <v>605713193</v>
      </c>
      <c r="G66" s="23">
        <v>357588864</v>
      </c>
      <c r="H66" s="23">
        <v>33887842</v>
      </c>
      <c r="I66" s="46">
        <v>0</v>
      </c>
      <c r="J66" s="41">
        <v>438446002</v>
      </c>
      <c r="K66" s="50">
        <v>135559376</v>
      </c>
      <c r="L66" s="54">
        <v>0</v>
      </c>
      <c r="M66" s="50">
        <v>0</v>
      </c>
      <c r="N66" s="59">
        <v>32373074</v>
      </c>
      <c r="O66" s="41">
        <f t="shared" si="2"/>
        <v>2285212057</v>
      </c>
      <c r="P66" s="15">
        <f t="shared" si="3"/>
        <v>1943.3050272079977</v>
      </c>
    </row>
    <row r="67" spans="1:16" ht="12.75" customHeight="1">
      <c r="A67" s="8">
        <v>63</v>
      </c>
      <c r="B67" s="3"/>
      <c r="C67" s="10" t="s">
        <v>11</v>
      </c>
      <c r="D67" s="32">
        <v>1256118</v>
      </c>
      <c r="E67" s="37">
        <v>1215586773</v>
      </c>
      <c r="F67" s="24">
        <v>846688888</v>
      </c>
      <c r="G67" s="24">
        <v>159126721</v>
      </c>
      <c r="H67" s="24">
        <v>15812551</v>
      </c>
      <c r="I67" s="47">
        <v>0</v>
      </c>
      <c r="J67" s="42">
        <v>331868037</v>
      </c>
      <c r="K67" s="51">
        <v>161948543</v>
      </c>
      <c r="L67" s="55">
        <v>0</v>
      </c>
      <c r="M67" s="51">
        <v>0</v>
      </c>
      <c r="N67" s="60">
        <v>9112418</v>
      </c>
      <c r="O67" s="41">
        <f t="shared" si="2"/>
        <v>2740143931</v>
      </c>
      <c r="P67" s="15">
        <f t="shared" si="3"/>
        <v>2181.438313120264</v>
      </c>
    </row>
    <row r="68" spans="1:16" ht="12.75" customHeight="1">
      <c r="A68" s="8">
        <v>64</v>
      </c>
      <c r="B68" s="3"/>
      <c r="C68" s="10" t="s">
        <v>4</v>
      </c>
      <c r="D68" s="32">
        <v>1335415</v>
      </c>
      <c r="E68" s="36">
        <v>1005164188</v>
      </c>
      <c r="F68" s="23">
        <v>612933563</v>
      </c>
      <c r="G68" s="23">
        <v>335196770</v>
      </c>
      <c r="H68" s="23">
        <v>107879939</v>
      </c>
      <c r="I68" s="46">
        <v>0</v>
      </c>
      <c r="J68" s="41">
        <v>279755882</v>
      </c>
      <c r="K68" s="50">
        <v>116768110</v>
      </c>
      <c r="L68" s="54">
        <v>0</v>
      </c>
      <c r="M68" s="50">
        <v>0</v>
      </c>
      <c r="N68" s="59">
        <v>265080236</v>
      </c>
      <c r="O68" s="41">
        <f t="shared" si="2"/>
        <v>2722778688</v>
      </c>
      <c r="P68" s="15">
        <f t="shared" si="3"/>
        <v>2038.9007821538623</v>
      </c>
    </row>
    <row r="69" spans="1:16" ht="12.75" customHeight="1">
      <c r="A69" s="8">
        <v>65</v>
      </c>
      <c r="B69" s="3"/>
      <c r="C69" s="13" t="s">
        <v>10</v>
      </c>
      <c r="D69" s="32">
        <v>1771099</v>
      </c>
      <c r="E69" s="36">
        <v>1120043000</v>
      </c>
      <c r="F69" s="23">
        <v>332340000</v>
      </c>
      <c r="G69" s="23">
        <v>205140000</v>
      </c>
      <c r="H69" s="23">
        <v>199620000</v>
      </c>
      <c r="I69" s="46">
        <v>0</v>
      </c>
      <c r="J69" s="41">
        <v>654122000</v>
      </c>
      <c r="K69" s="50">
        <v>130662000</v>
      </c>
      <c r="L69" s="54">
        <v>0</v>
      </c>
      <c r="M69" s="50">
        <v>0</v>
      </c>
      <c r="N69" s="59">
        <v>49244000</v>
      </c>
      <c r="O69" s="41">
        <f>SUM(E69:N69)</f>
        <v>2691171000</v>
      </c>
      <c r="P69" s="15">
        <f>(O69/D69)</f>
        <v>1519.4921345447092</v>
      </c>
    </row>
    <row r="70" spans="1:16" ht="12.75" customHeight="1">
      <c r="A70" s="8">
        <v>66</v>
      </c>
      <c r="B70" s="3"/>
      <c r="C70" s="10" t="s">
        <v>65</v>
      </c>
      <c r="D70" s="32">
        <v>2551290</v>
      </c>
      <c r="E70" s="36">
        <v>1847780193</v>
      </c>
      <c r="F70" s="23">
        <v>1829563482</v>
      </c>
      <c r="G70" s="23">
        <v>244676128</v>
      </c>
      <c r="H70" s="23">
        <v>266345304</v>
      </c>
      <c r="I70" s="46">
        <v>8832</v>
      </c>
      <c r="J70" s="41">
        <v>3976122000</v>
      </c>
      <c r="K70" s="50">
        <v>599118000</v>
      </c>
      <c r="L70" s="54">
        <v>98793000</v>
      </c>
      <c r="M70" s="50">
        <v>0</v>
      </c>
      <c r="N70" s="59">
        <v>12351000</v>
      </c>
      <c r="O70" s="41">
        <f>SUM(E70:N70)</f>
        <v>8874757939</v>
      </c>
      <c r="P70" s="15">
        <f>(O70/D70)</f>
        <v>3478.537500244974</v>
      </c>
    </row>
    <row r="71" spans="1:16" ht="12.75">
      <c r="A71" s="4"/>
      <c r="B71" s="5"/>
      <c r="C71" s="85" t="s">
        <v>76</v>
      </c>
      <c r="D71" s="33">
        <f aca="true" t="shared" si="4" ref="D71:N71">SUM(D5:D70)</f>
        <v>18204705</v>
      </c>
      <c r="E71" s="38">
        <f t="shared" si="4"/>
        <v>11218235652</v>
      </c>
      <c r="F71" s="16">
        <f t="shared" si="4"/>
        <v>8402547446</v>
      </c>
      <c r="G71" s="16">
        <f t="shared" si="4"/>
        <v>2314643439</v>
      </c>
      <c r="H71" s="16">
        <f t="shared" si="4"/>
        <v>1432440463</v>
      </c>
      <c r="I71" s="17">
        <f t="shared" si="4"/>
        <v>74611</v>
      </c>
      <c r="J71" s="43">
        <f t="shared" si="4"/>
        <v>8134212028</v>
      </c>
      <c r="K71" s="19">
        <f t="shared" si="4"/>
        <v>2309095549</v>
      </c>
      <c r="L71" s="56">
        <f t="shared" si="4"/>
        <v>99210981</v>
      </c>
      <c r="M71" s="19">
        <f t="shared" si="4"/>
        <v>38961192</v>
      </c>
      <c r="N71" s="61">
        <f t="shared" si="4"/>
        <v>475586929</v>
      </c>
      <c r="O71" s="43">
        <f>SUM(E71:N71)</f>
        <v>34425008290</v>
      </c>
      <c r="P71" s="20">
        <f>(O71/D71)</f>
        <v>1890.9951185696225</v>
      </c>
    </row>
    <row r="72" spans="1:16" ht="12.75">
      <c r="A72" s="4"/>
      <c r="B72" s="5"/>
      <c r="C72" s="5"/>
      <c r="D72" s="5"/>
      <c r="E72" s="5"/>
      <c r="F72" s="5"/>
      <c r="G72" s="5"/>
      <c r="H72" s="5"/>
      <c r="I72" s="5"/>
      <c r="J72" s="5"/>
      <c r="K72" s="5"/>
      <c r="L72" s="5"/>
      <c r="M72" s="5"/>
      <c r="N72" s="5"/>
      <c r="O72" s="72"/>
      <c r="P72" s="80"/>
    </row>
    <row r="73" spans="1:16" ht="12.75">
      <c r="A73" s="70" t="s">
        <v>107</v>
      </c>
      <c r="B73" s="5"/>
      <c r="C73" s="5"/>
      <c r="D73" s="5"/>
      <c r="E73" s="5"/>
      <c r="F73" s="5"/>
      <c r="G73" s="5"/>
      <c r="H73" s="5"/>
      <c r="I73" s="5"/>
      <c r="J73" s="5"/>
      <c r="K73" s="5"/>
      <c r="L73" s="5"/>
      <c r="M73" s="5"/>
      <c r="N73" s="5"/>
      <c r="O73" s="72"/>
      <c r="P73" s="80"/>
    </row>
    <row r="74" spans="1:16" ht="12.75">
      <c r="A74" s="4"/>
      <c r="B74" s="5"/>
      <c r="C74" s="5"/>
      <c r="D74" s="5"/>
      <c r="E74" s="5"/>
      <c r="F74" s="5"/>
      <c r="G74" s="5"/>
      <c r="H74" s="5"/>
      <c r="I74" s="5"/>
      <c r="J74" s="5"/>
      <c r="K74" s="5"/>
      <c r="L74" s="5"/>
      <c r="M74" s="5"/>
      <c r="N74" s="5"/>
      <c r="O74" s="72"/>
      <c r="P74" s="80"/>
    </row>
    <row r="75" spans="1:16" ht="12.75">
      <c r="A75" s="70" t="s">
        <v>86</v>
      </c>
      <c r="B75" s="5"/>
      <c r="C75" s="5"/>
      <c r="D75" s="5"/>
      <c r="E75" s="5"/>
      <c r="F75" s="5"/>
      <c r="G75" s="5"/>
      <c r="H75" s="5"/>
      <c r="I75" s="5"/>
      <c r="J75" s="5"/>
      <c r="K75" s="5"/>
      <c r="L75" s="5"/>
      <c r="M75" s="5"/>
      <c r="N75" s="5"/>
      <c r="O75" s="5"/>
      <c r="P75" s="6"/>
    </row>
    <row r="76" spans="1:16" ht="12.75">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heetProtection/>
  <mergeCells count="5">
    <mergeCell ref="L3:M3"/>
    <mergeCell ref="J3:K3"/>
    <mergeCell ref="E3:I3"/>
    <mergeCell ref="A2:P2"/>
    <mergeCell ref="A1:P1"/>
  </mergeCells>
  <printOptions horizontalCentered="1"/>
  <pageMargins left="0.5" right="0.5" top="0.5" bottom="0.5" header="0.3" footer="0.3"/>
  <pageSetup fitToHeight="0" fitToWidth="1" horizontalDpi="600" verticalDpi="600" orientation="landscape" paperSize="5" scale="72" r:id="rId1"/>
  <headerFooter>
    <oddHeader>&amp;C&amp;12Office of Economic and Demographic Research</oddHeader>
    <oddFooter>&amp;L&amp;12FY 2011-12 County Revenues by Fund Type&amp;R&amp;12Page &amp;P of &amp;N</oddFooter>
  </headerFooter>
  <ignoredErrors>
    <ignoredError sqref="O71 O5:O70"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P77"/>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3.7109375" style="0" customWidth="1"/>
    <col min="2" max="2" width="1.7109375" style="0" customWidth="1"/>
    <col min="3" max="3" width="16.8515625" style="0" customWidth="1"/>
    <col min="4" max="4" width="11.7109375" style="0" customWidth="1"/>
    <col min="5" max="15" width="16.8515625" style="0" customWidth="1"/>
    <col min="16" max="16" width="12.7109375" style="0" customWidth="1"/>
  </cols>
  <sheetData>
    <row r="1" spans="1:16" ht="27.75">
      <c r="A1" s="116" t="s">
        <v>103</v>
      </c>
      <c r="B1" s="117"/>
      <c r="C1" s="117"/>
      <c r="D1" s="117"/>
      <c r="E1" s="117"/>
      <c r="F1" s="117"/>
      <c r="G1" s="117"/>
      <c r="H1" s="117"/>
      <c r="I1" s="117"/>
      <c r="J1" s="117"/>
      <c r="K1" s="117"/>
      <c r="L1" s="117"/>
      <c r="M1" s="117"/>
      <c r="N1" s="117"/>
      <c r="O1" s="117"/>
      <c r="P1" s="118"/>
    </row>
    <row r="2" spans="1:16" ht="24" thickBot="1">
      <c r="A2" s="119" t="s">
        <v>91</v>
      </c>
      <c r="B2" s="120"/>
      <c r="C2" s="120"/>
      <c r="D2" s="120"/>
      <c r="E2" s="120"/>
      <c r="F2" s="120"/>
      <c r="G2" s="120"/>
      <c r="H2" s="120"/>
      <c r="I2" s="120"/>
      <c r="J2" s="120"/>
      <c r="K2" s="120"/>
      <c r="L2" s="120"/>
      <c r="M2" s="120"/>
      <c r="N2" s="120"/>
      <c r="O2" s="120"/>
      <c r="P2" s="121"/>
    </row>
    <row r="3" spans="1:16" ht="15.75">
      <c r="A3" s="28"/>
      <c r="B3" s="29"/>
      <c r="C3" s="30"/>
      <c r="D3" s="68">
        <v>2011</v>
      </c>
      <c r="E3" s="122" t="s">
        <v>84</v>
      </c>
      <c r="F3" s="123"/>
      <c r="G3" s="123"/>
      <c r="H3" s="123"/>
      <c r="I3" s="124"/>
      <c r="J3" s="122" t="s">
        <v>83</v>
      </c>
      <c r="K3" s="124"/>
      <c r="L3" s="122" t="s">
        <v>82</v>
      </c>
      <c r="M3" s="124"/>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8370</v>
      </c>
      <c r="E5" s="35">
        <v>6522683</v>
      </c>
      <c r="F5" s="22">
        <v>7748680</v>
      </c>
      <c r="G5" s="22">
        <v>205651</v>
      </c>
      <c r="H5" s="22">
        <v>599276</v>
      </c>
      <c r="I5" s="45">
        <v>0</v>
      </c>
      <c r="J5" s="40">
        <v>290884</v>
      </c>
      <c r="K5" s="49">
        <v>0</v>
      </c>
      <c r="L5" s="53">
        <v>0</v>
      </c>
      <c r="M5" s="49">
        <v>0</v>
      </c>
      <c r="N5" s="58">
        <v>0</v>
      </c>
      <c r="O5" s="57">
        <f aca="true" t="shared" si="0" ref="O5:O36">SUM(E5:N5)</f>
        <v>15367174</v>
      </c>
      <c r="P5" s="18">
        <f aca="true" t="shared" si="1" ref="P5:P36">(O5/D5)</f>
        <v>1835.9825567502987</v>
      </c>
    </row>
    <row r="6" spans="1:16" ht="12.75" customHeight="1">
      <c r="A6" s="8">
        <v>2</v>
      </c>
      <c r="B6" s="3"/>
      <c r="C6" s="10" t="s">
        <v>64</v>
      </c>
      <c r="D6" s="32">
        <v>8752</v>
      </c>
      <c r="E6" s="36">
        <v>4592069</v>
      </c>
      <c r="F6" s="23">
        <v>6757174</v>
      </c>
      <c r="G6" s="23">
        <v>446771</v>
      </c>
      <c r="H6" s="23">
        <v>714963</v>
      </c>
      <c r="I6" s="46">
        <v>0</v>
      </c>
      <c r="J6" s="41">
        <v>0</v>
      </c>
      <c r="K6" s="50">
        <v>0</v>
      </c>
      <c r="L6" s="54">
        <v>0</v>
      </c>
      <c r="M6" s="50">
        <v>0</v>
      </c>
      <c r="N6" s="59">
        <v>0</v>
      </c>
      <c r="O6" s="41">
        <f t="shared" si="0"/>
        <v>12510977</v>
      </c>
      <c r="P6" s="15">
        <f t="shared" si="1"/>
        <v>1429.4992001828155</v>
      </c>
    </row>
    <row r="7" spans="1:16" ht="12.75" customHeight="1">
      <c r="A7" s="8">
        <v>3</v>
      </c>
      <c r="B7" s="3"/>
      <c r="C7" s="10" t="s">
        <v>61</v>
      </c>
      <c r="D7" s="32">
        <v>11527</v>
      </c>
      <c r="E7" s="36">
        <v>14124411</v>
      </c>
      <c r="F7" s="23">
        <v>9183786</v>
      </c>
      <c r="G7" s="23">
        <v>0</v>
      </c>
      <c r="H7" s="23">
        <v>0</v>
      </c>
      <c r="I7" s="46">
        <v>0</v>
      </c>
      <c r="J7" s="41">
        <v>8414835</v>
      </c>
      <c r="K7" s="50">
        <v>0</v>
      </c>
      <c r="L7" s="54">
        <v>0</v>
      </c>
      <c r="M7" s="50">
        <v>0</v>
      </c>
      <c r="N7" s="59">
        <v>0</v>
      </c>
      <c r="O7" s="41">
        <f t="shared" si="0"/>
        <v>31723032</v>
      </c>
      <c r="P7" s="15">
        <f t="shared" si="1"/>
        <v>2752.0631560683614</v>
      </c>
    </row>
    <row r="8" spans="1:16" ht="12.75" customHeight="1">
      <c r="A8" s="8">
        <v>4</v>
      </c>
      <c r="B8" s="3"/>
      <c r="C8" s="10" t="s">
        <v>62</v>
      </c>
      <c r="D8" s="32">
        <v>12812</v>
      </c>
      <c r="E8" s="36">
        <v>17917356</v>
      </c>
      <c r="F8" s="23">
        <v>5178653</v>
      </c>
      <c r="G8" s="23">
        <v>0</v>
      </c>
      <c r="H8" s="23">
        <v>5375014</v>
      </c>
      <c r="I8" s="46">
        <v>0</v>
      </c>
      <c r="J8" s="41">
        <v>421536</v>
      </c>
      <c r="K8" s="50">
        <v>0</v>
      </c>
      <c r="L8" s="54">
        <v>0</v>
      </c>
      <c r="M8" s="50">
        <v>0</v>
      </c>
      <c r="N8" s="59">
        <v>2075</v>
      </c>
      <c r="O8" s="41">
        <f t="shared" si="0"/>
        <v>28894634</v>
      </c>
      <c r="P8" s="15">
        <f t="shared" si="1"/>
        <v>2255.278957227599</v>
      </c>
    </row>
    <row r="9" spans="1:16" ht="12.75" customHeight="1">
      <c r="A9" s="8">
        <v>5</v>
      </c>
      <c r="B9" s="3"/>
      <c r="C9" s="10" t="s">
        <v>55</v>
      </c>
      <c r="D9" s="32">
        <v>14666</v>
      </c>
      <c r="E9" s="36">
        <v>13072469</v>
      </c>
      <c r="F9" s="23">
        <v>9490878</v>
      </c>
      <c r="G9" s="23">
        <v>541006</v>
      </c>
      <c r="H9" s="23">
        <v>0</v>
      </c>
      <c r="I9" s="46">
        <v>0</v>
      </c>
      <c r="J9" s="41">
        <v>0</v>
      </c>
      <c r="K9" s="50">
        <v>0</v>
      </c>
      <c r="L9" s="54">
        <v>0</v>
      </c>
      <c r="M9" s="50">
        <v>0</v>
      </c>
      <c r="N9" s="59">
        <v>0</v>
      </c>
      <c r="O9" s="41">
        <f t="shared" si="0"/>
        <v>23104353</v>
      </c>
      <c r="P9" s="15">
        <f t="shared" si="1"/>
        <v>1575.3684031092323</v>
      </c>
    </row>
    <row r="10" spans="1:16" ht="12.75" customHeight="1">
      <c r="A10" s="8">
        <v>6</v>
      </c>
      <c r="B10" s="3"/>
      <c r="C10" s="13" t="s">
        <v>57</v>
      </c>
      <c r="D10" s="32">
        <v>14685</v>
      </c>
      <c r="E10" s="36">
        <v>7450488</v>
      </c>
      <c r="F10" s="23">
        <v>17613184</v>
      </c>
      <c r="G10" s="23">
        <v>0</v>
      </c>
      <c r="H10" s="23">
        <v>0</v>
      </c>
      <c r="I10" s="46">
        <v>0</v>
      </c>
      <c r="J10" s="41">
        <v>0</v>
      </c>
      <c r="K10" s="50">
        <v>0</v>
      </c>
      <c r="L10" s="54">
        <v>0</v>
      </c>
      <c r="M10" s="50">
        <v>0</v>
      </c>
      <c r="N10" s="59">
        <v>0</v>
      </c>
      <c r="O10" s="41">
        <f t="shared" si="0"/>
        <v>25063672</v>
      </c>
      <c r="P10" s="15">
        <f t="shared" si="1"/>
        <v>1706.7532856656453</v>
      </c>
    </row>
    <row r="11" spans="1:16" ht="12.75" customHeight="1">
      <c r="A11" s="8">
        <v>7</v>
      </c>
      <c r="B11" s="3"/>
      <c r="C11" s="10" t="s">
        <v>56</v>
      </c>
      <c r="D11" s="32">
        <v>14744</v>
      </c>
      <c r="E11" s="36">
        <v>13093323</v>
      </c>
      <c r="F11" s="23">
        <v>6528480</v>
      </c>
      <c r="G11" s="23">
        <v>0</v>
      </c>
      <c r="H11" s="23">
        <v>0</v>
      </c>
      <c r="I11" s="46">
        <v>0</v>
      </c>
      <c r="J11" s="41">
        <v>572529</v>
      </c>
      <c r="K11" s="50">
        <v>0</v>
      </c>
      <c r="L11" s="54">
        <v>0</v>
      </c>
      <c r="M11" s="50">
        <v>0</v>
      </c>
      <c r="N11" s="59">
        <v>0</v>
      </c>
      <c r="O11" s="41">
        <f t="shared" si="0"/>
        <v>20194332</v>
      </c>
      <c r="P11" s="15">
        <f t="shared" si="1"/>
        <v>1369.664405860011</v>
      </c>
    </row>
    <row r="12" spans="1:16" ht="12.75" customHeight="1">
      <c r="A12" s="8">
        <v>8</v>
      </c>
      <c r="B12" s="3"/>
      <c r="C12" s="10" t="s">
        <v>58</v>
      </c>
      <c r="D12" s="32">
        <v>15473</v>
      </c>
      <c r="E12" s="36">
        <v>7025829</v>
      </c>
      <c r="F12" s="23">
        <v>5095417</v>
      </c>
      <c r="G12" s="23">
        <v>0</v>
      </c>
      <c r="H12" s="23">
        <v>0</v>
      </c>
      <c r="I12" s="46">
        <v>0</v>
      </c>
      <c r="J12" s="41">
        <v>0</v>
      </c>
      <c r="K12" s="50">
        <v>0</v>
      </c>
      <c r="L12" s="54">
        <v>0</v>
      </c>
      <c r="M12" s="50">
        <v>0</v>
      </c>
      <c r="N12" s="59">
        <v>0</v>
      </c>
      <c r="O12" s="41">
        <f t="shared" si="0"/>
        <v>12121246</v>
      </c>
      <c r="P12" s="15">
        <f t="shared" si="1"/>
        <v>783.3804692044206</v>
      </c>
    </row>
    <row r="13" spans="1:16" ht="12.75" customHeight="1">
      <c r="A13" s="8">
        <v>9</v>
      </c>
      <c r="B13" s="3"/>
      <c r="C13" s="10" t="s">
        <v>54</v>
      </c>
      <c r="D13" s="32">
        <v>15789</v>
      </c>
      <c r="E13" s="36">
        <v>17612242</v>
      </c>
      <c r="F13" s="23">
        <v>5123810</v>
      </c>
      <c r="G13" s="23">
        <v>3085996</v>
      </c>
      <c r="H13" s="23">
        <v>0</v>
      </c>
      <c r="I13" s="46">
        <v>0</v>
      </c>
      <c r="J13" s="41">
        <v>138</v>
      </c>
      <c r="K13" s="50">
        <v>0</v>
      </c>
      <c r="L13" s="54">
        <v>0</v>
      </c>
      <c r="M13" s="50">
        <v>0</v>
      </c>
      <c r="N13" s="59">
        <v>0</v>
      </c>
      <c r="O13" s="41">
        <f t="shared" si="0"/>
        <v>25822186</v>
      </c>
      <c r="P13" s="15">
        <f t="shared" si="1"/>
        <v>1635.4541769586422</v>
      </c>
    </row>
    <row r="14" spans="1:16" ht="12.75" customHeight="1">
      <c r="A14" s="8">
        <v>10</v>
      </c>
      <c r="B14" s="3"/>
      <c r="C14" s="13" t="s">
        <v>59</v>
      </c>
      <c r="D14" s="32">
        <v>16385</v>
      </c>
      <c r="E14" s="36">
        <v>9897857</v>
      </c>
      <c r="F14" s="23">
        <v>11282334</v>
      </c>
      <c r="G14" s="23">
        <v>50</v>
      </c>
      <c r="H14" s="23">
        <v>0</v>
      </c>
      <c r="I14" s="46">
        <v>0</v>
      </c>
      <c r="J14" s="41">
        <v>0</v>
      </c>
      <c r="K14" s="50">
        <v>0</v>
      </c>
      <c r="L14" s="54">
        <v>0</v>
      </c>
      <c r="M14" s="50">
        <v>0</v>
      </c>
      <c r="N14" s="59">
        <v>0</v>
      </c>
      <c r="O14" s="41">
        <f t="shared" si="0"/>
        <v>21180241</v>
      </c>
      <c r="P14" s="15">
        <f t="shared" si="1"/>
        <v>1292.660421116875</v>
      </c>
    </row>
    <row r="15" spans="1:16" ht="12.75" customHeight="1">
      <c r="A15" s="8">
        <v>11</v>
      </c>
      <c r="B15" s="3"/>
      <c r="C15" s="10" t="s">
        <v>60</v>
      </c>
      <c r="D15" s="32">
        <v>16983</v>
      </c>
      <c r="E15" s="36">
        <v>10029780</v>
      </c>
      <c r="F15" s="23">
        <v>8225902</v>
      </c>
      <c r="G15" s="23">
        <v>0</v>
      </c>
      <c r="H15" s="23">
        <v>50742</v>
      </c>
      <c r="I15" s="46">
        <v>0</v>
      </c>
      <c r="J15" s="41">
        <v>0</v>
      </c>
      <c r="K15" s="50">
        <v>0</v>
      </c>
      <c r="L15" s="54">
        <v>0</v>
      </c>
      <c r="M15" s="50">
        <v>0</v>
      </c>
      <c r="N15" s="59">
        <v>0</v>
      </c>
      <c r="O15" s="41">
        <f t="shared" si="0"/>
        <v>18306424</v>
      </c>
      <c r="P15" s="15">
        <f t="shared" si="1"/>
        <v>1077.9263969852204</v>
      </c>
    </row>
    <row r="16" spans="1:16" ht="12.75" customHeight="1">
      <c r="A16" s="8">
        <v>12</v>
      </c>
      <c r="B16" s="3"/>
      <c r="C16" s="10" t="s">
        <v>2</v>
      </c>
      <c r="D16" s="32">
        <v>19298</v>
      </c>
      <c r="E16" s="36">
        <v>9129870</v>
      </c>
      <c r="F16" s="23">
        <v>19782842</v>
      </c>
      <c r="G16" s="23">
        <v>0</v>
      </c>
      <c r="H16" s="23">
        <v>3041929</v>
      </c>
      <c r="I16" s="46">
        <v>0</v>
      </c>
      <c r="J16" s="41">
        <v>3344750</v>
      </c>
      <c r="K16" s="50">
        <v>0</v>
      </c>
      <c r="L16" s="54">
        <v>0</v>
      </c>
      <c r="M16" s="50">
        <v>0</v>
      </c>
      <c r="N16" s="59">
        <v>0</v>
      </c>
      <c r="O16" s="41">
        <f t="shared" si="0"/>
        <v>35299391</v>
      </c>
      <c r="P16" s="15">
        <f t="shared" si="1"/>
        <v>1829.1735412996165</v>
      </c>
    </row>
    <row r="17" spans="1:16" ht="12.75" customHeight="1">
      <c r="A17" s="8">
        <v>13</v>
      </c>
      <c r="B17" s="3"/>
      <c r="C17" s="10" t="s">
        <v>53</v>
      </c>
      <c r="D17" s="32">
        <v>19901</v>
      </c>
      <c r="E17" s="36">
        <v>10200791</v>
      </c>
      <c r="F17" s="23">
        <v>7779106</v>
      </c>
      <c r="G17" s="23">
        <v>3455081</v>
      </c>
      <c r="H17" s="23">
        <v>0</v>
      </c>
      <c r="I17" s="46">
        <v>0</v>
      </c>
      <c r="J17" s="41">
        <v>0</v>
      </c>
      <c r="K17" s="50">
        <v>0</v>
      </c>
      <c r="L17" s="54">
        <v>0</v>
      </c>
      <c r="M17" s="50">
        <v>0</v>
      </c>
      <c r="N17" s="59">
        <v>91679</v>
      </c>
      <c r="O17" s="41">
        <f t="shared" si="0"/>
        <v>21526657</v>
      </c>
      <c r="P17" s="15">
        <f t="shared" si="1"/>
        <v>1081.6872016481584</v>
      </c>
    </row>
    <row r="18" spans="1:16" ht="12.75" customHeight="1">
      <c r="A18" s="8">
        <v>14</v>
      </c>
      <c r="B18" s="3"/>
      <c r="C18" s="10" t="s">
        <v>52</v>
      </c>
      <c r="D18" s="32">
        <v>22500</v>
      </c>
      <c r="E18" s="36">
        <v>13783753</v>
      </c>
      <c r="F18" s="23">
        <v>16770553</v>
      </c>
      <c r="G18" s="23">
        <v>1060404</v>
      </c>
      <c r="H18" s="23">
        <v>6021008</v>
      </c>
      <c r="I18" s="46">
        <v>0</v>
      </c>
      <c r="J18" s="41">
        <v>165207</v>
      </c>
      <c r="K18" s="50">
        <v>0</v>
      </c>
      <c r="L18" s="54">
        <v>0</v>
      </c>
      <c r="M18" s="50">
        <v>0</v>
      </c>
      <c r="N18" s="59">
        <v>0</v>
      </c>
      <c r="O18" s="41">
        <f t="shared" si="0"/>
        <v>37800925</v>
      </c>
      <c r="P18" s="15">
        <f t="shared" si="1"/>
        <v>1680.0411111111111</v>
      </c>
    </row>
    <row r="19" spans="1:16" ht="12.75" customHeight="1">
      <c r="A19" s="8">
        <v>15</v>
      </c>
      <c r="B19" s="3"/>
      <c r="C19" s="10" t="s">
        <v>49</v>
      </c>
      <c r="D19" s="32">
        <v>24638</v>
      </c>
      <c r="E19" s="36">
        <v>13901995</v>
      </c>
      <c r="F19" s="23">
        <v>14723958</v>
      </c>
      <c r="G19" s="23">
        <v>1687492</v>
      </c>
      <c r="H19" s="23">
        <v>0</v>
      </c>
      <c r="I19" s="46">
        <v>0</v>
      </c>
      <c r="J19" s="41">
        <v>0</v>
      </c>
      <c r="K19" s="50">
        <v>0</v>
      </c>
      <c r="L19" s="54">
        <v>0</v>
      </c>
      <c r="M19" s="50">
        <v>0</v>
      </c>
      <c r="N19" s="59">
        <v>20080</v>
      </c>
      <c r="O19" s="41">
        <f t="shared" si="0"/>
        <v>30333525</v>
      </c>
      <c r="P19" s="15">
        <f t="shared" si="1"/>
        <v>1231.1683172335418</v>
      </c>
    </row>
    <row r="20" spans="1:16" ht="12.75" customHeight="1">
      <c r="A20" s="8">
        <v>16</v>
      </c>
      <c r="B20" s="3"/>
      <c r="C20" s="13" t="s">
        <v>50</v>
      </c>
      <c r="D20" s="32">
        <v>26927</v>
      </c>
      <c r="E20" s="36">
        <v>20957974</v>
      </c>
      <c r="F20" s="23">
        <v>20449316</v>
      </c>
      <c r="G20" s="23">
        <v>0</v>
      </c>
      <c r="H20" s="23">
        <v>0</v>
      </c>
      <c r="I20" s="46">
        <v>0</v>
      </c>
      <c r="J20" s="41">
        <v>0</v>
      </c>
      <c r="K20" s="50">
        <v>0</v>
      </c>
      <c r="L20" s="54">
        <v>0</v>
      </c>
      <c r="M20" s="50">
        <v>0</v>
      </c>
      <c r="N20" s="59">
        <v>13485979</v>
      </c>
      <c r="O20" s="41">
        <f t="shared" si="0"/>
        <v>54893269</v>
      </c>
      <c r="P20" s="15">
        <f t="shared" si="1"/>
        <v>2038.5957960411483</v>
      </c>
    </row>
    <row r="21" spans="1:16" ht="12.75" customHeight="1">
      <c r="A21" s="8">
        <v>17</v>
      </c>
      <c r="B21" s="3"/>
      <c r="C21" s="10" t="s">
        <v>48</v>
      </c>
      <c r="D21" s="32">
        <v>27653</v>
      </c>
      <c r="E21" s="36">
        <v>18813947</v>
      </c>
      <c r="F21" s="23">
        <v>11311212</v>
      </c>
      <c r="G21" s="23">
        <v>100537</v>
      </c>
      <c r="H21" s="23">
        <v>0</v>
      </c>
      <c r="I21" s="46">
        <v>0</v>
      </c>
      <c r="J21" s="41">
        <v>4949936</v>
      </c>
      <c r="K21" s="50">
        <v>0</v>
      </c>
      <c r="L21" s="54">
        <v>0</v>
      </c>
      <c r="M21" s="50">
        <v>0</v>
      </c>
      <c r="N21" s="59">
        <v>0</v>
      </c>
      <c r="O21" s="41">
        <f t="shared" si="0"/>
        <v>35175632</v>
      </c>
      <c r="P21" s="15">
        <f t="shared" si="1"/>
        <v>1272.036741040755</v>
      </c>
    </row>
    <row r="22" spans="1:16" ht="12.75" customHeight="1">
      <c r="A22" s="8">
        <v>18</v>
      </c>
      <c r="B22" s="3"/>
      <c r="C22" s="13" t="s">
        <v>47</v>
      </c>
      <c r="D22" s="32">
        <v>28662</v>
      </c>
      <c r="E22" s="37">
        <v>15565036</v>
      </c>
      <c r="F22" s="24">
        <v>18472329</v>
      </c>
      <c r="G22" s="24">
        <v>11127</v>
      </c>
      <c r="H22" s="24">
        <v>1128451</v>
      </c>
      <c r="I22" s="47">
        <v>0</v>
      </c>
      <c r="J22" s="42">
        <v>0</v>
      </c>
      <c r="K22" s="51">
        <v>0</v>
      </c>
      <c r="L22" s="55">
        <v>0</v>
      </c>
      <c r="M22" s="51">
        <v>0</v>
      </c>
      <c r="N22" s="60">
        <v>0</v>
      </c>
      <c r="O22" s="41">
        <f t="shared" si="0"/>
        <v>35176943</v>
      </c>
      <c r="P22" s="15">
        <f t="shared" si="1"/>
        <v>1227.3024562138023</v>
      </c>
    </row>
    <row r="23" spans="1:16" ht="12.75" customHeight="1">
      <c r="A23" s="8">
        <v>19</v>
      </c>
      <c r="B23" s="3"/>
      <c r="C23" s="10" t="s">
        <v>51</v>
      </c>
      <c r="D23" s="32">
        <v>30877</v>
      </c>
      <c r="E23" s="36">
        <v>34472526</v>
      </c>
      <c r="F23" s="23">
        <v>9450090</v>
      </c>
      <c r="G23" s="23">
        <v>0</v>
      </c>
      <c r="H23" s="23">
        <v>7343599</v>
      </c>
      <c r="I23" s="46">
        <v>0</v>
      </c>
      <c r="J23" s="41">
        <v>4939177</v>
      </c>
      <c r="K23" s="50">
        <v>0</v>
      </c>
      <c r="L23" s="54">
        <v>0</v>
      </c>
      <c r="M23" s="50">
        <v>0</v>
      </c>
      <c r="N23" s="59">
        <v>0</v>
      </c>
      <c r="O23" s="41">
        <f t="shared" si="0"/>
        <v>56205392</v>
      </c>
      <c r="P23" s="15">
        <f t="shared" si="1"/>
        <v>1820.299640509117</v>
      </c>
    </row>
    <row r="24" spans="1:16" ht="12.75" customHeight="1">
      <c r="A24" s="8">
        <v>20</v>
      </c>
      <c r="B24" s="3"/>
      <c r="C24" s="14" t="s">
        <v>85</v>
      </c>
      <c r="D24" s="32">
        <v>34708</v>
      </c>
      <c r="E24" s="36">
        <v>22936680</v>
      </c>
      <c r="F24" s="23">
        <v>11463328</v>
      </c>
      <c r="G24" s="23">
        <v>17027413</v>
      </c>
      <c r="H24" s="23">
        <v>312817</v>
      </c>
      <c r="I24" s="46">
        <v>0</v>
      </c>
      <c r="J24" s="41">
        <v>7376209</v>
      </c>
      <c r="K24" s="50">
        <v>0</v>
      </c>
      <c r="L24" s="54">
        <v>0</v>
      </c>
      <c r="M24" s="50">
        <v>0</v>
      </c>
      <c r="N24" s="59">
        <v>0</v>
      </c>
      <c r="O24" s="41">
        <f t="shared" si="0"/>
        <v>59116447</v>
      </c>
      <c r="P24" s="15">
        <f t="shared" si="1"/>
        <v>1703.2513253428604</v>
      </c>
    </row>
    <row r="25" spans="1:16" ht="12.75" customHeight="1">
      <c r="A25" s="8">
        <v>21</v>
      </c>
      <c r="B25" s="3"/>
      <c r="C25" s="10" t="s">
        <v>46</v>
      </c>
      <c r="D25" s="32">
        <v>38908</v>
      </c>
      <c r="E25" s="36">
        <v>40329504</v>
      </c>
      <c r="F25" s="23">
        <v>16613526</v>
      </c>
      <c r="G25" s="23">
        <v>0</v>
      </c>
      <c r="H25" s="23">
        <v>3013067</v>
      </c>
      <c r="I25" s="46">
        <v>0</v>
      </c>
      <c r="J25" s="41">
        <v>1501245</v>
      </c>
      <c r="K25" s="50">
        <v>0</v>
      </c>
      <c r="L25" s="54">
        <v>0</v>
      </c>
      <c r="M25" s="50">
        <v>0</v>
      </c>
      <c r="N25" s="59">
        <v>6</v>
      </c>
      <c r="O25" s="41">
        <f t="shared" si="0"/>
        <v>61457348</v>
      </c>
      <c r="P25" s="15">
        <f t="shared" si="1"/>
        <v>1579.5555669785135</v>
      </c>
    </row>
    <row r="26" spans="1:16" ht="12.75" customHeight="1">
      <c r="A26" s="8">
        <v>22</v>
      </c>
      <c r="B26" s="3"/>
      <c r="C26" s="10" t="s">
        <v>3</v>
      </c>
      <c r="D26" s="32">
        <v>39870</v>
      </c>
      <c r="E26" s="37">
        <v>24761638</v>
      </c>
      <c r="F26" s="24">
        <v>20746794</v>
      </c>
      <c r="G26" s="24">
        <v>6662298</v>
      </c>
      <c r="H26" s="24">
        <v>7643354</v>
      </c>
      <c r="I26" s="47">
        <v>0</v>
      </c>
      <c r="J26" s="42">
        <v>594006</v>
      </c>
      <c r="K26" s="51">
        <v>0</v>
      </c>
      <c r="L26" s="55">
        <v>0</v>
      </c>
      <c r="M26" s="51">
        <v>0</v>
      </c>
      <c r="N26" s="60">
        <v>0</v>
      </c>
      <c r="O26" s="41">
        <f t="shared" si="0"/>
        <v>60408090</v>
      </c>
      <c r="P26" s="15">
        <f t="shared" si="1"/>
        <v>1515.1264108352145</v>
      </c>
    </row>
    <row r="27" spans="1:16" ht="12.75" customHeight="1">
      <c r="A27" s="8">
        <v>23</v>
      </c>
      <c r="B27" s="3"/>
      <c r="C27" s="10" t="s">
        <v>45</v>
      </c>
      <c r="D27" s="32">
        <v>40767</v>
      </c>
      <c r="E27" s="36">
        <v>20561023</v>
      </c>
      <c r="F27" s="23">
        <v>16404418</v>
      </c>
      <c r="G27" s="23">
        <v>1240339</v>
      </c>
      <c r="H27" s="23">
        <v>10407</v>
      </c>
      <c r="I27" s="46">
        <v>0</v>
      </c>
      <c r="J27" s="41">
        <v>1956991</v>
      </c>
      <c r="K27" s="50">
        <v>0</v>
      </c>
      <c r="L27" s="54">
        <v>0</v>
      </c>
      <c r="M27" s="50">
        <v>0</v>
      </c>
      <c r="N27" s="59">
        <v>0</v>
      </c>
      <c r="O27" s="41">
        <f t="shared" si="0"/>
        <v>40173178</v>
      </c>
      <c r="P27" s="15">
        <f t="shared" si="1"/>
        <v>985.4337576961758</v>
      </c>
    </row>
    <row r="28" spans="1:16" ht="12.75" customHeight="1">
      <c r="A28" s="8">
        <v>24</v>
      </c>
      <c r="B28" s="79"/>
      <c r="C28" s="10" t="s">
        <v>44</v>
      </c>
      <c r="D28" s="32">
        <v>43215</v>
      </c>
      <c r="E28" s="36">
        <v>12992715</v>
      </c>
      <c r="F28" s="23">
        <v>34495892</v>
      </c>
      <c r="G28" s="23">
        <v>241654</v>
      </c>
      <c r="H28" s="23">
        <v>1586631</v>
      </c>
      <c r="I28" s="46">
        <v>0</v>
      </c>
      <c r="J28" s="41">
        <v>2934017</v>
      </c>
      <c r="K28" s="50">
        <v>0</v>
      </c>
      <c r="L28" s="54">
        <v>0</v>
      </c>
      <c r="M28" s="50">
        <v>0</v>
      </c>
      <c r="N28" s="59">
        <v>0</v>
      </c>
      <c r="O28" s="41">
        <f t="shared" si="0"/>
        <v>52250909</v>
      </c>
      <c r="P28" s="15">
        <f t="shared" si="1"/>
        <v>1209.0919588105983</v>
      </c>
    </row>
    <row r="29" spans="1:16" ht="12.75" customHeight="1">
      <c r="A29" s="8">
        <v>25</v>
      </c>
      <c r="B29" s="3"/>
      <c r="C29" s="10" t="s">
        <v>39</v>
      </c>
      <c r="D29" s="32">
        <v>48200</v>
      </c>
      <c r="E29" s="36">
        <v>27048605</v>
      </c>
      <c r="F29" s="23">
        <v>23772475</v>
      </c>
      <c r="G29" s="23">
        <v>3235656</v>
      </c>
      <c r="H29" s="23">
        <v>3297471</v>
      </c>
      <c r="I29" s="46">
        <v>0</v>
      </c>
      <c r="J29" s="41">
        <v>0</v>
      </c>
      <c r="K29" s="50">
        <v>0</v>
      </c>
      <c r="L29" s="54">
        <v>0</v>
      </c>
      <c r="M29" s="50">
        <v>174868</v>
      </c>
      <c r="N29" s="59">
        <v>0</v>
      </c>
      <c r="O29" s="41">
        <f t="shared" si="0"/>
        <v>57529075</v>
      </c>
      <c r="P29" s="15">
        <f t="shared" si="1"/>
        <v>1193.5492738589212</v>
      </c>
    </row>
    <row r="30" spans="1:16" ht="12.75" customHeight="1">
      <c r="A30" s="8">
        <v>26</v>
      </c>
      <c r="B30" s="3"/>
      <c r="C30" s="10" t="s">
        <v>40</v>
      </c>
      <c r="D30" s="32">
        <v>49964</v>
      </c>
      <c r="E30" s="36">
        <v>21413060</v>
      </c>
      <c r="F30" s="23">
        <v>24482839</v>
      </c>
      <c r="G30" s="23">
        <v>554</v>
      </c>
      <c r="H30" s="23">
        <v>15178144</v>
      </c>
      <c r="I30" s="46">
        <v>0</v>
      </c>
      <c r="J30" s="41">
        <v>1576095</v>
      </c>
      <c r="K30" s="50">
        <v>0</v>
      </c>
      <c r="L30" s="54">
        <v>0</v>
      </c>
      <c r="M30" s="50">
        <v>0</v>
      </c>
      <c r="N30" s="59">
        <v>0</v>
      </c>
      <c r="O30" s="41">
        <f t="shared" si="0"/>
        <v>62650692</v>
      </c>
      <c r="P30" s="15">
        <f t="shared" si="1"/>
        <v>1253.9166599951966</v>
      </c>
    </row>
    <row r="31" spans="1:16" ht="12.75" customHeight="1">
      <c r="A31" s="8">
        <v>27</v>
      </c>
      <c r="B31" s="3"/>
      <c r="C31" s="10" t="s">
        <v>43</v>
      </c>
      <c r="D31" s="32">
        <v>55450</v>
      </c>
      <c r="E31" s="36">
        <v>37769864</v>
      </c>
      <c r="F31" s="23">
        <v>79578468</v>
      </c>
      <c r="G31" s="23">
        <v>0</v>
      </c>
      <c r="H31" s="23">
        <v>2889846</v>
      </c>
      <c r="I31" s="46">
        <v>0</v>
      </c>
      <c r="J31" s="41">
        <v>0</v>
      </c>
      <c r="K31" s="50">
        <v>307609</v>
      </c>
      <c r="L31" s="54">
        <v>0</v>
      </c>
      <c r="M31" s="50">
        <v>0</v>
      </c>
      <c r="N31" s="59">
        <v>0</v>
      </c>
      <c r="O31" s="41">
        <f t="shared" si="0"/>
        <v>120545787</v>
      </c>
      <c r="P31" s="15">
        <f t="shared" si="1"/>
        <v>2173.9546798917945</v>
      </c>
    </row>
    <row r="32" spans="1:16" ht="12.75" customHeight="1">
      <c r="A32" s="8">
        <v>28</v>
      </c>
      <c r="B32" s="3"/>
      <c r="C32" s="13" t="s">
        <v>37</v>
      </c>
      <c r="D32" s="32">
        <v>67528</v>
      </c>
      <c r="E32" s="36">
        <v>26393115</v>
      </c>
      <c r="F32" s="23">
        <v>39663993</v>
      </c>
      <c r="G32" s="23">
        <v>2593594</v>
      </c>
      <c r="H32" s="23">
        <v>6859187</v>
      </c>
      <c r="I32" s="46">
        <v>0</v>
      </c>
      <c r="J32" s="41">
        <v>2867164</v>
      </c>
      <c r="K32" s="50">
        <v>0</v>
      </c>
      <c r="L32" s="54">
        <v>0</v>
      </c>
      <c r="M32" s="50">
        <v>0</v>
      </c>
      <c r="N32" s="59">
        <v>0</v>
      </c>
      <c r="O32" s="41">
        <f t="shared" si="0"/>
        <v>78377053</v>
      </c>
      <c r="P32" s="15">
        <f t="shared" si="1"/>
        <v>1160.6600669351972</v>
      </c>
    </row>
    <row r="33" spans="1:16" ht="12.75" customHeight="1">
      <c r="A33" s="8">
        <v>29</v>
      </c>
      <c r="B33" s="3"/>
      <c r="C33" s="10" t="s">
        <v>34</v>
      </c>
      <c r="D33" s="32">
        <v>72670</v>
      </c>
      <c r="E33" s="36">
        <v>85505427</v>
      </c>
      <c r="F33" s="23">
        <v>151888071</v>
      </c>
      <c r="G33" s="23">
        <v>13607914</v>
      </c>
      <c r="H33" s="23">
        <v>26408915</v>
      </c>
      <c r="I33" s="46">
        <v>0</v>
      </c>
      <c r="J33" s="41">
        <v>30258893</v>
      </c>
      <c r="K33" s="50">
        <v>22715443</v>
      </c>
      <c r="L33" s="54">
        <v>36400</v>
      </c>
      <c r="M33" s="50">
        <v>0</v>
      </c>
      <c r="N33" s="59">
        <v>0</v>
      </c>
      <c r="O33" s="41">
        <f t="shared" si="0"/>
        <v>330421063</v>
      </c>
      <c r="P33" s="15">
        <f t="shared" si="1"/>
        <v>4546.8702765928165</v>
      </c>
    </row>
    <row r="34" spans="1:16" ht="12.75" customHeight="1">
      <c r="A34" s="8">
        <v>30</v>
      </c>
      <c r="B34" s="79"/>
      <c r="C34" s="10" t="s">
        <v>38</v>
      </c>
      <c r="D34" s="32">
        <v>73684</v>
      </c>
      <c r="E34" s="36">
        <v>48930358</v>
      </c>
      <c r="F34" s="23">
        <v>35148378</v>
      </c>
      <c r="G34" s="23">
        <v>5221925</v>
      </c>
      <c r="H34" s="23">
        <v>14989257</v>
      </c>
      <c r="I34" s="46">
        <v>0</v>
      </c>
      <c r="J34" s="41">
        <v>4484661</v>
      </c>
      <c r="K34" s="50">
        <v>0</v>
      </c>
      <c r="L34" s="54">
        <v>0</v>
      </c>
      <c r="M34" s="50">
        <v>0</v>
      </c>
      <c r="N34" s="59">
        <v>0</v>
      </c>
      <c r="O34" s="41">
        <f t="shared" si="0"/>
        <v>108774579</v>
      </c>
      <c r="P34" s="15">
        <f t="shared" si="1"/>
        <v>1476.230647087563</v>
      </c>
    </row>
    <row r="35" spans="1:16" ht="12.75" customHeight="1">
      <c r="A35" s="8">
        <v>31</v>
      </c>
      <c r="B35" s="3"/>
      <c r="C35" s="10" t="s">
        <v>36</v>
      </c>
      <c r="D35" s="32">
        <v>74052</v>
      </c>
      <c r="E35" s="36">
        <v>51047584</v>
      </c>
      <c r="F35" s="23">
        <v>16825950</v>
      </c>
      <c r="G35" s="23">
        <v>297841</v>
      </c>
      <c r="H35" s="23">
        <v>9959263</v>
      </c>
      <c r="I35" s="46">
        <v>0</v>
      </c>
      <c r="J35" s="41">
        <v>10596364</v>
      </c>
      <c r="K35" s="50">
        <v>8221945</v>
      </c>
      <c r="L35" s="54">
        <v>0</v>
      </c>
      <c r="M35" s="50">
        <v>0</v>
      </c>
      <c r="N35" s="59">
        <v>0</v>
      </c>
      <c r="O35" s="41">
        <f t="shared" si="0"/>
        <v>96948947</v>
      </c>
      <c r="P35" s="15">
        <f t="shared" si="1"/>
        <v>1309.2009263760601</v>
      </c>
    </row>
    <row r="36" spans="1:16" ht="12.75" customHeight="1">
      <c r="A36" s="8">
        <v>32</v>
      </c>
      <c r="B36" s="3"/>
      <c r="C36" s="10" t="s">
        <v>42</v>
      </c>
      <c r="D36" s="32">
        <v>96241</v>
      </c>
      <c r="E36" s="36">
        <v>58221539</v>
      </c>
      <c r="F36" s="23">
        <v>11331131</v>
      </c>
      <c r="G36" s="23">
        <v>7034594</v>
      </c>
      <c r="H36" s="23">
        <v>5877797</v>
      </c>
      <c r="I36" s="46">
        <v>0</v>
      </c>
      <c r="J36" s="41">
        <v>4260280</v>
      </c>
      <c r="K36" s="50">
        <v>6654766</v>
      </c>
      <c r="L36" s="54">
        <v>0</v>
      </c>
      <c r="M36" s="50">
        <v>0</v>
      </c>
      <c r="N36" s="59">
        <v>0</v>
      </c>
      <c r="O36" s="41">
        <f t="shared" si="0"/>
        <v>93380107</v>
      </c>
      <c r="P36" s="15">
        <f t="shared" si="1"/>
        <v>970.273656757515</v>
      </c>
    </row>
    <row r="37" spans="1:16" ht="12.75" customHeight="1">
      <c r="A37" s="8">
        <v>33</v>
      </c>
      <c r="B37" s="3"/>
      <c r="C37" s="10" t="s">
        <v>41</v>
      </c>
      <c r="D37" s="32">
        <v>96615</v>
      </c>
      <c r="E37" s="36">
        <v>55680764</v>
      </c>
      <c r="F37" s="23">
        <v>40865230</v>
      </c>
      <c r="G37" s="23">
        <v>6244043</v>
      </c>
      <c r="H37" s="23">
        <v>8500936</v>
      </c>
      <c r="I37" s="46">
        <v>0</v>
      </c>
      <c r="J37" s="41">
        <v>0</v>
      </c>
      <c r="K37" s="50">
        <v>6860891</v>
      </c>
      <c r="L37" s="54">
        <v>0</v>
      </c>
      <c r="M37" s="50">
        <v>0</v>
      </c>
      <c r="N37" s="59">
        <v>500</v>
      </c>
      <c r="O37" s="41">
        <f aca="true" t="shared" si="2" ref="O37:O68">SUM(E37:N37)</f>
        <v>118152364</v>
      </c>
      <c r="P37" s="15">
        <f aca="true" t="shared" si="3" ref="P37:P68">(O37/D37)</f>
        <v>1222.9194638513688</v>
      </c>
    </row>
    <row r="38" spans="1:16" ht="12.75" customHeight="1">
      <c r="A38" s="8">
        <v>34</v>
      </c>
      <c r="B38" s="3"/>
      <c r="C38" s="10" t="s">
        <v>35</v>
      </c>
      <c r="D38" s="32">
        <v>98712</v>
      </c>
      <c r="E38" s="36">
        <v>55243633</v>
      </c>
      <c r="F38" s="23">
        <v>38871232</v>
      </c>
      <c r="G38" s="23">
        <v>0</v>
      </c>
      <c r="H38" s="23">
        <v>550335</v>
      </c>
      <c r="I38" s="46">
        <v>0</v>
      </c>
      <c r="J38" s="41">
        <v>11427836</v>
      </c>
      <c r="K38" s="50">
        <v>2032488</v>
      </c>
      <c r="L38" s="54">
        <v>0</v>
      </c>
      <c r="M38" s="50">
        <v>0</v>
      </c>
      <c r="N38" s="59">
        <v>313251</v>
      </c>
      <c r="O38" s="41">
        <f t="shared" si="2"/>
        <v>108438775</v>
      </c>
      <c r="P38" s="15">
        <f t="shared" si="3"/>
        <v>1098.5369053407894</v>
      </c>
    </row>
    <row r="39" spans="1:16" ht="12.75" customHeight="1">
      <c r="A39" s="8">
        <v>35</v>
      </c>
      <c r="B39" s="3"/>
      <c r="C39" s="10" t="s">
        <v>33</v>
      </c>
      <c r="D39" s="32">
        <v>138694</v>
      </c>
      <c r="E39" s="36">
        <v>89130512</v>
      </c>
      <c r="F39" s="23">
        <v>55091804</v>
      </c>
      <c r="G39" s="23">
        <v>6943021</v>
      </c>
      <c r="H39" s="23">
        <v>15374798</v>
      </c>
      <c r="I39" s="46">
        <v>0</v>
      </c>
      <c r="J39" s="41">
        <v>45668420</v>
      </c>
      <c r="K39" s="50">
        <v>21720836</v>
      </c>
      <c r="L39" s="54">
        <v>0</v>
      </c>
      <c r="M39" s="50">
        <v>0</v>
      </c>
      <c r="N39" s="59">
        <v>0</v>
      </c>
      <c r="O39" s="41">
        <f t="shared" si="2"/>
        <v>233929391</v>
      </c>
      <c r="P39" s="15">
        <f t="shared" si="3"/>
        <v>1686.6583341745136</v>
      </c>
    </row>
    <row r="40" spans="1:16" ht="12.75" customHeight="1">
      <c r="A40" s="8">
        <v>36</v>
      </c>
      <c r="B40" s="3"/>
      <c r="C40" s="13" t="s">
        <v>31</v>
      </c>
      <c r="D40" s="32">
        <v>140956</v>
      </c>
      <c r="E40" s="36">
        <v>78482725</v>
      </c>
      <c r="F40" s="23">
        <v>49749407</v>
      </c>
      <c r="G40" s="23">
        <v>3839947</v>
      </c>
      <c r="H40" s="23">
        <v>2315175</v>
      </c>
      <c r="I40" s="46">
        <v>0</v>
      </c>
      <c r="J40" s="41">
        <v>26187823</v>
      </c>
      <c r="K40" s="50">
        <v>11361314</v>
      </c>
      <c r="L40" s="54">
        <v>0</v>
      </c>
      <c r="M40" s="50">
        <v>0</v>
      </c>
      <c r="N40" s="59">
        <v>6503747</v>
      </c>
      <c r="O40" s="41">
        <f t="shared" si="2"/>
        <v>178440138</v>
      </c>
      <c r="P40" s="15">
        <f t="shared" si="3"/>
        <v>1265.9279349584267</v>
      </c>
    </row>
    <row r="41" spans="1:16" ht="12.75" customHeight="1">
      <c r="A41" s="8">
        <v>37</v>
      </c>
      <c r="B41" s="3"/>
      <c r="C41" s="10" t="s">
        <v>30</v>
      </c>
      <c r="D41" s="32">
        <v>146689</v>
      </c>
      <c r="E41" s="36">
        <v>129454024</v>
      </c>
      <c r="F41" s="23">
        <v>89219458</v>
      </c>
      <c r="G41" s="23">
        <v>9858516</v>
      </c>
      <c r="H41" s="23">
        <v>35863804</v>
      </c>
      <c r="I41" s="46">
        <v>245</v>
      </c>
      <c r="J41" s="41">
        <v>65307660</v>
      </c>
      <c r="K41" s="50">
        <v>29293964</v>
      </c>
      <c r="L41" s="54">
        <v>0</v>
      </c>
      <c r="M41" s="50">
        <v>92099</v>
      </c>
      <c r="N41" s="59">
        <v>1673818</v>
      </c>
      <c r="O41" s="41">
        <f t="shared" si="2"/>
        <v>360763588</v>
      </c>
      <c r="P41" s="15">
        <f t="shared" si="3"/>
        <v>2459.377240283866</v>
      </c>
    </row>
    <row r="42" spans="1:16" ht="12.75" customHeight="1">
      <c r="A42" s="8">
        <v>38</v>
      </c>
      <c r="B42" s="3"/>
      <c r="C42" s="10" t="s">
        <v>32</v>
      </c>
      <c r="D42" s="32">
        <v>154901</v>
      </c>
      <c r="E42" s="36">
        <v>69970876</v>
      </c>
      <c r="F42" s="23">
        <v>43161934</v>
      </c>
      <c r="G42" s="23">
        <v>7921005</v>
      </c>
      <c r="H42" s="23">
        <v>1044370</v>
      </c>
      <c r="I42" s="46">
        <v>0</v>
      </c>
      <c r="J42" s="41">
        <v>7197390</v>
      </c>
      <c r="K42" s="50">
        <v>1872056</v>
      </c>
      <c r="L42" s="54">
        <v>0</v>
      </c>
      <c r="M42" s="50">
        <v>0</v>
      </c>
      <c r="N42" s="59">
        <v>0</v>
      </c>
      <c r="O42" s="41">
        <f t="shared" si="2"/>
        <v>131167631</v>
      </c>
      <c r="P42" s="15">
        <f t="shared" si="3"/>
        <v>846.7836295440313</v>
      </c>
    </row>
    <row r="43" spans="1:16" ht="12.75" customHeight="1">
      <c r="A43" s="8">
        <v>39</v>
      </c>
      <c r="B43" s="3"/>
      <c r="C43" s="13" t="s">
        <v>28</v>
      </c>
      <c r="D43" s="32">
        <v>160463</v>
      </c>
      <c r="E43" s="36">
        <v>133116509</v>
      </c>
      <c r="F43" s="23">
        <v>145669719</v>
      </c>
      <c r="G43" s="23">
        <v>10738996</v>
      </c>
      <c r="H43" s="23">
        <v>68227594</v>
      </c>
      <c r="I43" s="46">
        <v>0</v>
      </c>
      <c r="J43" s="41">
        <v>90293356</v>
      </c>
      <c r="K43" s="50">
        <v>30496537</v>
      </c>
      <c r="L43" s="54">
        <v>0</v>
      </c>
      <c r="M43" s="50">
        <v>0</v>
      </c>
      <c r="N43" s="59">
        <v>48160</v>
      </c>
      <c r="O43" s="41">
        <f t="shared" si="2"/>
        <v>478590871</v>
      </c>
      <c r="P43" s="15">
        <f t="shared" si="3"/>
        <v>2982.5621545153713</v>
      </c>
    </row>
    <row r="44" spans="1:16" ht="12.75" customHeight="1">
      <c r="A44" s="8">
        <v>40</v>
      </c>
      <c r="B44" s="3"/>
      <c r="C44" s="13" t="s">
        <v>26</v>
      </c>
      <c r="D44" s="32">
        <v>169278</v>
      </c>
      <c r="E44" s="36">
        <v>108976870</v>
      </c>
      <c r="F44" s="23">
        <v>61141879</v>
      </c>
      <c r="G44" s="23">
        <v>0</v>
      </c>
      <c r="H44" s="23">
        <v>0</v>
      </c>
      <c r="I44" s="46">
        <v>0</v>
      </c>
      <c r="J44" s="41">
        <v>44666389</v>
      </c>
      <c r="K44" s="50">
        <v>9205518</v>
      </c>
      <c r="L44" s="54">
        <v>0</v>
      </c>
      <c r="M44" s="50">
        <v>0</v>
      </c>
      <c r="N44" s="59">
        <v>12638812</v>
      </c>
      <c r="O44" s="41">
        <f t="shared" si="2"/>
        <v>236629468</v>
      </c>
      <c r="P44" s="15">
        <f t="shared" si="3"/>
        <v>1397.8749040040643</v>
      </c>
    </row>
    <row r="45" spans="1:16" ht="12.75" customHeight="1">
      <c r="A45" s="8">
        <v>41</v>
      </c>
      <c r="B45" s="3"/>
      <c r="C45" s="10" t="s">
        <v>29</v>
      </c>
      <c r="D45" s="32">
        <v>173078</v>
      </c>
      <c r="E45" s="36">
        <v>74072579</v>
      </c>
      <c r="F45" s="23">
        <v>49330278</v>
      </c>
      <c r="G45" s="23">
        <v>4108016</v>
      </c>
      <c r="H45" s="23">
        <v>3059414</v>
      </c>
      <c r="I45" s="46">
        <v>0</v>
      </c>
      <c r="J45" s="41">
        <v>37945980</v>
      </c>
      <c r="K45" s="50">
        <v>10033499</v>
      </c>
      <c r="L45" s="54">
        <v>0</v>
      </c>
      <c r="M45" s="50">
        <v>0</v>
      </c>
      <c r="N45" s="59">
        <v>0</v>
      </c>
      <c r="O45" s="41">
        <f t="shared" si="2"/>
        <v>178549766</v>
      </c>
      <c r="P45" s="15">
        <f t="shared" si="3"/>
        <v>1031.6144512878586</v>
      </c>
    </row>
    <row r="46" spans="1:16" ht="12.75" customHeight="1">
      <c r="A46" s="8">
        <v>42</v>
      </c>
      <c r="B46" s="3"/>
      <c r="C46" s="10" t="s">
        <v>24</v>
      </c>
      <c r="D46" s="32">
        <v>181679</v>
      </c>
      <c r="E46" s="36">
        <v>86561135</v>
      </c>
      <c r="F46" s="23">
        <v>35074186</v>
      </c>
      <c r="G46" s="23">
        <v>6053911</v>
      </c>
      <c r="H46" s="23">
        <v>10066590</v>
      </c>
      <c r="I46" s="46">
        <v>0</v>
      </c>
      <c r="J46" s="41">
        <v>81195598</v>
      </c>
      <c r="K46" s="50">
        <v>21428914</v>
      </c>
      <c r="L46" s="54">
        <v>0</v>
      </c>
      <c r="M46" s="50">
        <v>0</v>
      </c>
      <c r="N46" s="59">
        <v>0</v>
      </c>
      <c r="O46" s="41">
        <f t="shared" si="2"/>
        <v>240380334</v>
      </c>
      <c r="P46" s="15">
        <f t="shared" si="3"/>
        <v>1323.104673627662</v>
      </c>
    </row>
    <row r="47" spans="1:16" ht="12.75" customHeight="1">
      <c r="A47" s="8">
        <v>43</v>
      </c>
      <c r="B47" s="3"/>
      <c r="C47" s="13" t="s">
        <v>27</v>
      </c>
      <c r="D47" s="32">
        <v>191143</v>
      </c>
      <c r="E47" s="36">
        <v>87512158</v>
      </c>
      <c r="F47" s="23">
        <v>72009846</v>
      </c>
      <c r="G47" s="23">
        <v>11494378</v>
      </c>
      <c r="H47" s="23">
        <v>18914531</v>
      </c>
      <c r="I47" s="46">
        <v>0</v>
      </c>
      <c r="J47" s="41">
        <v>19726422</v>
      </c>
      <c r="K47" s="50">
        <v>13513628</v>
      </c>
      <c r="L47" s="54">
        <v>0</v>
      </c>
      <c r="M47" s="50">
        <v>0</v>
      </c>
      <c r="N47" s="59">
        <v>0</v>
      </c>
      <c r="O47" s="41">
        <f t="shared" si="2"/>
        <v>223170963</v>
      </c>
      <c r="P47" s="15">
        <f t="shared" si="3"/>
        <v>1167.5602193122427</v>
      </c>
    </row>
    <row r="48" spans="1:16" ht="12.75" customHeight="1">
      <c r="A48" s="8">
        <v>44</v>
      </c>
      <c r="B48" s="3"/>
      <c r="C48" s="10" t="s">
        <v>109</v>
      </c>
      <c r="D48" s="32">
        <v>192852</v>
      </c>
      <c r="E48" s="36">
        <v>127957933</v>
      </c>
      <c r="F48" s="23">
        <v>86354158</v>
      </c>
      <c r="G48" s="23">
        <v>15649628</v>
      </c>
      <c r="H48" s="23">
        <v>2972150</v>
      </c>
      <c r="I48" s="46">
        <v>0</v>
      </c>
      <c r="J48" s="41">
        <v>61804149</v>
      </c>
      <c r="K48" s="50">
        <v>19193722</v>
      </c>
      <c r="L48" s="54">
        <v>0</v>
      </c>
      <c r="M48" s="50">
        <v>4053727</v>
      </c>
      <c r="N48" s="59">
        <v>1347544</v>
      </c>
      <c r="O48" s="41">
        <f t="shared" si="2"/>
        <v>319333011</v>
      </c>
      <c r="P48" s="15">
        <f t="shared" si="3"/>
        <v>1655.8449536432083</v>
      </c>
    </row>
    <row r="49" spans="1:16" ht="12.75" customHeight="1">
      <c r="A49" s="8">
        <v>45</v>
      </c>
      <c r="B49" s="3"/>
      <c r="C49" s="13" t="s">
        <v>0</v>
      </c>
      <c r="D49" s="32">
        <v>247337</v>
      </c>
      <c r="E49" s="36">
        <v>147302690</v>
      </c>
      <c r="F49" s="23">
        <v>88907596</v>
      </c>
      <c r="G49" s="23">
        <v>38414922</v>
      </c>
      <c r="H49" s="23">
        <v>22895787</v>
      </c>
      <c r="I49" s="46">
        <v>0</v>
      </c>
      <c r="J49" s="41">
        <v>13707648</v>
      </c>
      <c r="K49" s="50">
        <v>29037883</v>
      </c>
      <c r="L49" s="54">
        <v>0</v>
      </c>
      <c r="M49" s="50">
        <v>160975</v>
      </c>
      <c r="N49" s="59">
        <v>112475</v>
      </c>
      <c r="O49" s="41">
        <f t="shared" si="2"/>
        <v>340539976</v>
      </c>
      <c r="P49" s="15">
        <f t="shared" si="3"/>
        <v>1376.825852986007</v>
      </c>
    </row>
    <row r="50" spans="1:16" ht="12.75" customHeight="1">
      <c r="A50" s="8">
        <v>46</v>
      </c>
      <c r="B50" s="3"/>
      <c r="C50" s="10" t="s">
        <v>25</v>
      </c>
      <c r="D50" s="32">
        <v>273867</v>
      </c>
      <c r="E50" s="36">
        <v>203301000</v>
      </c>
      <c r="F50" s="23">
        <v>162670000</v>
      </c>
      <c r="G50" s="23">
        <v>39823000</v>
      </c>
      <c r="H50" s="23">
        <v>34452000</v>
      </c>
      <c r="I50" s="46">
        <v>0</v>
      </c>
      <c r="J50" s="41">
        <v>30593000</v>
      </c>
      <c r="K50" s="50">
        <v>29243000</v>
      </c>
      <c r="L50" s="54">
        <v>0</v>
      </c>
      <c r="M50" s="50">
        <v>0</v>
      </c>
      <c r="N50" s="59">
        <v>29000</v>
      </c>
      <c r="O50" s="41">
        <f t="shared" si="2"/>
        <v>500111000</v>
      </c>
      <c r="P50" s="15">
        <f t="shared" si="3"/>
        <v>1826.109023723194</v>
      </c>
    </row>
    <row r="51" spans="1:16" ht="12.75" customHeight="1">
      <c r="A51" s="8">
        <v>47</v>
      </c>
      <c r="B51" s="3"/>
      <c r="C51" s="10" t="s">
        <v>21</v>
      </c>
      <c r="D51" s="32">
        <v>276278</v>
      </c>
      <c r="E51" s="37">
        <v>138977116</v>
      </c>
      <c r="F51" s="24">
        <v>150907675</v>
      </c>
      <c r="G51" s="24">
        <v>9416769</v>
      </c>
      <c r="H51" s="24">
        <v>7880250</v>
      </c>
      <c r="I51" s="47">
        <v>0</v>
      </c>
      <c r="J51" s="42">
        <v>10677021</v>
      </c>
      <c r="K51" s="51">
        <v>7150651</v>
      </c>
      <c r="L51" s="55">
        <v>0</v>
      </c>
      <c r="M51" s="51">
        <v>0</v>
      </c>
      <c r="N51" s="60">
        <v>669105</v>
      </c>
      <c r="O51" s="41">
        <f t="shared" si="2"/>
        <v>325678587</v>
      </c>
      <c r="P51" s="15">
        <f t="shared" si="3"/>
        <v>1178.8075308204056</v>
      </c>
    </row>
    <row r="52" spans="1:16" ht="12.75" customHeight="1">
      <c r="A52" s="8">
        <v>48</v>
      </c>
      <c r="B52" s="3"/>
      <c r="C52" s="10" t="s">
        <v>110</v>
      </c>
      <c r="D52" s="32">
        <v>279696</v>
      </c>
      <c r="E52" s="36">
        <v>133375219</v>
      </c>
      <c r="F52" s="23">
        <v>138349444</v>
      </c>
      <c r="G52" s="23">
        <v>22313356</v>
      </c>
      <c r="H52" s="23">
        <v>9155111</v>
      </c>
      <c r="I52" s="46">
        <v>0</v>
      </c>
      <c r="J52" s="41">
        <v>25570721</v>
      </c>
      <c r="K52" s="50">
        <v>18681917</v>
      </c>
      <c r="L52" s="54">
        <v>0</v>
      </c>
      <c r="M52" s="50">
        <v>0</v>
      </c>
      <c r="N52" s="59">
        <v>0</v>
      </c>
      <c r="O52" s="41">
        <f t="shared" si="2"/>
        <v>347445768</v>
      </c>
      <c r="P52" s="15">
        <f t="shared" si="3"/>
        <v>1242.2264458555003</v>
      </c>
    </row>
    <row r="53" spans="1:16" ht="12.75" customHeight="1">
      <c r="A53" s="8">
        <v>49</v>
      </c>
      <c r="B53" s="3"/>
      <c r="C53" s="10" t="s">
        <v>23</v>
      </c>
      <c r="D53" s="32">
        <v>298265</v>
      </c>
      <c r="E53" s="36">
        <v>119612337</v>
      </c>
      <c r="F53" s="23">
        <v>101089841</v>
      </c>
      <c r="G53" s="23">
        <v>10769945</v>
      </c>
      <c r="H53" s="23">
        <v>12038594</v>
      </c>
      <c r="I53" s="46">
        <v>0</v>
      </c>
      <c r="J53" s="41">
        <v>21831977</v>
      </c>
      <c r="K53" s="50">
        <v>26097807</v>
      </c>
      <c r="L53" s="54">
        <v>0</v>
      </c>
      <c r="M53" s="50">
        <v>0</v>
      </c>
      <c r="N53" s="59">
        <v>0</v>
      </c>
      <c r="O53" s="41">
        <f t="shared" si="2"/>
        <v>291440501</v>
      </c>
      <c r="P53" s="15">
        <f t="shared" si="3"/>
        <v>977.1193435367877</v>
      </c>
    </row>
    <row r="54" spans="1:16" ht="12.75" customHeight="1">
      <c r="A54" s="8">
        <v>50</v>
      </c>
      <c r="B54" s="3"/>
      <c r="C54" s="10" t="s">
        <v>18</v>
      </c>
      <c r="D54" s="32">
        <v>299261</v>
      </c>
      <c r="E54" s="36">
        <v>165528045</v>
      </c>
      <c r="F54" s="23">
        <v>96601825</v>
      </c>
      <c r="G54" s="23">
        <v>8046069</v>
      </c>
      <c r="H54" s="23">
        <v>39957284</v>
      </c>
      <c r="I54" s="46">
        <v>0</v>
      </c>
      <c r="J54" s="41">
        <v>34583996</v>
      </c>
      <c r="K54" s="50">
        <v>29647596</v>
      </c>
      <c r="L54" s="54">
        <v>0</v>
      </c>
      <c r="M54" s="50">
        <v>0</v>
      </c>
      <c r="N54" s="59">
        <v>8724339</v>
      </c>
      <c r="O54" s="41">
        <f t="shared" si="2"/>
        <v>383089154</v>
      </c>
      <c r="P54" s="15">
        <f t="shared" si="3"/>
        <v>1280.1172020410277</v>
      </c>
    </row>
    <row r="55" spans="1:16" ht="12.75" customHeight="1">
      <c r="A55" s="8">
        <v>51</v>
      </c>
      <c r="B55" s="3"/>
      <c r="C55" s="13" t="s">
        <v>22</v>
      </c>
      <c r="D55" s="32">
        <v>323785</v>
      </c>
      <c r="E55" s="37">
        <v>280546768</v>
      </c>
      <c r="F55" s="24">
        <v>143553472</v>
      </c>
      <c r="G55" s="24">
        <v>86087636</v>
      </c>
      <c r="H55" s="24">
        <v>67520726</v>
      </c>
      <c r="I55" s="47">
        <v>0</v>
      </c>
      <c r="J55" s="42">
        <v>192537920</v>
      </c>
      <c r="K55" s="51">
        <v>73596180</v>
      </c>
      <c r="L55" s="55">
        <v>0</v>
      </c>
      <c r="M55" s="51">
        <v>0</v>
      </c>
      <c r="N55" s="60">
        <v>0</v>
      </c>
      <c r="O55" s="41">
        <f t="shared" si="2"/>
        <v>843842702</v>
      </c>
      <c r="P55" s="15">
        <f t="shared" si="3"/>
        <v>2606.1821949750606</v>
      </c>
    </row>
    <row r="56" spans="1:16" ht="12.75" customHeight="1">
      <c r="A56" s="8">
        <v>52</v>
      </c>
      <c r="B56" s="3"/>
      <c r="C56" s="10" t="s">
        <v>19</v>
      </c>
      <c r="D56" s="32">
        <v>325905</v>
      </c>
      <c r="E56" s="36">
        <v>216843000</v>
      </c>
      <c r="F56" s="23">
        <v>107673000</v>
      </c>
      <c r="G56" s="23">
        <v>19632000</v>
      </c>
      <c r="H56" s="23">
        <v>48831000</v>
      </c>
      <c r="I56" s="46">
        <v>0</v>
      </c>
      <c r="J56" s="41">
        <v>198023000</v>
      </c>
      <c r="K56" s="50">
        <v>69331000</v>
      </c>
      <c r="L56" s="54">
        <v>0</v>
      </c>
      <c r="M56" s="50">
        <v>0</v>
      </c>
      <c r="N56" s="59">
        <v>0</v>
      </c>
      <c r="O56" s="41">
        <f t="shared" si="2"/>
        <v>660333000</v>
      </c>
      <c r="P56" s="15">
        <f t="shared" si="3"/>
        <v>2026.1517927003267</v>
      </c>
    </row>
    <row r="57" spans="1:16" ht="12.75" customHeight="1">
      <c r="A57" s="8">
        <v>53</v>
      </c>
      <c r="B57" s="3"/>
      <c r="C57" s="10" t="s">
        <v>20</v>
      </c>
      <c r="D57" s="32">
        <v>331745</v>
      </c>
      <c r="E57" s="36">
        <v>159622193</v>
      </c>
      <c r="F57" s="23">
        <v>135873395</v>
      </c>
      <c r="G57" s="23">
        <v>10617335</v>
      </c>
      <c r="H57" s="23">
        <v>3462646</v>
      </c>
      <c r="I57" s="46">
        <v>0</v>
      </c>
      <c r="J57" s="41">
        <v>43176234</v>
      </c>
      <c r="K57" s="50">
        <v>27647443</v>
      </c>
      <c r="L57" s="54">
        <v>0</v>
      </c>
      <c r="M57" s="50">
        <v>0</v>
      </c>
      <c r="N57" s="59">
        <v>26598</v>
      </c>
      <c r="O57" s="41">
        <f t="shared" si="2"/>
        <v>380425844</v>
      </c>
      <c r="P57" s="15">
        <f t="shared" si="3"/>
        <v>1146.7417564695775</v>
      </c>
    </row>
    <row r="58" spans="1:16" ht="12.75" customHeight="1">
      <c r="A58" s="8">
        <v>54</v>
      </c>
      <c r="B58" s="3"/>
      <c r="C58" s="10" t="s">
        <v>6</v>
      </c>
      <c r="D58" s="32">
        <v>381319</v>
      </c>
      <c r="E58" s="36">
        <v>244423106</v>
      </c>
      <c r="F58" s="23">
        <v>195198886</v>
      </c>
      <c r="G58" s="23">
        <v>88607571</v>
      </c>
      <c r="H58" s="23">
        <v>95581066</v>
      </c>
      <c r="I58" s="46">
        <v>36049</v>
      </c>
      <c r="J58" s="41">
        <v>201532650</v>
      </c>
      <c r="K58" s="50">
        <v>112553425</v>
      </c>
      <c r="L58" s="54">
        <v>0</v>
      </c>
      <c r="M58" s="50">
        <v>112329</v>
      </c>
      <c r="N58" s="59">
        <v>0</v>
      </c>
      <c r="O58" s="41">
        <f t="shared" si="2"/>
        <v>938045082</v>
      </c>
      <c r="P58" s="15">
        <f t="shared" si="3"/>
        <v>2460.0008968868583</v>
      </c>
    </row>
    <row r="59" spans="1:16" ht="12.75" customHeight="1">
      <c r="A59" s="8">
        <v>55</v>
      </c>
      <c r="B59" s="3"/>
      <c r="C59" s="10" t="s">
        <v>5</v>
      </c>
      <c r="D59" s="32">
        <v>424587</v>
      </c>
      <c r="E59" s="36">
        <v>200996425</v>
      </c>
      <c r="F59" s="23">
        <v>162381231</v>
      </c>
      <c r="G59" s="23">
        <v>12444625</v>
      </c>
      <c r="H59" s="23">
        <v>54225</v>
      </c>
      <c r="I59" s="46">
        <v>0</v>
      </c>
      <c r="J59" s="41">
        <v>71460045</v>
      </c>
      <c r="K59" s="50">
        <v>19629491</v>
      </c>
      <c r="L59" s="54">
        <v>0</v>
      </c>
      <c r="M59" s="50">
        <v>0</v>
      </c>
      <c r="N59" s="59">
        <v>1908542</v>
      </c>
      <c r="O59" s="41">
        <f t="shared" si="2"/>
        <v>468874584</v>
      </c>
      <c r="P59" s="15">
        <f t="shared" si="3"/>
        <v>1104.3074422909792</v>
      </c>
    </row>
    <row r="60" spans="1:16" ht="12.75" customHeight="1">
      <c r="A60" s="8">
        <v>56</v>
      </c>
      <c r="B60" s="3"/>
      <c r="C60" s="10" t="s">
        <v>17</v>
      </c>
      <c r="D60" s="32">
        <v>466533</v>
      </c>
      <c r="E60" s="36">
        <v>187804426</v>
      </c>
      <c r="F60" s="23">
        <v>197732515</v>
      </c>
      <c r="G60" s="23">
        <v>17283962</v>
      </c>
      <c r="H60" s="23">
        <v>18534955</v>
      </c>
      <c r="I60" s="46">
        <v>0</v>
      </c>
      <c r="J60" s="41">
        <v>145163348</v>
      </c>
      <c r="K60" s="50">
        <v>32157382</v>
      </c>
      <c r="L60" s="54">
        <v>0</v>
      </c>
      <c r="M60" s="50">
        <v>0</v>
      </c>
      <c r="N60" s="59">
        <v>3020</v>
      </c>
      <c r="O60" s="41">
        <f t="shared" si="2"/>
        <v>598679608</v>
      </c>
      <c r="P60" s="15">
        <f t="shared" si="3"/>
        <v>1283.2524344472952</v>
      </c>
    </row>
    <row r="61" spans="1:16" ht="12.75" customHeight="1">
      <c r="A61" s="8">
        <v>57</v>
      </c>
      <c r="B61" s="3"/>
      <c r="C61" s="10" t="s">
        <v>16</v>
      </c>
      <c r="D61" s="32">
        <v>495400</v>
      </c>
      <c r="E61" s="36">
        <v>181631676</v>
      </c>
      <c r="F61" s="23">
        <v>188313461</v>
      </c>
      <c r="G61" s="23">
        <v>47464866</v>
      </c>
      <c r="H61" s="23">
        <v>8267829</v>
      </c>
      <c r="I61" s="46">
        <v>0</v>
      </c>
      <c r="J61" s="41">
        <v>94184145</v>
      </c>
      <c r="K61" s="50">
        <v>55738575</v>
      </c>
      <c r="L61" s="54">
        <v>-44458</v>
      </c>
      <c r="M61" s="50">
        <v>0</v>
      </c>
      <c r="N61" s="59">
        <v>33933831</v>
      </c>
      <c r="O61" s="41">
        <f t="shared" si="2"/>
        <v>609489925</v>
      </c>
      <c r="P61" s="15">
        <f t="shared" si="3"/>
        <v>1230.298597093258</v>
      </c>
    </row>
    <row r="62" spans="1:16" ht="12.75" customHeight="1">
      <c r="A62" s="8">
        <v>58</v>
      </c>
      <c r="B62" s="3"/>
      <c r="C62" s="14" t="s">
        <v>15</v>
      </c>
      <c r="D62" s="32">
        <v>545184</v>
      </c>
      <c r="E62" s="36">
        <v>240359010</v>
      </c>
      <c r="F62" s="23">
        <v>189165269</v>
      </c>
      <c r="G62" s="23">
        <v>114236647</v>
      </c>
      <c r="H62" s="23">
        <v>2814458</v>
      </c>
      <c r="I62" s="46">
        <v>0</v>
      </c>
      <c r="J62" s="41">
        <v>86998780</v>
      </c>
      <c r="K62" s="50">
        <v>63951249</v>
      </c>
      <c r="L62" s="54">
        <v>0</v>
      </c>
      <c r="M62" s="50">
        <v>0</v>
      </c>
      <c r="N62" s="59">
        <v>11038742</v>
      </c>
      <c r="O62" s="41">
        <f t="shared" si="2"/>
        <v>708564155</v>
      </c>
      <c r="P62" s="15">
        <f t="shared" si="3"/>
        <v>1299.6789249134238</v>
      </c>
    </row>
    <row r="63" spans="1:16" ht="12.75" customHeight="1">
      <c r="A63" s="8">
        <v>59</v>
      </c>
      <c r="B63" s="12"/>
      <c r="C63" s="10" t="s">
        <v>14</v>
      </c>
      <c r="D63" s="32">
        <v>604792</v>
      </c>
      <c r="E63" s="36">
        <v>260906838</v>
      </c>
      <c r="F63" s="23">
        <v>228139020</v>
      </c>
      <c r="G63" s="23">
        <v>116219906</v>
      </c>
      <c r="H63" s="23">
        <v>4319184</v>
      </c>
      <c r="I63" s="46">
        <v>0</v>
      </c>
      <c r="J63" s="41">
        <v>95654423</v>
      </c>
      <c r="K63" s="50">
        <v>70413622</v>
      </c>
      <c r="L63" s="54">
        <v>0</v>
      </c>
      <c r="M63" s="50">
        <v>0</v>
      </c>
      <c r="N63" s="59">
        <v>0</v>
      </c>
      <c r="O63" s="41">
        <f t="shared" si="2"/>
        <v>775652993</v>
      </c>
      <c r="P63" s="15">
        <f t="shared" si="3"/>
        <v>1282.5119925528115</v>
      </c>
    </row>
    <row r="64" spans="1:16" ht="12.75" customHeight="1">
      <c r="A64" s="8">
        <v>60</v>
      </c>
      <c r="B64" s="3"/>
      <c r="C64" s="10" t="s">
        <v>1</v>
      </c>
      <c r="D64" s="32">
        <v>625310</v>
      </c>
      <c r="E64" s="36">
        <v>351084300</v>
      </c>
      <c r="F64" s="23">
        <v>320726432</v>
      </c>
      <c r="G64" s="23">
        <v>59984181</v>
      </c>
      <c r="H64" s="23">
        <v>214262904</v>
      </c>
      <c r="I64" s="46">
        <v>0</v>
      </c>
      <c r="J64" s="41">
        <v>650155407</v>
      </c>
      <c r="K64" s="50">
        <v>136382428</v>
      </c>
      <c r="L64" s="54">
        <v>0</v>
      </c>
      <c r="M64" s="50">
        <v>0</v>
      </c>
      <c r="N64" s="59">
        <v>0</v>
      </c>
      <c r="O64" s="41">
        <f t="shared" si="2"/>
        <v>1732595652</v>
      </c>
      <c r="P64" s="15">
        <f t="shared" si="3"/>
        <v>2770.7787369464745</v>
      </c>
    </row>
    <row r="65" spans="1:16" ht="12.75" customHeight="1">
      <c r="A65" s="8">
        <v>61</v>
      </c>
      <c r="B65" s="3"/>
      <c r="C65" s="10" t="s">
        <v>12</v>
      </c>
      <c r="D65" s="32">
        <v>918496</v>
      </c>
      <c r="E65" s="36">
        <v>445922990</v>
      </c>
      <c r="F65" s="23">
        <v>243752910</v>
      </c>
      <c r="G65" s="23">
        <v>0</v>
      </c>
      <c r="H65" s="23">
        <v>103817839</v>
      </c>
      <c r="I65" s="46">
        <v>0</v>
      </c>
      <c r="J65" s="41">
        <v>244211882</v>
      </c>
      <c r="K65" s="50">
        <v>140017402</v>
      </c>
      <c r="L65" s="54">
        <v>0</v>
      </c>
      <c r="M65" s="50">
        <v>0</v>
      </c>
      <c r="N65" s="59">
        <v>27992273</v>
      </c>
      <c r="O65" s="41">
        <f t="shared" si="2"/>
        <v>1205715296</v>
      </c>
      <c r="P65" s="15">
        <f t="shared" si="3"/>
        <v>1312.7060934397102</v>
      </c>
    </row>
    <row r="66" spans="1:16" ht="12.75" customHeight="1">
      <c r="A66" s="8">
        <v>62</v>
      </c>
      <c r="B66" s="3"/>
      <c r="C66" s="10" t="s">
        <v>13</v>
      </c>
      <c r="D66" s="32">
        <v>1157342</v>
      </c>
      <c r="E66" s="36">
        <v>656034462</v>
      </c>
      <c r="F66" s="23">
        <v>593996012</v>
      </c>
      <c r="G66" s="23">
        <v>225808686</v>
      </c>
      <c r="H66" s="23">
        <v>53479513</v>
      </c>
      <c r="I66" s="46">
        <v>0</v>
      </c>
      <c r="J66" s="41">
        <v>427598681</v>
      </c>
      <c r="K66" s="50">
        <v>142814564</v>
      </c>
      <c r="L66" s="54">
        <v>0</v>
      </c>
      <c r="M66" s="50">
        <v>0</v>
      </c>
      <c r="N66" s="59">
        <v>39842518</v>
      </c>
      <c r="O66" s="41">
        <f t="shared" si="2"/>
        <v>2139574436</v>
      </c>
      <c r="P66" s="15">
        <f t="shared" si="3"/>
        <v>1848.696786256785</v>
      </c>
    </row>
    <row r="67" spans="1:16" ht="12.75" customHeight="1">
      <c r="A67" s="8">
        <v>63</v>
      </c>
      <c r="B67" s="3"/>
      <c r="C67" s="10" t="s">
        <v>11</v>
      </c>
      <c r="D67" s="32">
        <v>1238951</v>
      </c>
      <c r="E67" s="37">
        <v>1285099380</v>
      </c>
      <c r="F67" s="24">
        <v>970163656</v>
      </c>
      <c r="G67" s="24">
        <v>52097187</v>
      </c>
      <c r="H67" s="24">
        <v>21041553</v>
      </c>
      <c r="I67" s="47">
        <v>0</v>
      </c>
      <c r="J67" s="42">
        <v>320351000</v>
      </c>
      <c r="K67" s="51">
        <v>128976000</v>
      </c>
      <c r="L67" s="55">
        <v>0</v>
      </c>
      <c r="M67" s="51">
        <v>0</v>
      </c>
      <c r="N67" s="60">
        <v>10682000</v>
      </c>
      <c r="O67" s="41">
        <f t="shared" si="2"/>
        <v>2788410776</v>
      </c>
      <c r="P67" s="15">
        <f t="shared" si="3"/>
        <v>2250.6223216253106</v>
      </c>
    </row>
    <row r="68" spans="1:16" ht="12.75" customHeight="1">
      <c r="A68" s="8">
        <v>64</v>
      </c>
      <c r="B68" s="3"/>
      <c r="C68" s="10" t="s">
        <v>4</v>
      </c>
      <c r="D68" s="32">
        <v>1325758</v>
      </c>
      <c r="E68" s="36">
        <v>1001909245</v>
      </c>
      <c r="F68" s="23">
        <v>568695821</v>
      </c>
      <c r="G68" s="23">
        <v>238943598</v>
      </c>
      <c r="H68" s="23">
        <v>152474718</v>
      </c>
      <c r="I68" s="46">
        <v>0</v>
      </c>
      <c r="J68" s="41">
        <v>263716457</v>
      </c>
      <c r="K68" s="50">
        <v>123004980</v>
      </c>
      <c r="L68" s="54">
        <v>0</v>
      </c>
      <c r="M68" s="50">
        <v>0</v>
      </c>
      <c r="N68" s="59">
        <v>247636456</v>
      </c>
      <c r="O68" s="41">
        <f t="shared" si="2"/>
        <v>2596381275</v>
      </c>
      <c r="P68" s="15">
        <f t="shared" si="3"/>
        <v>1958.4126778793716</v>
      </c>
    </row>
    <row r="69" spans="1:16" ht="12.75" customHeight="1">
      <c r="A69" s="8">
        <v>65</v>
      </c>
      <c r="B69" s="3"/>
      <c r="C69" s="13" t="s">
        <v>10</v>
      </c>
      <c r="D69" s="32">
        <v>1753162</v>
      </c>
      <c r="E69" s="36">
        <v>1081452000</v>
      </c>
      <c r="F69" s="23">
        <v>299050000</v>
      </c>
      <c r="G69" s="23">
        <v>92145000</v>
      </c>
      <c r="H69" s="23">
        <v>183781000</v>
      </c>
      <c r="I69" s="46">
        <v>0</v>
      </c>
      <c r="J69" s="41">
        <v>629576000</v>
      </c>
      <c r="K69" s="50">
        <v>118519000</v>
      </c>
      <c r="L69" s="54">
        <v>0</v>
      </c>
      <c r="M69" s="50">
        <v>0</v>
      </c>
      <c r="N69" s="59">
        <v>46427000</v>
      </c>
      <c r="O69" s="41">
        <f>SUM(E69:N69)</f>
        <v>2450950000</v>
      </c>
      <c r="P69" s="15">
        <f>(O69/D69)</f>
        <v>1398.0168404288936</v>
      </c>
    </row>
    <row r="70" spans="1:16" ht="12.75" customHeight="1">
      <c r="A70" s="8">
        <v>66</v>
      </c>
      <c r="B70" s="3"/>
      <c r="C70" s="10" t="s">
        <v>65</v>
      </c>
      <c r="D70" s="32">
        <v>2516537</v>
      </c>
      <c r="E70" s="36">
        <v>2012703392</v>
      </c>
      <c r="F70" s="23">
        <v>1914522316</v>
      </c>
      <c r="G70" s="23">
        <v>584599259</v>
      </c>
      <c r="H70" s="23">
        <v>351191941</v>
      </c>
      <c r="I70" s="46">
        <v>16003</v>
      </c>
      <c r="J70" s="41">
        <v>4103318000</v>
      </c>
      <c r="K70" s="50">
        <v>533339512</v>
      </c>
      <c r="L70" s="54">
        <v>38943000</v>
      </c>
      <c r="M70" s="50">
        <v>0</v>
      </c>
      <c r="N70" s="59">
        <v>10269000</v>
      </c>
      <c r="O70" s="41">
        <f>SUM(E70:N70)</f>
        <v>9548902423</v>
      </c>
      <c r="P70" s="15">
        <f>(O70/D70)</f>
        <v>3794.461366155157</v>
      </c>
    </row>
    <row r="71" spans="1:16" ht="12.75">
      <c r="A71" s="4"/>
      <c r="B71" s="5"/>
      <c r="C71" s="85" t="s">
        <v>76</v>
      </c>
      <c r="D71" s="33">
        <f aca="true" t="shared" si="4" ref="D71:N71">SUM(D5:D70)</f>
        <v>18040469</v>
      </c>
      <c r="E71" s="38">
        <f t="shared" si="4"/>
        <v>11547670847</v>
      </c>
      <c r="F71" s="16">
        <f t="shared" si="4"/>
        <v>8657385875</v>
      </c>
      <c r="G71" s="16">
        <f t="shared" si="4"/>
        <v>2045565878</v>
      </c>
      <c r="H71" s="16">
        <f t="shared" si="4"/>
        <v>1745005418</v>
      </c>
      <c r="I71" s="17">
        <f t="shared" si="4"/>
        <v>52297</v>
      </c>
      <c r="J71" s="43">
        <f t="shared" si="4"/>
        <v>8487548275</v>
      </c>
      <c r="K71" s="19">
        <f t="shared" si="4"/>
        <v>2202844237</v>
      </c>
      <c r="L71" s="56">
        <f t="shared" si="4"/>
        <v>38934942</v>
      </c>
      <c r="M71" s="19">
        <f t="shared" si="4"/>
        <v>4593998</v>
      </c>
      <c r="N71" s="61">
        <f t="shared" si="4"/>
        <v>475420550</v>
      </c>
      <c r="O71" s="43">
        <f>SUM(E71:N71)</f>
        <v>35205022317</v>
      </c>
      <c r="P71" s="20">
        <f>(O71/D71)</f>
        <v>1951.447177842217</v>
      </c>
    </row>
    <row r="72" spans="1:16" ht="12.75">
      <c r="A72" s="4"/>
      <c r="B72" s="5"/>
      <c r="C72" s="5"/>
      <c r="D72" s="5"/>
      <c r="E72" s="5"/>
      <c r="F72" s="5"/>
      <c r="G72" s="5"/>
      <c r="H72" s="5"/>
      <c r="I72" s="5"/>
      <c r="J72" s="5"/>
      <c r="K72" s="5"/>
      <c r="L72" s="5"/>
      <c r="M72" s="5"/>
      <c r="N72" s="5"/>
      <c r="O72" s="72"/>
      <c r="P72" s="80"/>
    </row>
    <row r="73" spans="1:16" ht="12.75">
      <c r="A73" s="70" t="s">
        <v>107</v>
      </c>
      <c r="B73" s="5"/>
      <c r="C73" s="5"/>
      <c r="D73" s="5"/>
      <c r="E73" s="5"/>
      <c r="F73" s="5"/>
      <c r="G73" s="5"/>
      <c r="H73" s="5"/>
      <c r="I73" s="5"/>
      <c r="J73" s="5"/>
      <c r="K73" s="5"/>
      <c r="L73" s="5"/>
      <c r="M73" s="5"/>
      <c r="N73" s="5"/>
      <c r="O73" s="72"/>
      <c r="P73" s="80"/>
    </row>
    <row r="74" spans="1:16" ht="12.75">
      <c r="A74" s="4"/>
      <c r="B74" s="5"/>
      <c r="C74" s="5"/>
      <c r="D74" s="5"/>
      <c r="E74" s="5"/>
      <c r="F74" s="5"/>
      <c r="G74" s="5"/>
      <c r="H74" s="5"/>
      <c r="I74" s="5"/>
      <c r="J74" s="5"/>
      <c r="K74" s="5"/>
      <c r="L74" s="5"/>
      <c r="M74" s="5"/>
      <c r="N74" s="5"/>
      <c r="O74" s="72"/>
      <c r="P74" s="80"/>
    </row>
    <row r="75" spans="1:16" ht="12.75">
      <c r="A75" s="70" t="s">
        <v>86</v>
      </c>
      <c r="B75" s="5"/>
      <c r="C75" s="5"/>
      <c r="D75" s="5"/>
      <c r="E75" s="5"/>
      <c r="F75" s="5"/>
      <c r="G75" s="5"/>
      <c r="H75" s="5"/>
      <c r="I75" s="5"/>
      <c r="J75" s="5"/>
      <c r="K75" s="5"/>
      <c r="L75" s="5"/>
      <c r="M75" s="5"/>
      <c r="N75" s="5"/>
      <c r="O75" s="5"/>
      <c r="P75" s="6"/>
    </row>
    <row r="76" spans="1:16" ht="12.75">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heetProtection/>
  <mergeCells count="5">
    <mergeCell ref="A1:P1"/>
    <mergeCell ref="A2:P2"/>
    <mergeCell ref="E3:I3"/>
    <mergeCell ref="J3:K3"/>
    <mergeCell ref="L3:M3"/>
  </mergeCells>
  <conditionalFormatting sqref="R360">
    <cfRule type="expression" priority="1" dxfId="0" stopIfTrue="1">
      <formula>NOT(ISERROR(SEARCH("County",R360)))</formula>
    </cfRule>
  </conditionalFormatting>
  <printOptions horizontalCentered="1"/>
  <pageMargins left="0.5" right="0.5" top="0.5" bottom="0.5" header="0.3" footer="0.3"/>
  <pageSetup fitToHeight="0" fitToWidth="1" horizontalDpi="600" verticalDpi="600" orientation="landscape" paperSize="5" scale="72" r:id="rId1"/>
  <headerFooter>
    <oddHeader>&amp;C&amp;12Office of Economic and Demographic Research</oddHeader>
    <oddFooter>&amp;L&amp;12FY 2010-11 County Revenues by Fund Type&amp;R&amp;12Page &amp;P of &amp;N</oddFooter>
  </headerFooter>
  <ignoredErrors>
    <ignoredError sqref="O5:O70"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P77"/>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3.7109375" style="0" customWidth="1"/>
    <col min="2" max="2" width="1.7109375" style="0" customWidth="1"/>
    <col min="3" max="3" width="16.8515625" style="0" customWidth="1"/>
    <col min="4" max="4" width="11.7109375" style="0" customWidth="1"/>
    <col min="5" max="15" width="16.8515625" style="0" customWidth="1"/>
    <col min="16" max="16" width="12.7109375" style="0" customWidth="1"/>
  </cols>
  <sheetData>
    <row r="1" spans="1:16" ht="27.75">
      <c r="A1" s="116" t="s">
        <v>103</v>
      </c>
      <c r="B1" s="117"/>
      <c r="C1" s="117"/>
      <c r="D1" s="117"/>
      <c r="E1" s="117"/>
      <c r="F1" s="117"/>
      <c r="G1" s="117"/>
      <c r="H1" s="117"/>
      <c r="I1" s="117"/>
      <c r="J1" s="117"/>
      <c r="K1" s="117"/>
      <c r="L1" s="117"/>
      <c r="M1" s="117"/>
      <c r="N1" s="117"/>
      <c r="O1" s="117"/>
      <c r="P1" s="118"/>
    </row>
    <row r="2" spans="1:16" ht="24" thickBot="1">
      <c r="A2" s="119" t="s">
        <v>90</v>
      </c>
      <c r="B2" s="120"/>
      <c r="C2" s="120"/>
      <c r="D2" s="120"/>
      <c r="E2" s="120"/>
      <c r="F2" s="120"/>
      <c r="G2" s="120"/>
      <c r="H2" s="120"/>
      <c r="I2" s="120"/>
      <c r="J2" s="120"/>
      <c r="K2" s="120"/>
      <c r="L2" s="120"/>
      <c r="M2" s="120"/>
      <c r="N2" s="120"/>
      <c r="O2" s="120"/>
      <c r="P2" s="121"/>
    </row>
    <row r="3" spans="1:16" ht="15.75">
      <c r="A3" s="28"/>
      <c r="B3" s="29"/>
      <c r="C3" s="30"/>
      <c r="D3" s="68">
        <v>2010</v>
      </c>
      <c r="E3" s="122" t="s">
        <v>84</v>
      </c>
      <c r="F3" s="123"/>
      <c r="G3" s="123"/>
      <c r="H3" s="123"/>
      <c r="I3" s="124"/>
      <c r="J3" s="122" t="s">
        <v>83</v>
      </c>
      <c r="K3" s="124"/>
      <c r="L3" s="122" t="s">
        <v>82</v>
      </c>
      <c r="M3" s="124"/>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8365</v>
      </c>
      <c r="E5" s="35">
        <v>4225268</v>
      </c>
      <c r="F5" s="22">
        <v>12504568</v>
      </c>
      <c r="G5" s="22">
        <v>210287</v>
      </c>
      <c r="H5" s="22">
        <v>963855</v>
      </c>
      <c r="I5" s="45">
        <v>0</v>
      </c>
      <c r="J5" s="40">
        <v>256381</v>
      </c>
      <c r="K5" s="49">
        <v>0</v>
      </c>
      <c r="L5" s="53">
        <v>0</v>
      </c>
      <c r="M5" s="49">
        <v>0</v>
      </c>
      <c r="N5" s="58">
        <v>0</v>
      </c>
      <c r="O5" s="57">
        <f aca="true" t="shared" si="0" ref="O5:O36">SUM(E5:N5)</f>
        <v>18160359</v>
      </c>
      <c r="P5" s="18">
        <f aca="true" t="shared" si="1" ref="P5:P36">(O5/D5)</f>
        <v>2170.9933054393305</v>
      </c>
    </row>
    <row r="6" spans="1:16" ht="12.75" customHeight="1">
      <c r="A6" s="8">
        <v>2</v>
      </c>
      <c r="B6" s="3"/>
      <c r="C6" s="10" t="s">
        <v>64</v>
      </c>
      <c r="D6" s="32">
        <v>8870</v>
      </c>
      <c r="E6" s="36">
        <v>4818191</v>
      </c>
      <c r="F6" s="23">
        <v>9300333</v>
      </c>
      <c r="G6" s="23">
        <v>432071</v>
      </c>
      <c r="H6" s="23">
        <v>692322</v>
      </c>
      <c r="I6" s="46">
        <v>0</v>
      </c>
      <c r="J6" s="41">
        <v>0</v>
      </c>
      <c r="K6" s="50">
        <v>0</v>
      </c>
      <c r="L6" s="54">
        <v>0</v>
      </c>
      <c r="M6" s="50">
        <v>0</v>
      </c>
      <c r="N6" s="59">
        <v>0</v>
      </c>
      <c r="O6" s="41">
        <f t="shared" si="0"/>
        <v>15242917</v>
      </c>
      <c r="P6" s="15">
        <f t="shared" si="1"/>
        <v>1718.479932356257</v>
      </c>
    </row>
    <row r="7" spans="1:16" ht="12.75" customHeight="1">
      <c r="A7" s="8">
        <v>3</v>
      </c>
      <c r="B7" s="3"/>
      <c r="C7" s="10" t="s">
        <v>61</v>
      </c>
      <c r="D7" s="32">
        <v>11549</v>
      </c>
      <c r="E7" s="36">
        <v>14240350</v>
      </c>
      <c r="F7" s="23">
        <v>15072272</v>
      </c>
      <c r="G7" s="23">
        <v>0</v>
      </c>
      <c r="H7" s="23">
        <v>5433</v>
      </c>
      <c r="I7" s="46">
        <v>0</v>
      </c>
      <c r="J7" s="41">
        <v>8415253</v>
      </c>
      <c r="K7" s="50">
        <v>0</v>
      </c>
      <c r="L7" s="54">
        <v>0</v>
      </c>
      <c r="M7" s="50">
        <v>0</v>
      </c>
      <c r="N7" s="59">
        <v>0</v>
      </c>
      <c r="O7" s="41">
        <f t="shared" si="0"/>
        <v>37733308</v>
      </c>
      <c r="P7" s="15">
        <f t="shared" si="1"/>
        <v>3267.235951164603</v>
      </c>
    </row>
    <row r="8" spans="1:16" ht="12.75" customHeight="1">
      <c r="A8" s="8">
        <v>4</v>
      </c>
      <c r="B8" s="3"/>
      <c r="C8" s="10" t="s">
        <v>62</v>
      </c>
      <c r="D8" s="32">
        <v>12884</v>
      </c>
      <c r="E8" s="36">
        <v>20594691</v>
      </c>
      <c r="F8" s="23">
        <v>6002881</v>
      </c>
      <c r="G8" s="23">
        <v>0</v>
      </c>
      <c r="H8" s="23">
        <v>4450944</v>
      </c>
      <c r="I8" s="46">
        <v>0</v>
      </c>
      <c r="J8" s="41">
        <v>652386</v>
      </c>
      <c r="K8" s="50">
        <v>0</v>
      </c>
      <c r="L8" s="54">
        <v>0</v>
      </c>
      <c r="M8" s="50">
        <v>0</v>
      </c>
      <c r="N8" s="59">
        <v>2271</v>
      </c>
      <c r="O8" s="41">
        <f t="shared" si="0"/>
        <v>31703173</v>
      </c>
      <c r="P8" s="15">
        <f t="shared" si="1"/>
        <v>2460.662294318535</v>
      </c>
    </row>
    <row r="9" spans="1:16" ht="12.75" customHeight="1">
      <c r="A9" s="8">
        <v>5</v>
      </c>
      <c r="B9" s="3"/>
      <c r="C9" s="13" t="s">
        <v>57</v>
      </c>
      <c r="D9" s="32">
        <v>14625</v>
      </c>
      <c r="E9" s="36">
        <v>7455114</v>
      </c>
      <c r="F9" s="23">
        <v>13915796</v>
      </c>
      <c r="G9" s="23">
        <v>0</v>
      </c>
      <c r="H9" s="23">
        <v>0</v>
      </c>
      <c r="I9" s="46">
        <v>0</v>
      </c>
      <c r="J9" s="41">
        <v>0</v>
      </c>
      <c r="K9" s="50">
        <v>0</v>
      </c>
      <c r="L9" s="54">
        <v>0</v>
      </c>
      <c r="M9" s="50">
        <v>0</v>
      </c>
      <c r="N9" s="59">
        <v>0</v>
      </c>
      <c r="O9" s="41">
        <f t="shared" si="0"/>
        <v>21370910</v>
      </c>
      <c r="P9" s="15">
        <f t="shared" si="1"/>
        <v>1461.2588034188034</v>
      </c>
    </row>
    <row r="10" spans="1:16" ht="12.75" customHeight="1">
      <c r="A10" s="8">
        <v>6</v>
      </c>
      <c r="B10" s="3"/>
      <c r="C10" s="10" t="s">
        <v>55</v>
      </c>
      <c r="D10" s="32">
        <v>14761</v>
      </c>
      <c r="E10" s="36">
        <v>15990016</v>
      </c>
      <c r="F10" s="23">
        <v>14435623</v>
      </c>
      <c r="G10" s="23">
        <v>624795</v>
      </c>
      <c r="H10" s="23">
        <v>10</v>
      </c>
      <c r="I10" s="46">
        <v>0</v>
      </c>
      <c r="J10" s="41">
        <v>0</v>
      </c>
      <c r="K10" s="50">
        <v>0</v>
      </c>
      <c r="L10" s="54">
        <v>0</v>
      </c>
      <c r="M10" s="50">
        <v>0</v>
      </c>
      <c r="N10" s="59">
        <v>0</v>
      </c>
      <c r="O10" s="41">
        <f t="shared" si="0"/>
        <v>31050444</v>
      </c>
      <c r="P10" s="15">
        <f t="shared" si="1"/>
        <v>2103.546101212655</v>
      </c>
    </row>
    <row r="11" spans="1:16" ht="12.75" customHeight="1">
      <c r="A11" s="8">
        <v>7</v>
      </c>
      <c r="B11" s="3"/>
      <c r="C11" s="10" t="s">
        <v>56</v>
      </c>
      <c r="D11" s="32">
        <v>14799</v>
      </c>
      <c r="E11" s="36">
        <v>12380001</v>
      </c>
      <c r="F11" s="23">
        <v>12545777</v>
      </c>
      <c r="G11" s="23">
        <v>0</v>
      </c>
      <c r="H11" s="23">
        <v>0</v>
      </c>
      <c r="I11" s="46">
        <v>0</v>
      </c>
      <c r="J11" s="41">
        <v>4988296</v>
      </c>
      <c r="K11" s="50">
        <v>0</v>
      </c>
      <c r="L11" s="54">
        <v>0</v>
      </c>
      <c r="M11" s="50">
        <v>0</v>
      </c>
      <c r="N11" s="59">
        <v>0</v>
      </c>
      <c r="O11" s="41">
        <f t="shared" si="0"/>
        <v>29914074</v>
      </c>
      <c r="P11" s="15">
        <f t="shared" si="1"/>
        <v>2021.3577944455706</v>
      </c>
    </row>
    <row r="12" spans="1:16" ht="12.75" customHeight="1">
      <c r="A12" s="8">
        <v>8</v>
      </c>
      <c r="B12" s="3"/>
      <c r="C12" s="10" t="s">
        <v>58</v>
      </c>
      <c r="D12" s="32">
        <v>15535</v>
      </c>
      <c r="E12" s="36">
        <v>6209954</v>
      </c>
      <c r="F12" s="23">
        <v>11669288</v>
      </c>
      <c r="G12" s="23">
        <v>0</v>
      </c>
      <c r="H12" s="23">
        <v>0</v>
      </c>
      <c r="I12" s="46">
        <v>0</v>
      </c>
      <c r="J12" s="41">
        <v>0</v>
      </c>
      <c r="K12" s="50">
        <v>0</v>
      </c>
      <c r="L12" s="54">
        <v>0</v>
      </c>
      <c r="M12" s="50">
        <v>0</v>
      </c>
      <c r="N12" s="59">
        <v>0</v>
      </c>
      <c r="O12" s="41">
        <f t="shared" si="0"/>
        <v>17879242</v>
      </c>
      <c r="P12" s="15">
        <f t="shared" si="1"/>
        <v>1150.9006758931446</v>
      </c>
    </row>
    <row r="13" spans="1:16" ht="12.75" customHeight="1">
      <c r="A13" s="8">
        <v>9</v>
      </c>
      <c r="B13" s="3"/>
      <c r="C13" s="10" t="s">
        <v>54</v>
      </c>
      <c r="D13" s="32">
        <v>15863</v>
      </c>
      <c r="E13" s="36">
        <v>18791619</v>
      </c>
      <c r="F13" s="23">
        <v>9261027</v>
      </c>
      <c r="G13" s="23">
        <v>1346200</v>
      </c>
      <c r="H13" s="23">
        <v>0</v>
      </c>
      <c r="I13" s="46">
        <v>0</v>
      </c>
      <c r="J13" s="41">
        <v>417</v>
      </c>
      <c r="K13" s="50">
        <v>0</v>
      </c>
      <c r="L13" s="54">
        <v>0</v>
      </c>
      <c r="M13" s="50">
        <v>0</v>
      </c>
      <c r="N13" s="59">
        <v>0</v>
      </c>
      <c r="O13" s="41">
        <f t="shared" si="0"/>
        <v>29399263</v>
      </c>
      <c r="P13" s="15">
        <f t="shared" si="1"/>
        <v>1853.3230158229844</v>
      </c>
    </row>
    <row r="14" spans="1:16" ht="12.75" customHeight="1">
      <c r="A14" s="8">
        <v>10</v>
      </c>
      <c r="B14" s="3"/>
      <c r="C14" s="13" t="s">
        <v>59</v>
      </c>
      <c r="D14" s="32">
        <v>16422</v>
      </c>
      <c r="E14" s="36">
        <v>9718112</v>
      </c>
      <c r="F14" s="23">
        <v>19032031</v>
      </c>
      <c r="G14" s="23">
        <v>0</v>
      </c>
      <c r="H14" s="23">
        <v>0</v>
      </c>
      <c r="I14" s="46">
        <v>0</v>
      </c>
      <c r="J14" s="41">
        <v>0</v>
      </c>
      <c r="K14" s="50">
        <v>0</v>
      </c>
      <c r="L14" s="54">
        <v>0</v>
      </c>
      <c r="M14" s="50">
        <v>0</v>
      </c>
      <c r="N14" s="59">
        <v>0</v>
      </c>
      <c r="O14" s="41">
        <f t="shared" si="0"/>
        <v>28750143</v>
      </c>
      <c r="P14" s="15">
        <f t="shared" si="1"/>
        <v>1750.7089879430032</v>
      </c>
    </row>
    <row r="15" spans="1:16" ht="12.75" customHeight="1">
      <c r="A15" s="8">
        <v>11</v>
      </c>
      <c r="B15" s="3"/>
      <c r="C15" s="10" t="s">
        <v>60</v>
      </c>
      <c r="D15" s="32">
        <v>16939</v>
      </c>
      <c r="E15" s="36">
        <v>10309896</v>
      </c>
      <c r="F15" s="23">
        <v>11971372</v>
      </c>
      <c r="G15" s="23">
        <v>0</v>
      </c>
      <c r="H15" s="23">
        <v>193362</v>
      </c>
      <c r="I15" s="46">
        <v>0</v>
      </c>
      <c r="J15" s="41">
        <v>0</v>
      </c>
      <c r="K15" s="50">
        <v>0</v>
      </c>
      <c r="L15" s="54">
        <v>0</v>
      </c>
      <c r="M15" s="50">
        <v>0</v>
      </c>
      <c r="N15" s="59">
        <v>0</v>
      </c>
      <c r="O15" s="41">
        <f t="shared" si="0"/>
        <v>22474630</v>
      </c>
      <c r="P15" s="15">
        <f t="shared" si="1"/>
        <v>1326.7979219552512</v>
      </c>
    </row>
    <row r="16" spans="1:16" ht="12.75" customHeight="1">
      <c r="A16" s="8">
        <v>12</v>
      </c>
      <c r="B16" s="3"/>
      <c r="C16" s="10" t="s">
        <v>2</v>
      </c>
      <c r="D16" s="32">
        <v>19224</v>
      </c>
      <c r="E16" s="36">
        <v>8825699</v>
      </c>
      <c r="F16" s="23">
        <v>20117632</v>
      </c>
      <c r="G16" s="23">
        <v>0</v>
      </c>
      <c r="H16" s="23">
        <v>1740081</v>
      </c>
      <c r="I16" s="46">
        <v>0</v>
      </c>
      <c r="J16" s="41">
        <v>2986125</v>
      </c>
      <c r="K16" s="50">
        <v>0</v>
      </c>
      <c r="L16" s="54">
        <v>0</v>
      </c>
      <c r="M16" s="50">
        <v>0</v>
      </c>
      <c r="N16" s="59">
        <v>0</v>
      </c>
      <c r="O16" s="41">
        <f t="shared" si="0"/>
        <v>33669537</v>
      </c>
      <c r="P16" s="15">
        <f t="shared" si="1"/>
        <v>1751.4324282147315</v>
      </c>
    </row>
    <row r="17" spans="1:16" ht="12.75" customHeight="1">
      <c r="A17" s="8">
        <v>13</v>
      </c>
      <c r="B17" s="3"/>
      <c r="C17" s="10" t="s">
        <v>53</v>
      </c>
      <c r="D17" s="32">
        <v>19927</v>
      </c>
      <c r="E17" s="36">
        <v>10098001</v>
      </c>
      <c r="F17" s="23">
        <v>7280096</v>
      </c>
      <c r="G17" s="23">
        <v>298713</v>
      </c>
      <c r="H17" s="23">
        <v>0</v>
      </c>
      <c r="I17" s="46">
        <v>0</v>
      </c>
      <c r="J17" s="41">
        <v>0</v>
      </c>
      <c r="K17" s="50">
        <v>0</v>
      </c>
      <c r="L17" s="54">
        <v>0</v>
      </c>
      <c r="M17" s="50">
        <v>0</v>
      </c>
      <c r="N17" s="59">
        <v>140805</v>
      </c>
      <c r="O17" s="41">
        <f t="shared" si="0"/>
        <v>17817615</v>
      </c>
      <c r="P17" s="15">
        <f t="shared" si="1"/>
        <v>894.1443769759622</v>
      </c>
    </row>
    <row r="18" spans="1:16" ht="12.75" customHeight="1">
      <c r="A18" s="8">
        <v>14</v>
      </c>
      <c r="B18" s="3"/>
      <c r="C18" s="10" t="s">
        <v>52</v>
      </c>
      <c r="D18" s="32">
        <v>22570</v>
      </c>
      <c r="E18" s="36">
        <v>13396855</v>
      </c>
      <c r="F18" s="23">
        <v>17312358</v>
      </c>
      <c r="G18" s="23">
        <v>1054899</v>
      </c>
      <c r="H18" s="23">
        <v>1860706</v>
      </c>
      <c r="I18" s="46">
        <v>0</v>
      </c>
      <c r="J18" s="41">
        <v>128641</v>
      </c>
      <c r="K18" s="50">
        <v>0</v>
      </c>
      <c r="L18" s="54">
        <v>0</v>
      </c>
      <c r="M18" s="50">
        <v>0</v>
      </c>
      <c r="N18" s="59">
        <v>0</v>
      </c>
      <c r="O18" s="41">
        <f t="shared" si="0"/>
        <v>33753459</v>
      </c>
      <c r="P18" s="15">
        <f t="shared" si="1"/>
        <v>1495.5010633584404</v>
      </c>
    </row>
    <row r="19" spans="1:16" ht="12.75" customHeight="1">
      <c r="A19" s="8">
        <v>15</v>
      </c>
      <c r="B19" s="3"/>
      <c r="C19" s="10" t="s">
        <v>49</v>
      </c>
      <c r="D19" s="32">
        <v>24896</v>
      </c>
      <c r="E19" s="36">
        <v>14343360</v>
      </c>
      <c r="F19" s="23">
        <v>16260206</v>
      </c>
      <c r="G19" s="23">
        <v>9929639</v>
      </c>
      <c r="H19" s="23">
        <v>0</v>
      </c>
      <c r="I19" s="46">
        <v>0</v>
      </c>
      <c r="J19" s="41">
        <v>0</v>
      </c>
      <c r="K19" s="50">
        <v>0</v>
      </c>
      <c r="L19" s="54">
        <v>0</v>
      </c>
      <c r="M19" s="50">
        <v>0</v>
      </c>
      <c r="N19" s="59">
        <v>197640</v>
      </c>
      <c r="O19" s="41">
        <f t="shared" si="0"/>
        <v>40730845</v>
      </c>
      <c r="P19" s="15">
        <f t="shared" si="1"/>
        <v>1636.0397252570694</v>
      </c>
    </row>
    <row r="20" spans="1:16" ht="12.75" customHeight="1">
      <c r="A20" s="8">
        <v>16</v>
      </c>
      <c r="B20" s="3"/>
      <c r="C20" s="13" t="s">
        <v>50</v>
      </c>
      <c r="D20" s="32">
        <v>27115</v>
      </c>
      <c r="E20" s="36">
        <v>11011866</v>
      </c>
      <c r="F20" s="23">
        <v>28642034</v>
      </c>
      <c r="G20" s="23">
        <v>0</v>
      </c>
      <c r="H20" s="23">
        <v>0</v>
      </c>
      <c r="I20" s="46">
        <v>0</v>
      </c>
      <c r="J20" s="41">
        <v>0</v>
      </c>
      <c r="K20" s="50">
        <v>0</v>
      </c>
      <c r="L20" s="54">
        <v>0</v>
      </c>
      <c r="M20" s="50">
        <v>0</v>
      </c>
      <c r="N20" s="59">
        <v>9232994</v>
      </c>
      <c r="O20" s="41">
        <f t="shared" si="0"/>
        <v>48886894</v>
      </c>
      <c r="P20" s="15">
        <f t="shared" si="1"/>
        <v>1802.9464871842154</v>
      </c>
    </row>
    <row r="21" spans="1:16" ht="12.75" customHeight="1">
      <c r="A21" s="8">
        <v>17</v>
      </c>
      <c r="B21" s="3"/>
      <c r="C21" s="10" t="s">
        <v>48</v>
      </c>
      <c r="D21" s="32">
        <v>27731</v>
      </c>
      <c r="E21" s="36">
        <v>21107554</v>
      </c>
      <c r="F21" s="23">
        <v>12728717</v>
      </c>
      <c r="G21" s="23">
        <v>664025</v>
      </c>
      <c r="H21" s="23">
        <v>0</v>
      </c>
      <c r="I21" s="46">
        <v>0</v>
      </c>
      <c r="J21" s="41">
        <v>3854127</v>
      </c>
      <c r="K21" s="50">
        <v>0</v>
      </c>
      <c r="L21" s="54">
        <v>0</v>
      </c>
      <c r="M21" s="50">
        <v>0</v>
      </c>
      <c r="N21" s="59">
        <v>0</v>
      </c>
      <c r="O21" s="41">
        <f t="shared" si="0"/>
        <v>38354423</v>
      </c>
      <c r="P21" s="15">
        <f t="shared" si="1"/>
        <v>1383.0883487793444</v>
      </c>
    </row>
    <row r="22" spans="1:16" ht="12.75" customHeight="1">
      <c r="A22" s="8">
        <v>18</v>
      </c>
      <c r="B22" s="3"/>
      <c r="C22" s="13" t="s">
        <v>47</v>
      </c>
      <c r="D22" s="32">
        <v>28520</v>
      </c>
      <c r="E22" s="37">
        <v>9541894</v>
      </c>
      <c r="F22" s="24">
        <v>24620754</v>
      </c>
      <c r="G22" s="24">
        <v>13456</v>
      </c>
      <c r="H22" s="24">
        <v>1850852</v>
      </c>
      <c r="I22" s="47">
        <v>0</v>
      </c>
      <c r="J22" s="42">
        <v>0</v>
      </c>
      <c r="K22" s="51">
        <v>0</v>
      </c>
      <c r="L22" s="55">
        <v>0</v>
      </c>
      <c r="M22" s="51">
        <v>0</v>
      </c>
      <c r="N22" s="60">
        <v>0</v>
      </c>
      <c r="O22" s="41">
        <f t="shared" si="0"/>
        <v>36026956</v>
      </c>
      <c r="P22" s="15">
        <f t="shared" si="1"/>
        <v>1263.2172510518933</v>
      </c>
    </row>
    <row r="23" spans="1:16" ht="12.75" customHeight="1">
      <c r="A23" s="8">
        <v>19</v>
      </c>
      <c r="B23" s="3"/>
      <c r="C23" s="10" t="s">
        <v>51</v>
      </c>
      <c r="D23" s="32">
        <v>30776</v>
      </c>
      <c r="E23" s="36">
        <v>20785205</v>
      </c>
      <c r="F23" s="23">
        <v>12536400</v>
      </c>
      <c r="G23" s="23">
        <v>0</v>
      </c>
      <c r="H23" s="23">
        <v>3034704</v>
      </c>
      <c r="I23" s="46">
        <v>0</v>
      </c>
      <c r="J23" s="41">
        <v>3524330</v>
      </c>
      <c r="K23" s="50">
        <v>0</v>
      </c>
      <c r="L23" s="54">
        <v>0</v>
      </c>
      <c r="M23" s="50">
        <v>0</v>
      </c>
      <c r="N23" s="59">
        <v>0</v>
      </c>
      <c r="O23" s="41">
        <f t="shared" si="0"/>
        <v>39880639</v>
      </c>
      <c r="P23" s="15">
        <f t="shared" si="1"/>
        <v>1295.835683649597</v>
      </c>
    </row>
    <row r="24" spans="1:16" ht="12.75" customHeight="1">
      <c r="A24" s="8">
        <v>20</v>
      </c>
      <c r="B24" s="3"/>
      <c r="C24" s="14" t="s">
        <v>85</v>
      </c>
      <c r="D24" s="32">
        <v>34862</v>
      </c>
      <c r="E24" s="36">
        <v>21732867</v>
      </c>
      <c r="F24" s="23">
        <v>26896816</v>
      </c>
      <c r="G24" s="23">
        <v>2106442</v>
      </c>
      <c r="H24" s="23">
        <v>331796</v>
      </c>
      <c r="I24" s="46">
        <v>0</v>
      </c>
      <c r="J24" s="41">
        <v>8221426</v>
      </c>
      <c r="K24" s="50">
        <v>0</v>
      </c>
      <c r="L24" s="54">
        <v>0</v>
      </c>
      <c r="M24" s="50">
        <v>0</v>
      </c>
      <c r="N24" s="59">
        <v>0</v>
      </c>
      <c r="O24" s="41">
        <f t="shared" si="0"/>
        <v>59289347</v>
      </c>
      <c r="P24" s="15">
        <f t="shared" si="1"/>
        <v>1700.6869083816189</v>
      </c>
    </row>
    <row r="25" spans="1:16" ht="12.75" customHeight="1">
      <c r="A25" s="8">
        <v>21</v>
      </c>
      <c r="B25" s="3"/>
      <c r="C25" s="10" t="s">
        <v>46</v>
      </c>
      <c r="D25" s="32">
        <v>39140</v>
      </c>
      <c r="E25" s="36">
        <v>41684100</v>
      </c>
      <c r="F25" s="23">
        <v>20587341</v>
      </c>
      <c r="G25" s="23">
        <v>0</v>
      </c>
      <c r="H25" s="23">
        <v>6464067</v>
      </c>
      <c r="I25" s="46">
        <v>0</v>
      </c>
      <c r="J25" s="41">
        <v>2510455</v>
      </c>
      <c r="K25" s="50">
        <v>0</v>
      </c>
      <c r="L25" s="54">
        <v>0</v>
      </c>
      <c r="M25" s="50">
        <v>0</v>
      </c>
      <c r="N25" s="59">
        <v>20</v>
      </c>
      <c r="O25" s="41">
        <f t="shared" si="0"/>
        <v>71245983</v>
      </c>
      <c r="P25" s="15">
        <f t="shared" si="1"/>
        <v>1820.2857179356158</v>
      </c>
    </row>
    <row r="26" spans="1:16" ht="12.75" customHeight="1">
      <c r="A26" s="8">
        <v>22</v>
      </c>
      <c r="B26" s="3"/>
      <c r="C26" s="10" t="s">
        <v>3</v>
      </c>
      <c r="D26" s="32">
        <v>39996</v>
      </c>
      <c r="E26" s="37">
        <v>27353595</v>
      </c>
      <c r="F26" s="24">
        <v>42080673</v>
      </c>
      <c r="G26" s="24">
        <v>1398575</v>
      </c>
      <c r="H26" s="24">
        <v>3370191</v>
      </c>
      <c r="I26" s="47">
        <v>0</v>
      </c>
      <c r="J26" s="42">
        <v>987035</v>
      </c>
      <c r="K26" s="51">
        <v>0</v>
      </c>
      <c r="L26" s="55">
        <v>0</v>
      </c>
      <c r="M26" s="51">
        <v>0</v>
      </c>
      <c r="N26" s="60">
        <v>0</v>
      </c>
      <c r="O26" s="41">
        <f t="shared" si="0"/>
        <v>75190069</v>
      </c>
      <c r="P26" s="15">
        <f t="shared" si="1"/>
        <v>1879.9397189718973</v>
      </c>
    </row>
    <row r="27" spans="1:16" ht="12.75" customHeight="1">
      <c r="A27" s="8">
        <v>23</v>
      </c>
      <c r="B27" s="3"/>
      <c r="C27" s="10" t="s">
        <v>45</v>
      </c>
      <c r="D27" s="32">
        <v>40801</v>
      </c>
      <c r="E27" s="36">
        <v>21669037</v>
      </c>
      <c r="F27" s="23">
        <v>31413045</v>
      </c>
      <c r="G27" s="23">
        <v>1296046</v>
      </c>
      <c r="H27" s="23">
        <v>81187</v>
      </c>
      <c r="I27" s="46">
        <v>0</v>
      </c>
      <c r="J27" s="41">
        <v>2119011</v>
      </c>
      <c r="K27" s="50">
        <v>0</v>
      </c>
      <c r="L27" s="54">
        <v>0</v>
      </c>
      <c r="M27" s="50">
        <v>0</v>
      </c>
      <c r="N27" s="59">
        <v>0</v>
      </c>
      <c r="O27" s="41">
        <f t="shared" si="0"/>
        <v>56578326</v>
      </c>
      <c r="P27" s="15">
        <f t="shared" si="1"/>
        <v>1386.6896889782113</v>
      </c>
    </row>
    <row r="28" spans="1:16" ht="12.75" customHeight="1">
      <c r="A28" s="8">
        <v>24</v>
      </c>
      <c r="B28" s="79"/>
      <c r="C28" s="10" t="s">
        <v>44</v>
      </c>
      <c r="D28" s="32">
        <v>41551</v>
      </c>
      <c r="E28" s="36">
        <v>12059665</v>
      </c>
      <c r="F28" s="23">
        <v>34146312</v>
      </c>
      <c r="G28" s="23">
        <v>678499</v>
      </c>
      <c r="H28" s="23">
        <v>1854710</v>
      </c>
      <c r="I28" s="46">
        <v>0</v>
      </c>
      <c r="J28" s="41">
        <v>3015206</v>
      </c>
      <c r="K28" s="50">
        <v>0</v>
      </c>
      <c r="L28" s="54">
        <v>0</v>
      </c>
      <c r="M28" s="50">
        <v>0</v>
      </c>
      <c r="N28" s="59">
        <v>0</v>
      </c>
      <c r="O28" s="41">
        <f t="shared" si="0"/>
        <v>51754392</v>
      </c>
      <c r="P28" s="15">
        <f t="shared" si="1"/>
        <v>1245.5630911410074</v>
      </c>
    </row>
    <row r="29" spans="1:16" ht="12.75" customHeight="1">
      <c r="A29" s="8">
        <v>25</v>
      </c>
      <c r="B29" s="3"/>
      <c r="C29" s="10" t="s">
        <v>39</v>
      </c>
      <c r="D29" s="32">
        <v>46389</v>
      </c>
      <c r="E29" s="36">
        <v>17952772</v>
      </c>
      <c r="F29" s="23">
        <v>34987116</v>
      </c>
      <c r="G29" s="23">
        <v>13534181</v>
      </c>
      <c r="H29" s="23">
        <v>6242037</v>
      </c>
      <c r="I29" s="46">
        <v>0</v>
      </c>
      <c r="J29" s="41">
        <v>0</v>
      </c>
      <c r="K29" s="50">
        <v>0</v>
      </c>
      <c r="L29" s="54">
        <v>0</v>
      </c>
      <c r="M29" s="50">
        <v>347609</v>
      </c>
      <c r="N29" s="59">
        <v>0</v>
      </c>
      <c r="O29" s="41">
        <f t="shared" si="0"/>
        <v>73063715</v>
      </c>
      <c r="P29" s="15">
        <f t="shared" si="1"/>
        <v>1575.0224191079783</v>
      </c>
    </row>
    <row r="30" spans="1:16" ht="12.75" customHeight="1">
      <c r="A30" s="8">
        <v>26</v>
      </c>
      <c r="B30" s="3"/>
      <c r="C30" s="10" t="s">
        <v>40</v>
      </c>
      <c r="D30" s="32">
        <v>49746</v>
      </c>
      <c r="E30" s="36">
        <v>20470864</v>
      </c>
      <c r="F30" s="23">
        <v>23356917</v>
      </c>
      <c r="G30" s="23">
        <v>2482300</v>
      </c>
      <c r="H30" s="23">
        <v>8390327</v>
      </c>
      <c r="I30" s="46">
        <v>0</v>
      </c>
      <c r="J30" s="41">
        <v>2115576</v>
      </c>
      <c r="K30" s="50">
        <v>0</v>
      </c>
      <c r="L30" s="54">
        <v>0</v>
      </c>
      <c r="M30" s="50">
        <v>0</v>
      </c>
      <c r="N30" s="59">
        <v>0</v>
      </c>
      <c r="O30" s="41">
        <f t="shared" si="0"/>
        <v>56815984</v>
      </c>
      <c r="P30" s="15">
        <f t="shared" si="1"/>
        <v>1142.1216580227556</v>
      </c>
    </row>
    <row r="31" spans="1:16" ht="12.75" customHeight="1">
      <c r="A31" s="8">
        <v>27</v>
      </c>
      <c r="B31" s="3"/>
      <c r="C31" s="10" t="s">
        <v>43</v>
      </c>
      <c r="D31" s="32">
        <v>55043</v>
      </c>
      <c r="E31" s="36">
        <v>45625887</v>
      </c>
      <c r="F31" s="23">
        <v>79427247</v>
      </c>
      <c r="G31" s="23">
        <v>0</v>
      </c>
      <c r="H31" s="23">
        <v>3340598</v>
      </c>
      <c r="I31" s="46">
        <v>0</v>
      </c>
      <c r="J31" s="41">
        <v>0</v>
      </c>
      <c r="K31" s="50">
        <v>285764</v>
      </c>
      <c r="L31" s="54">
        <v>0</v>
      </c>
      <c r="M31" s="50">
        <v>0</v>
      </c>
      <c r="N31" s="59">
        <v>0</v>
      </c>
      <c r="O31" s="41">
        <f t="shared" si="0"/>
        <v>128679496</v>
      </c>
      <c r="P31" s="15">
        <f t="shared" si="1"/>
        <v>2337.7994658721364</v>
      </c>
    </row>
    <row r="32" spans="1:16" ht="12.75" customHeight="1">
      <c r="A32" s="8">
        <v>28</v>
      </c>
      <c r="B32" s="3"/>
      <c r="C32" s="13" t="s">
        <v>37</v>
      </c>
      <c r="D32" s="32">
        <v>67531</v>
      </c>
      <c r="E32" s="36">
        <v>30891553</v>
      </c>
      <c r="F32" s="23">
        <v>44830274</v>
      </c>
      <c r="G32" s="23">
        <v>2757353</v>
      </c>
      <c r="H32" s="23">
        <v>1402830</v>
      </c>
      <c r="I32" s="46">
        <v>0</v>
      </c>
      <c r="J32" s="41">
        <v>4752293</v>
      </c>
      <c r="K32" s="50">
        <v>0</v>
      </c>
      <c r="L32" s="54">
        <v>0</v>
      </c>
      <c r="M32" s="50">
        <v>0</v>
      </c>
      <c r="N32" s="59">
        <v>0</v>
      </c>
      <c r="O32" s="41">
        <f t="shared" si="0"/>
        <v>84634303</v>
      </c>
      <c r="P32" s="15">
        <f t="shared" si="1"/>
        <v>1253.2659519331862</v>
      </c>
    </row>
    <row r="33" spans="1:16" ht="12.75" customHeight="1">
      <c r="A33" s="8">
        <v>29</v>
      </c>
      <c r="B33" s="3"/>
      <c r="C33" s="10" t="s">
        <v>34</v>
      </c>
      <c r="D33" s="32">
        <v>73090</v>
      </c>
      <c r="E33" s="36">
        <v>85845724</v>
      </c>
      <c r="F33" s="23">
        <v>149418417</v>
      </c>
      <c r="G33" s="23">
        <v>26571433</v>
      </c>
      <c r="H33" s="23">
        <v>18318800</v>
      </c>
      <c r="I33" s="46">
        <v>0</v>
      </c>
      <c r="J33" s="41">
        <v>32569027</v>
      </c>
      <c r="K33" s="50">
        <v>21377558</v>
      </c>
      <c r="L33" s="54">
        <v>36583</v>
      </c>
      <c r="M33" s="50">
        <v>0</v>
      </c>
      <c r="N33" s="59">
        <v>0</v>
      </c>
      <c r="O33" s="41">
        <f t="shared" si="0"/>
        <v>334137542</v>
      </c>
      <c r="P33" s="15">
        <f t="shared" si="1"/>
        <v>4571.590395402928</v>
      </c>
    </row>
    <row r="34" spans="1:16" ht="12.75" customHeight="1">
      <c r="A34" s="8">
        <v>30</v>
      </c>
      <c r="B34" s="79"/>
      <c r="C34" s="10" t="s">
        <v>38</v>
      </c>
      <c r="D34" s="32">
        <v>73314</v>
      </c>
      <c r="E34" s="36">
        <v>49343069</v>
      </c>
      <c r="F34" s="23">
        <v>36752067</v>
      </c>
      <c r="G34" s="23">
        <v>5124168</v>
      </c>
      <c r="H34" s="23">
        <v>8415278</v>
      </c>
      <c r="I34" s="46">
        <v>0</v>
      </c>
      <c r="J34" s="41">
        <v>3445141</v>
      </c>
      <c r="K34" s="50">
        <v>0</v>
      </c>
      <c r="L34" s="54">
        <v>0</v>
      </c>
      <c r="M34" s="50">
        <v>0</v>
      </c>
      <c r="N34" s="59">
        <v>0</v>
      </c>
      <c r="O34" s="41">
        <f t="shared" si="0"/>
        <v>103079723</v>
      </c>
      <c r="P34" s="15">
        <f t="shared" si="1"/>
        <v>1406.0032599503506</v>
      </c>
    </row>
    <row r="35" spans="1:16" ht="12.75" customHeight="1">
      <c r="A35" s="8">
        <v>31</v>
      </c>
      <c r="B35" s="3"/>
      <c r="C35" s="10" t="s">
        <v>36</v>
      </c>
      <c r="D35" s="32">
        <v>74364</v>
      </c>
      <c r="E35" s="36">
        <v>46285588</v>
      </c>
      <c r="F35" s="23">
        <v>40156510</v>
      </c>
      <c r="G35" s="23">
        <v>185196</v>
      </c>
      <c r="H35" s="23">
        <v>6573141</v>
      </c>
      <c r="I35" s="46">
        <v>0</v>
      </c>
      <c r="J35" s="41">
        <v>13307050</v>
      </c>
      <c r="K35" s="50">
        <v>8294788</v>
      </c>
      <c r="L35" s="54">
        <v>0</v>
      </c>
      <c r="M35" s="50">
        <v>0</v>
      </c>
      <c r="N35" s="59">
        <v>0</v>
      </c>
      <c r="O35" s="41">
        <f t="shared" si="0"/>
        <v>114802273</v>
      </c>
      <c r="P35" s="15">
        <f t="shared" si="1"/>
        <v>1543.7882981012317</v>
      </c>
    </row>
    <row r="36" spans="1:16" ht="12.75" customHeight="1">
      <c r="A36" s="8">
        <v>32</v>
      </c>
      <c r="B36" s="3"/>
      <c r="C36" s="10" t="s">
        <v>41</v>
      </c>
      <c r="D36" s="32">
        <v>93420</v>
      </c>
      <c r="E36" s="36">
        <v>51783407</v>
      </c>
      <c r="F36" s="23">
        <v>72011372</v>
      </c>
      <c r="G36" s="23">
        <v>8040151</v>
      </c>
      <c r="H36" s="23">
        <v>1901573</v>
      </c>
      <c r="I36" s="46">
        <v>0</v>
      </c>
      <c r="J36" s="41">
        <v>0</v>
      </c>
      <c r="K36" s="50">
        <v>8543353</v>
      </c>
      <c r="L36" s="54">
        <v>0</v>
      </c>
      <c r="M36" s="50">
        <v>0</v>
      </c>
      <c r="N36" s="59">
        <v>0</v>
      </c>
      <c r="O36" s="41">
        <f t="shared" si="0"/>
        <v>142279856</v>
      </c>
      <c r="P36" s="15">
        <f t="shared" si="1"/>
        <v>1523.0128023977734</v>
      </c>
    </row>
    <row r="37" spans="1:16" ht="12.75" customHeight="1">
      <c r="A37" s="8">
        <v>33</v>
      </c>
      <c r="B37" s="3"/>
      <c r="C37" s="10" t="s">
        <v>42</v>
      </c>
      <c r="D37" s="32">
        <v>95696</v>
      </c>
      <c r="E37" s="36">
        <v>59109795</v>
      </c>
      <c r="F37" s="23">
        <v>14214834</v>
      </c>
      <c r="G37" s="23">
        <v>6285832</v>
      </c>
      <c r="H37" s="23">
        <v>834415</v>
      </c>
      <c r="I37" s="46">
        <v>0</v>
      </c>
      <c r="J37" s="41">
        <v>4722116</v>
      </c>
      <c r="K37" s="50">
        <v>6066816</v>
      </c>
      <c r="L37" s="54">
        <v>0</v>
      </c>
      <c r="M37" s="50">
        <v>0</v>
      </c>
      <c r="N37" s="59">
        <v>0</v>
      </c>
      <c r="O37" s="41">
        <f aca="true" t="shared" si="2" ref="O37:O68">SUM(E37:N37)</f>
        <v>91233808</v>
      </c>
      <c r="P37" s="15">
        <f aca="true" t="shared" si="3" ref="P37:P68">(O37/D37)</f>
        <v>953.371175388731</v>
      </c>
    </row>
    <row r="38" spans="1:16" ht="12.75" customHeight="1">
      <c r="A38" s="8">
        <v>34</v>
      </c>
      <c r="B38" s="3"/>
      <c r="C38" s="10" t="s">
        <v>35</v>
      </c>
      <c r="D38" s="32">
        <v>98786</v>
      </c>
      <c r="E38" s="36">
        <v>62483940</v>
      </c>
      <c r="F38" s="23">
        <v>36691204</v>
      </c>
      <c r="G38" s="23">
        <v>0</v>
      </c>
      <c r="H38" s="23">
        <v>305649</v>
      </c>
      <c r="I38" s="46">
        <v>0</v>
      </c>
      <c r="J38" s="41">
        <v>11771532</v>
      </c>
      <c r="K38" s="50">
        <v>1639695</v>
      </c>
      <c r="L38" s="54">
        <v>0</v>
      </c>
      <c r="M38" s="50">
        <v>0</v>
      </c>
      <c r="N38" s="59">
        <v>329936</v>
      </c>
      <c r="O38" s="41">
        <f t="shared" si="2"/>
        <v>113221956</v>
      </c>
      <c r="P38" s="15">
        <f t="shared" si="3"/>
        <v>1146.1336221731824</v>
      </c>
    </row>
    <row r="39" spans="1:16" ht="12.75" customHeight="1">
      <c r="A39" s="8">
        <v>35</v>
      </c>
      <c r="B39" s="3"/>
      <c r="C39" s="10" t="s">
        <v>33</v>
      </c>
      <c r="D39" s="32">
        <v>138028</v>
      </c>
      <c r="E39" s="36">
        <v>95356330</v>
      </c>
      <c r="F39" s="23">
        <v>71112986</v>
      </c>
      <c r="G39" s="23">
        <v>7265621</v>
      </c>
      <c r="H39" s="23">
        <v>15866094</v>
      </c>
      <c r="I39" s="46">
        <v>0</v>
      </c>
      <c r="J39" s="41">
        <v>44456790</v>
      </c>
      <c r="K39" s="50">
        <v>23819771</v>
      </c>
      <c r="L39" s="54">
        <v>0</v>
      </c>
      <c r="M39" s="50">
        <v>0</v>
      </c>
      <c r="N39" s="59">
        <v>0</v>
      </c>
      <c r="O39" s="41">
        <f t="shared" si="2"/>
        <v>257877592</v>
      </c>
      <c r="P39" s="15">
        <f t="shared" si="3"/>
        <v>1868.2991277132176</v>
      </c>
    </row>
    <row r="40" spans="1:16" ht="12.75" customHeight="1">
      <c r="A40" s="8">
        <v>36</v>
      </c>
      <c r="B40" s="3"/>
      <c r="C40" s="13" t="s">
        <v>31</v>
      </c>
      <c r="D40" s="32">
        <v>141236</v>
      </c>
      <c r="E40" s="36">
        <v>89456777</v>
      </c>
      <c r="F40" s="23">
        <v>77290169</v>
      </c>
      <c r="G40" s="23">
        <v>2597910</v>
      </c>
      <c r="H40" s="23">
        <v>15182469</v>
      </c>
      <c r="I40" s="46">
        <v>0</v>
      </c>
      <c r="J40" s="41">
        <v>30537323</v>
      </c>
      <c r="K40" s="50">
        <v>10296959</v>
      </c>
      <c r="L40" s="54">
        <v>0</v>
      </c>
      <c r="M40" s="50">
        <v>0</v>
      </c>
      <c r="N40" s="59">
        <v>6815995</v>
      </c>
      <c r="O40" s="41">
        <f t="shared" si="2"/>
        <v>232177602</v>
      </c>
      <c r="P40" s="15">
        <f t="shared" si="3"/>
        <v>1643.898170438132</v>
      </c>
    </row>
    <row r="41" spans="1:16" ht="12.75" customHeight="1">
      <c r="A41" s="8">
        <v>37</v>
      </c>
      <c r="B41" s="3"/>
      <c r="C41" s="10" t="s">
        <v>30</v>
      </c>
      <c r="D41" s="32">
        <v>146318</v>
      </c>
      <c r="E41" s="36">
        <v>123968176</v>
      </c>
      <c r="F41" s="23">
        <v>103483552</v>
      </c>
      <c r="G41" s="23">
        <v>12007084</v>
      </c>
      <c r="H41" s="23">
        <v>24613296</v>
      </c>
      <c r="I41" s="46">
        <v>447</v>
      </c>
      <c r="J41" s="41">
        <v>64721447</v>
      </c>
      <c r="K41" s="50">
        <v>30421861</v>
      </c>
      <c r="L41" s="54">
        <v>0</v>
      </c>
      <c r="M41" s="50">
        <v>97347</v>
      </c>
      <c r="N41" s="59">
        <v>0</v>
      </c>
      <c r="O41" s="41">
        <f t="shared" si="2"/>
        <v>359313210</v>
      </c>
      <c r="P41" s="15">
        <f t="shared" si="3"/>
        <v>2455.700665673396</v>
      </c>
    </row>
    <row r="42" spans="1:16" ht="12.75" customHeight="1">
      <c r="A42" s="8">
        <v>38</v>
      </c>
      <c r="B42" s="3"/>
      <c r="C42" s="10" t="s">
        <v>32</v>
      </c>
      <c r="D42" s="32">
        <v>151372</v>
      </c>
      <c r="E42" s="36">
        <v>68419591</v>
      </c>
      <c r="F42" s="23">
        <v>44685840</v>
      </c>
      <c r="G42" s="23">
        <v>3448642</v>
      </c>
      <c r="H42" s="23">
        <v>7496430</v>
      </c>
      <c r="I42" s="46">
        <v>13361</v>
      </c>
      <c r="J42" s="41">
        <v>6508430</v>
      </c>
      <c r="K42" s="50">
        <v>2768061</v>
      </c>
      <c r="L42" s="54">
        <v>0</v>
      </c>
      <c r="M42" s="50">
        <v>0</v>
      </c>
      <c r="N42" s="59">
        <v>0</v>
      </c>
      <c r="O42" s="41">
        <f t="shared" si="2"/>
        <v>133340355</v>
      </c>
      <c r="P42" s="15">
        <f t="shared" si="3"/>
        <v>880.8785970985386</v>
      </c>
    </row>
    <row r="43" spans="1:16" ht="12.75" customHeight="1">
      <c r="A43" s="8">
        <v>39</v>
      </c>
      <c r="B43" s="3"/>
      <c r="C43" s="13" t="s">
        <v>28</v>
      </c>
      <c r="D43" s="32">
        <v>159978</v>
      </c>
      <c r="E43" s="36">
        <v>179526043</v>
      </c>
      <c r="F43" s="23">
        <v>149817454</v>
      </c>
      <c r="G43" s="23">
        <v>10964208</v>
      </c>
      <c r="H43" s="23">
        <v>57105726</v>
      </c>
      <c r="I43" s="46">
        <v>0</v>
      </c>
      <c r="J43" s="41">
        <v>95764618</v>
      </c>
      <c r="K43" s="50">
        <v>26923092</v>
      </c>
      <c r="L43" s="54">
        <v>0</v>
      </c>
      <c r="M43" s="50">
        <v>0</v>
      </c>
      <c r="N43" s="59">
        <v>49827</v>
      </c>
      <c r="O43" s="41">
        <f t="shared" si="2"/>
        <v>520150968</v>
      </c>
      <c r="P43" s="15">
        <f t="shared" si="3"/>
        <v>3251.3906162097287</v>
      </c>
    </row>
    <row r="44" spans="1:16" ht="12.75" customHeight="1">
      <c r="A44" s="8">
        <v>40</v>
      </c>
      <c r="B44" s="3"/>
      <c r="C44" s="13" t="s">
        <v>26</v>
      </c>
      <c r="D44" s="32">
        <v>168852</v>
      </c>
      <c r="E44" s="36">
        <v>87428660</v>
      </c>
      <c r="F44" s="23">
        <v>59326672</v>
      </c>
      <c r="G44" s="23">
        <v>0</v>
      </c>
      <c r="H44" s="23">
        <v>0</v>
      </c>
      <c r="I44" s="46">
        <v>0</v>
      </c>
      <c r="J44" s="41">
        <v>80564280</v>
      </c>
      <c r="K44" s="50">
        <v>8597252</v>
      </c>
      <c r="L44" s="54">
        <v>0</v>
      </c>
      <c r="M44" s="50">
        <v>0</v>
      </c>
      <c r="N44" s="59">
        <v>11534570</v>
      </c>
      <c r="O44" s="41">
        <f t="shared" si="2"/>
        <v>247451434</v>
      </c>
      <c r="P44" s="15">
        <f t="shared" si="3"/>
        <v>1465.4930590102574</v>
      </c>
    </row>
    <row r="45" spans="1:16" ht="12.75" customHeight="1">
      <c r="A45" s="8">
        <v>41</v>
      </c>
      <c r="B45" s="3"/>
      <c r="C45" s="10" t="s">
        <v>29</v>
      </c>
      <c r="D45" s="32">
        <v>172778</v>
      </c>
      <c r="E45" s="36">
        <v>83475006</v>
      </c>
      <c r="F45" s="23">
        <v>56009202</v>
      </c>
      <c r="G45" s="23">
        <v>10013457</v>
      </c>
      <c r="H45" s="23">
        <v>5291139</v>
      </c>
      <c r="I45" s="46">
        <v>0</v>
      </c>
      <c r="J45" s="41">
        <v>35833529</v>
      </c>
      <c r="K45" s="50">
        <v>10247188</v>
      </c>
      <c r="L45" s="54">
        <v>0</v>
      </c>
      <c r="M45" s="50">
        <v>0</v>
      </c>
      <c r="N45" s="59">
        <v>0</v>
      </c>
      <c r="O45" s="41">
        <f t="shared" si="2"/>
        <v>200869521</v>
      </c>
      <c r="P45" s="15">
        <f t="shared" si="3"/>
        <v>1162.587372234891</v>
      </c>
    </row>
    <row r="46" spans="1:16" ht="12.75" customHeight="1">
      <c r="A46" s="8">
        <v>42</v>
      </c>
      <c r="B46" s="3"/>
      <c r="C46" s="10" t="s">
        <v>24</v>
      </c>
      <c r="D46" s="32">
        <v>180822</v>
      </c>
      <c r="E46" s="36">
        <v>43599227</v>
      </c>
      <c r="F46" s="23">
        <v>78215733</v>
      </c>
      <c r="G46" s="23">
        <v>5728348</v>
      </c>
      <c r="H46" s="23">
        <v>33036103</v>
      </c>
      <c r="I46" s="46">
        <v>0</v>
      </c>
      <c r="J46" s="41">
        <v>67004169</v>
      </c>
      <c r="K46" s="50">
        <v>20493806</v>
      </c>
      <c r="L46" s="54">
        <v>0</v>
      </c>
      <c r="M46" s="50">
        <v>0</v>
      </c>
      <c r="N46" s="59">
        <v>0</v>
      </c>
      <c r="O46" s="41">
        <f t="shared" si="2"/>
        <v>248077386</v>
      </c>
      <c r="P46" s="15">
        <f t="shared" si="3"/>
        <v>1371.942495935229</v>
      </c>
    </row>
    <row r="47" spans="1:16" ht="12.75" customHeight="1">
      <c r="A47" s="8">
        <v>43</v>
      </c>
      <c r="B47" s="3"/>
      <c r="C47" s="10" t="s">
        <v>109</v>
      </c>
      <c r="D47" s="32">
        <v>190039</v>
      </c>
      <c r="E47" s="36">
        <v>135858006</v>
      </c>
      <c r="F47" s="23">
        <v>97473551</v>
      </c>
      <c r="G47" s="23">
        <v>16546736</v>
      </c>
      <c r="H47" s="23">
        <v>7879840</v>
      </c>
      <c r="I47" s="46">
        <v>0</v>
      </c>
      <c r="J47" s="41">
        <v>59314645</v>
      </c>
      <c r="K47" s="50">
        <v>20458368</v>
      </c>
      <c r="L47" s="54">
        <v>0</v>
      </c>
      <c r="M47" s="50">
        <v>0</v>
      </c>
      <c r="N47" s="59">
        <v>2356629</v>
      </c>
      <c r="O47" s="41">
        <f t="shared" si="2"/>
        <v>339887775</v>
      </c>
      <c r="P47" s="15">
        <f t="shared" si="3"/>
        <v>1788.51590989218</v>
      </c>
    </row>
    <row r="48" spans="1:16" ht="12.75" customHeight="1">
      <c r="A48" s="8">
        <v>44</v>
      </c>
      <c r="B48" s="3"/>
      <c r="C48" s="13" t="s">
        <v>27</v>
      </c>
      <c r="D48" s="32">
        <v>190865</v>
      </c>
      <c r="E48" s="36">
        <v>50948980</v>
      </c>
      <c r="F48" s="23">
        <v>128409535</v>
      </c>
      <c r="G48" s="23">
        <v>11667865</v>
      </c>
      <c r="H48" s="23">
        <v>21203983</v>
      </c>
      <c r="I48" s="46">
        <v>0</v>
      </c>
      <c r="J48" s="41">
        <v>19904191</v>
      </c>
      <c r="K48" s="50">
        <v>0</v>
      </c>
      <c r="L48" s="54">
        <v>0</v>
      </c>
      <c r="M48" s="50">
        <v>0</v>
      </c>
      <c r="N48" s="59">
        <v>0</v>
      </c>
      <c r="O48" s="41">
        <f t="shared" si="2"/>
        <v>232134554</v>
      </c>
      <c r="P48" s="15">
        <f t="shared" si="3"/>
        <v>1216.2237916852225</v>
      </c>
    </row>
    <row r="49" spans="1:16" ht="12.75" customHeight="1">
      <c r="A49" s="8">
        <v>45</v>
      </c>
      <c r="B49" s="3"/>
      <c r="C49" s="13" t="s">
        <v>0</v>
      </c>
      <c r="D49" s="32">
        <v>247336</v>
      </c>
      <c r="E49" s="36">
        <v>124725596</v>
      </c>
      <c r="F49" s="23">
        <v>168689433</v>
      </c>
      <c r="G49" s="23">
        <v>28389968</v>
      </c>
      <c r="H49" s="23">
        <v>10000546</v>
      </c>
      <c r="I49" s="46">
        <v>0</v>
      </c>
      <c r="J49" s="41">
        <v>14727922</v>
      </c>
      <c r="K49" s="50">
        <v>28606604</v>
      </c>
      <c r="L49" s="54">
        <v>0</v>
      </c>
      <c r="M49" s="50">
        <v>194053</v>
      </c>
      <c r="N49" s="59">
        <v>123757</v>
      </c>
      <c r="O49" s="41">
        <f t="shared" si="2"/>
        <v>375457879</v>
      </c>
      <c r="P49" s="15">
        <f t="shared" si="3"/>
        <v>1518.007402885144</v>
      </c>
    </row>
    <row r="50" spans="1:16" ht="12.75" customHeight="1">
      <c r="A50" s="8">
        <v>46</v>
      </c>
      <c r="B50" s="3"/>
      <c r="C50" s="10" t="s">
        <v>25</v>
      </c>
      <c r="D50" s="32">
        <v>268685</v>
      </c>
      <c r="E50" s="36">
        <v>227329000</v>
      </c>
      <c r="F50" s="23">
        <v>201175000</v>
      </c>
      <c r="G50" s="23">
        <v>103517000</v>
      </c>
      <c r="H50" s="23">
        <v>173115000</v>
      </c>
      <c r="I50" s="46">
        <v>0</v>
      </c>
      <c r="J50" s="41">
        <v>29760000</v>
      </c>
      <c r="K50" s="50">
        <v>40097000</v>
      </c>
      <c r="L50" s="54">
        <v>0</v>
      </c>
      <c r="M50" s="50">
        <v>0</v>
      </c>
      <c r="N50" s="59">
        <v>32000</v>
      </c>
      <c r="O50" s="41">
        <f t="shared" si="2"/>
        <v>775025000</v>
      </c>
      <c r="P50" s="15">
        <f t="shared" si="3"/>
        <v>2884.5116028062603</v>
      </c>
    </row>
    <row r="51" spans="1:16" ht="12.75" customHeight="1">
      <c r="A51" s="8">
        <v>47</v>
      </c>
      <c r="B51" s="3"/>
      <c r="C51" s="10" t="s">
        <v>21</v>
      </c>
      <c r="D51" s="32">
        <v>275487</v>
      </c>
      <c r="E51" s="37">
        <v>139229737</v>
      </c>
      <c r="F51" s="24">
        <v>152979891</v>
      </c>
      <c r="G51" s="24">
        <v>9391043</v>
      </c>
      <c r="H51" s="24">
        <v>13629880</v>
      </c>
      <c r="I51" s="47">
        <v>0</v>
      </c>
      <c r="J51" s="42">
        <v>11195912</v>
      </c>
      <c r="K51" s="51">
        <v>6310297</v>
      </c>
      <c r="L51" s="55">
        <v>0</v>
      </c>
      <c r="M51" s="51">
        <v>0</v>
      </c>
      <c r="N51" s="60">
        <v>40364</v>
      </c>
      <c r="O51" s="41">
        <f t="shared" si="2"/>
        <v>332777124</v>
      </c>
      <c r="P51" s="15">
        <f t="shared" si="3"/>
        <v>1207.9594463622602</v>
      </c>
    </row>
    <row r="52" spans="1:16" ht="12.75" customHeight="1">
      <c r="A52" s="8">
        <v>48</v>
      </c>
      <c r="B52" s="3"/>
      <c r="C52" s="10" t="s">
        <v>110</v>
      </c>
      <c r="D52" s="32">
        <v>277789</v>
      </c>
      <c r="E52" s="36">
        <v>128916805</v>
      </c>
      <c r="F52" s="23">
        <v>122569387</v>
      </c>
      <c r="G52" s="23">
        <v>18600771</v>
      </c>
      <c r="H52" s="23">
        <v>15818886</v>
      </c>
      <c r="I52" s="46">
        <v>0</v>
      </c>
      <c r="J52" s="41">
        <v>32575442</v>
      </c>
      <c r="K52" s="50">
        <v>22574422</v>
      </c>
      <c r="L52" s="54">
        <v>0</v>
      </c>
      <c r="M52" s="50">
        <v>0</v>
      </c>
      <c r="N52" s="59">
        <v>0</v>
      </c>
      <c r="O52" s="41">
        <f t="shared" si="2"/>
        <v>341055713</v>
      </c>
      <c r="P52" s="15">
        <f t="shared" si="3"/>
        <v>1227.7509656609873</v>
      </c>
    </row>
    <row r="53" spans="1:16" ht="12.75" customHeight="1">
      <c r="A53" s="8">
        <v>49</v>
      </c>
      <c r="B53" s="3"/>
      <c r="C53" s="10" t="s">
        <v>23</v>
      </c>
      <c r="D53" s="32">
        <v>297052</v>
      </c>
      <c r="E53" s="36">
        <v>128055265</v>
      </c>
      <c r="F53" s="23">
        <v>109622142</v>
      </c>
      <c r="G53" s="23">
        <v>9420323</v>
      </c>
      <c r="H53" s="23">
        <v>10566935</v>
      </c>
      <c r="I53" s="46">
        <v>0</v>
      </c>
      <c r="J53" s="41">
        <v>19746446</v>
      </c>
      <c r="K53" s="50">
        <v>23816661</v>
      </c>
      <c r="L53" s="54">
        <v>0</v>
      </c>
      <c r="M53" s="50">
        <v>0</v>
      </c>
      <c r="N53" s="59">
        <v>0</v>
      </c>
      <c r="O53" s="41">
        <f t="shared" si="2"/>
        <v>301227772</v>
      </c>
      <c r="P53" s="15">
        <f t="shared" si="3"/>
        <v>1014.0573771595546</v>
      </c>
    </row>
    <row r="54" spans="1:16" ht="12.75" customHeight="1">
      <c r="A54" s="8">
        <v>50</v>
      </c>
      <c r="B54" s="3"/>
      <c r="C54" s="10" t="s">
        <v>18</v>
      </c>
      <c r="D54" s="32">
        <v>297619</v>
      </c>
      <c r="E54" s="36">
        <v>157573649</v>
      </c>
      <c r="F54" s="23">
        <v>100530628</v>
      </c>
      <c r="G54" s="23">
        <v>14893084</v>
      </c>
      <c r="H54" s="23">
        <v>53180383</v>
      </c>
      <c r="I54" s="46">
        <v>0</v>
      </c>
      <c r="J54" s="41">
        <v>42255400</v>
      </c>
      <c r="K54" s="50">
        <v>18613535</v>
      </c>
      <c r="L54" s="54">
        <v>0</v>
      </c>
      <c r="M54" s="50">
        <v>0</v>
      </c>
      <c r="N54" s="59">
        <v>12270403</v>
      </c>
      <c r="O54" s="41">
        <f t="shared" si="2"/>
        <v>399317082</v>
      </c>
      <c r="P54" s="15">
        <f t="shared" si="3"/>
        <v>1341.7056101928977</v>
      </c>
    </row>
    <row r="55" spans="1:16" ht="12.75" customHeight="1">
      <c r="A55" s="8">
        <v>51</v>
      </c>
      <c r="B55" s="3"/>
      <c r="C55" s="13" t="s">
        <v>22</v>
      </c>
      <c r="D55" s="32">
        <v>321520</v>
      </c>
      <c r="E55" s="37">
        <v>308299163</v>
      </c>
      <c r="F55" s="24">
        <v>164210602</v>
      </c>
      <c r="G55" s="24">
        <v>115385991</v>
      </c>
      <c r="H55" s="24">
        <v>74100132</v>
      </c>
      <c r="I55" s="47">
        <v>0</v>
      </c>
      <c r="J55" s="42">
        <v>188838798</v>
      </c>
      <c r="K55" s="51">
        <v>79945286</v>
      </c>
      <c r="L55" s="55">
        <v>0</v>
      </c>
      <c r="M55" s="51">
        <v>0</v>
      </c>
      <c r="N55" s="60">
        <v>0</v>
      </c>
      <c r="O55" s="41">
        <f t="shared" si="2"/>
        <v>930779972</v>
      </c>
      <c r="P55" s="15">
        <f t="shared" si="3"/>
        <v>2894.9364642946007</v>
      </c>
    </row>
    <row r="56" spans="1:16" ht="12.75" customHeight="1">
      <c r="A56" s="8">
        <v>52</v>
      </c>
      <c r="B56" s="3"/>
      <c r="C56" s="10" t="s">
        <v>19</v>
      </c>
      <c r="D56" s="32">
        <v>322833</v>
      </c>
      <c r="E56" s="36">
        <v>233087546</v>
      </c>
      <c r="F56" s="23">
        <v>130488046</v>
      </c>
      <c r="G56" s="23">
        <v>33846286</v>
      </c>
      <c r="H56" s="23">
        <v>30613152</v>
      </c>
      <c r="I56" s="46">
        <v>0</v>
      </c>
      <c r="J56" s="41">
        <v>184523149</v>
      </c>
      <c r="K56" s="50">
        <v>70509388</v>
      </c>
      <c r="L56" s="54">
        <v>0</v>
      </c>
      <c r="M56" s="50">
        <v>0</v>
      </c>
      <c r="N56" s="59">
        <v>0</v>
      </c>
      <c r="O56" s="41">
        <f t="shared" si="2"/>
        <v>683067567</v>
      </c>
      <c r="P56" s="15">
        <f t="shared" si="3"/>
        <v>2115.8542249398297</v>
      </c>
    </row>
    <row r="57" spans="1:16" ht="12.75" customHeight="1">
      <c r="A57" s="8">
        <v>53</v>
      </c>
      <c r="B57" s="3"/>
      <c r="C57" s="10" t="s">
        <v>20</v>
      </c>
      <c r="D57" s="32">
        <v>331298</v>
      </c>
      <c r="E57" s="36">
        <v>119836301</v>
      </c>
      <c r="F57" s="23">
        <v>236175792</v>
      </c>
      <c r="G57" s="23">
        <v>11903310</v>
      </c>
      <c r="H57" s="23">
        <v>30922006</v>
      </c>
      <c r="I57" s="46">
        <v>0</v>
      </c>
      <c r="J57" s="41">
        <v>43575688</v>
      </c>
      <c r="K57" s="50">
        <v>27389744</v>
      </c>
      <c r="L57" s="54">
        <v>0</v>
      </c>
      <c r="M57" s="50">
        <v>0</v>
      </c>
      <c r="N57" s="59">
        <v>35617</v>
      </c>
      <c r="O57" s="41">
        <f t="shared" si="2"/>
        <v>469838458</v>
      </c>
      <c r="P57" s="15">
        <f t="shared" si="3"/>
        <v>1418.174749017501</v>
      </c>
    </row>
    <row r="58" spans="1:16" ht="12.75" customHeight="1">
      <c r="A58" s="8">
        <v>54</v>
      </c>
      <c r="B58" s="3"/>
      <c r="C58" s="10" t="s">
        <v>6</v>
      </c>
      <c r="D58" s="32">
        <v>379448</v>
      </c>
      <c r="E58" s="36">
        <v>240476958</v>
      </c>
      <c r="F58" s="23">
        <v>188297833</v>
      </c>
      <c r="G58" s="23">
        <v>38699220</v>
      </c>
      <c r="H58" s="23">
        <v>70394275</v>
      </c>
      <c r="I58" s="46">
        <v>44224</v>
      </c>
      <c r="J58" s="41">
        <v>194375123</v>
      </c>
      <c r="K58" s="50">
        <v>108684847</v>
      </c>
      <c r="L58" s="54">
        <v>0</v>
      </c>
      <c r="M58" s="50">
        <v>129688</v>
      </c>
      <c r="N58" s="59">
        <v>0</v>
      </c>
      <c r="O58" s="41">
        <f t="shared" si="2"/>
        <v>841102168</v>
      </c>
      <c r="P58" s="15">
        <f t="shared" si="3"/>
        <v>2216.6467289325547</v>
      </c>
    </row>
    <row r="59" spans="1:16" ht="12.75" customHeight="1">
      <c r="A59" s="8">
        <v>55</v>
      </c>
      <c r="B59" s="3"/>
      <c r="C59" s="10" t="s">
        <v>5</v>
      </c>
      <c r="D59" s="32">
        <v>422718</v>
      </c>
      <c r="E59" s="36">
        <v>218604961</v>
      </c>
      <c r="F59" s="23">
        <v>165939617</v>
      </c>
      <c r="G59" s="23">
        <v>32528705</v>
      </c>
      <c r="H59" s="23">
        <v>163918</v>
      </c>
      <c r="I59" s="46">
        <v>0</v>
      </c>
      <c r="J59" s="41">
        <v>67492272</v>
      </c>
      <c r="K59" s="50">
        <v>16762452</v>
      </c>
      <c r="L59" s="54">
        <v>0</v>
      </c>
      <c r="M59" s="50">
        <v>0</v>
      </c>
      <c r="N59" s="59">
        <v>2058595</v>
      </c>
      <c r="O59" s="41">
        <f t="shared" si="2"/>
        <v>503550520</v>
      </c>
      <c r="P59" s="15">
        <f t="shared" si="3"/>
        <v>1191.2209085016489</v>
      </c>
    </row>
    <row r="60" spans="1:16" ht="12.75" customHeight="1">
      <c r="A60" s="8">
        <v>56</v>
      </c>
      <c r="B60" s="3"/>
      <c r="C60" s="10" t="s">
        <v>17</v>
      </c>
      <c r="D60" s="32">
        <v>464697</v>
      </c>
      <c r="E60" s="36">
        <v>200980538</v>
      </c>
      <c r="F60" s="23">
        <v>222465500</v>
      </c>
      <c r="G60" s="23">
        <v>16836417</v>
      </c>
      <c r="H60" s="23">
        <v>13752421</v>
      </c>
      <c r="I60" s="46">
        <v>0</v>
      </c>
      <c r="J60" s="41">
        <v>167928688</v>
      </c>
      <c r="K60" s="50">
        <v>29144532</v>
      </c>
      <c r="L60" s="54">
        <v>0</v>
      </c>
      <c r="M60" s="50">
        <v>0</v>
      </c>
      <c r="N60" s="59">
        <v>1628</v>
      </c>
      <c r="O60" s="41">
        <f t="shared" si="2"/>
        <v>651109724</v>
      </c>
      <c r="P60" s="15">
        <f t="shared" si="3"/>
        <v>1401.1489723411169</v>
      </c>
    </row>
    <row r="61" spans="1:16" ht="12.75" customHeight="1">
      <c r="A61" s="8">
        <v>57</v>
      </c>
      <c r="B61" s="3"/>
      <c r="C61" s="10" t="s">
        <v>16</v>
      </c>
      <c r="D61" s="32">
        <v>494593</v>
      </c>
      <c r="E61" s="36">
        <v>205214324</v>
      </c>
      <c r="F61" s="23">
        <v>204381011</v>
      </c>
      <c r="G61" s="23">
        <v>33663169</v>
      </c>
      <c r="H61" s="23">
        <v>19873774</v>
      </c>
      <c r="I61" s="46">
        <v>0</v>
      </c>
      <c r="J61" s="41">
        <v>80481868</v>
      </c>
      <c r="K61" s="50">
        <v>55980777</v>
      </c>
      <c r="L61" s="54">
        <v>224443</v>
      </c>
      <c r="M61" s="50">
        <v>0</v>
      </c>
      <c r="N61" s="59">
        <v>35332880</v>
      </c>
      <c r="O61" s="41">
        <f t="shared" si="2"/>
        <v>635152246</v>
      </c>
      <c r="P61" s="15">
        <f t="shared" si="3"/>
        <v>1284.1917414925</v>
      </c>
    </row>
    <row r="62" spans="1:16" ht="12.75" customHeight="1">
      <c r="A62" s="8">
        <v>58</v>
      </c>
      <c r="B62" s="3"/>
      <c r="C62" s="14" t="s">
        <v>15</v>
      </c>
      <c r="D62" s="32">
        <v>543376</v>
      </c>
      <c r="E62" s="36">
        <v>244678838</v>
      </c>
      <c r="F62" s="23">
        <v>198055549</v>
      </c>
      <c r="G62" s="23">
        <v>29760736</v>
      </c>
      <c r="H62" s="23">
        <v>3938295</v>
      </c>
      <c r="I62" s="46">
        <v>0</v>
      </c>
      <c r="J62" s="41">
        <v>85721443</v>
      </c>
      <c r="K62" s="50">
        <v>64278931</v>
      </c>
      <c r="L62" s="54">
        <v>0</v>
      </c>
      <c r="M62" s="50">
        <v>0</v>
      </c>
      <c r="N62" s="59">
        <v>8766456</v>
      </c>
      <c r="O62" s="41">
        <f t="shared" si="2"/>
        <v>635200248</v>
      </c>
      <c r="P62" s="15">
        <f t="shared" si="3"/>
        <v>1168.988413179824</v>
      </c>
    </row>
    <row r="63" spans="1:16" ht="12.75" customHeight="1">
      <c r="A63" s="8">
        <v>59</v>
      </c>
      <c r="B63" s="12"/>
      <c r="C63" s="10" t="s">
        <v>14</v>
      </c>
      <c r="D63" s="32">
        <v>602095</v>
      </c>
      <c r="E63" s="36">
        <v>294816646</v>
      </c>
      <c r="F63" s="23">
        <v>262576508</v>
      </c>
      <c r="G63" s="23">
        <v>25383915</v>
      </c>
      <c r="H63" s="23">
        <v>8326691</v>
      </c>
      <c r="I63" s="46">
        <v>0</v>
      </c>
      <c r="J63" s="41">
        <v>105853460</v>
      </c>
      <c r="K63" s="50">
        <v>53740889</v>
      </c>
      <c r="L63" s="54">
        <v>0</v>
      </c>
      <c r="M63" s="50">
        <v>0</v>
      </c>
      <c r="N63" s="59">
        <v>0</v>
      </c>
      <c r="O63" s="41">
        <f t="shared" si="2"/>
        <v>750698109</v>
      </c>
      <c r="P63" s="15">
        <f t="shared" si="3"/>
        <v>1246.8100698394771</v>
      </c>
    </row>
    <row r="64" spans="1:16" ht="12.75" customHeight="1">
      <c r="A64" s="8">
        <v>60</v>
      </c>
      <c r="B64" s="3"/>
      <c r="C64" s="10" t="s">
        <v>1</v>
      </c>
      <c r="D64" s="32">
        <v>618754</v>
      </c>
      <c r="E64" s="36">
        <v>375062816</v>
      </c>
      <c r="F64" s="23">
        <v>231072496</v>
      </c>
      <c r="G64" s="23">
        <v>52165659</v>
      </c>
      <c r="H64" s="23">
        <v>122238376</v>
      </c>
      <c r="I64" s="46">
        <v>0</v>
      </c>
      <c r="J64" s="41">
        <v>510718774</v>
      </c>
      <c r="K64" s="50">
        <v>118762041</v>
      </c>
      <c r="L64" s="54">
        <v>0</v>
      </c>
      <c r="M64" s="50">
        <v>0</v>
      </c>
      <c r="N64" s="59">
        <v>0</v>
      </c>
      <c r="O64" s="41">
        <f t="shared" si="2"/>
        <v>1410020162</v>
      </c>
      <c r="P64" s="15">
        <f t="shared" si="3"/>
        <v>2278.805732164964</v>
      </c>
    </row>
    <row r="65" spans="1:16" ht="12.75" customHeight="1">
      <c r="A65" s="8">
        <v>61</v>
      </c>
      <c r="B65" s="3"/>
      <c r="C65" s="10" t="s">
        <v>12</v>
      </c>
      <c r="D65" s="32">
        <v>916542</v>
      </c>
      <c r="E65" s="36">
        <v>479694318</v>
      </c>
      <c r="F65" s="23">
        <v>258100756</v>
      </c>
      <c r="G65" s="23">
        <v>22991057</v>
      </c>
      <c r="H65" s="23">
        <v>158921955</v>
      </c>
      <c r="I65" s="46">
        <v>0</v>
      </c>
      <c r="J65" s="41">
        <v>243606170</v>
      </c>
      <c r="K65" s="50">
        <v>152742987</v>
      </c>
      <c r="L65" s="54">
        <v>0</v>
      </c>
      <c r="M65" s="50">
        <v>0</v>
      </c>
      <c r="N65" s="59">
        <v>22870586</v>
      </c>
      <c r="O65" s="41">
        <f t="shared" si="2"/>
        <v>1338927829</v>
      </c>
      <c r="P65" s="15">
        <f t="shared" si="3"/>
        <v>1460.8472159486416</v>
      </c>
    </row>
    <row r="66" spans="1:16" ht="12.75" customHeight="1">
      <c r="A66" s="8">
        <v>62</v>
      </c>
      <c r="B66" s="3"/>
      <c r="C66" s="10" t="s">
        <v>13</v>
      </c>
      <c r="D66" s="32">
        <v>1145956</v>
      </c>
      <c r="E66" s="36">
        <v>704423741</v>
      </c>
      <c r="F66" s="23">
        <v>671936185</v>
      </c>
      <c r="G66" s="23">
        <v>245006673</v>
      </c>
      <c r="H66" s="23">
        <v>0</v>
      </c>
      <c r="I66" s="46">
        <v>0</v>
      </c>
      <c r="J66" s="41">
        <v>391616845</v>
      </c>
      <c r="K66" s="50">
        <v>147587609</v>
      </c>
      <c r="L66" s="54">
        <v>0</v>
      </c>
      <c r="M66" s="50">
        <v>0</v>
      </c>
      <c r="N66" s="59">
        <v>52484294</v>
      </c>
      <c r="O66" s="41">
        <f t="shared" si="2"/>
        <v>2213055347</v>
      </c>
      <c r="P66" s="15">
        <f t="shared" si="3"/>
        <v>1931.187015033736</v>
      </c>
    </row>
    <row r="67" spans="1:16" ht="12.75" customHeight="1">
      <c r="A67" s="8">
        <v>63</v>
      </c>
      <c r="B67" s="3"/>
      <c r="C67" s="10" t="s">
        <v>11</v>
      </c>
      <c r="D67" s="32">
        <v>1229226</v>
      </c>
      <c r="E67" s="37">
        <v>1316543717</v>
      </c>
      <c r="F67" s="24">
        <v>940948977</v>
      </c>
      <c r="G67" s="24">
        <v>130724726</v>
      </c>
      <c r="H67" s="24">
        <v>85367032</v>
      </c>
      <c r="I67" s="47">
        <v>0</v>
      </c>
      <c r="J67" s="42">
        <v>300504000</v>
      </c>
      <c r="K67" s="51">
        <v>125899000</v>
      </c>
      <c r="L67" s="55">
        <v>0</v>
      </c>
      <c r="M67" s="51">
        <v>0</v>
      </c>
      <c r="N67" s="60">
        <v>8315000</v>
      </c>
      <c r="O67" s="41">
        <f t="shared" si="2"/>
        <v>2908302452</v>
      </c>
      <c r="P67" s="15">
        <f t="shared" si="3"/>
        <v>2365.9623633082933</v>
      </c>
    </row>
    <row r="68" spans="1:16" ht="12.75" customHeight="1">
      <c r="A68" s="8">
        <v>64</v>
      </c>
      <c r="B68" s="3"/>
      <c r="C68" s="10" t="s">
        <v>4</v>
      </c>
      <c r="D68" s="32">
        <v>1320134</v>
      </c>
      <c r="E68" s="36">
        <v>888653386</v>
      </c>
      <c r="F68" s="23">
        <v>1276912240</v>
      </c>
      <c r="G68" s="23">
        <v>180236123</v>
      </c>
      <c r="H68" s="23">
        <v>152834753</v>
      </c>
      <c r="I68" s="46">
        <v>0</v>
      </c>
      <c r="J68" s="41">
        <v>498587284</v>
      </c>
      <c r="K68" s="50">
        <v>120436503</v>
      </c>
      <c r="L68" s="54">
        <v>0</v>
      </c>
      <c r="M68" s="50">
        <v>0</v>
      </c>
      <c r="N68" s="59">
        <v>5975928</v>
      </c>
      <c r="O68" s="41">
        <f t="shared" si="2"/>
        <v>3123636217</v>
      </c>
      <c r="P68" s="15">
        <f t="shared" si="3"/>
        <v>2366.1508733204355</v>
      </c>
    </row>
    <row r="69" spans="1:16" ht="12.75" customHeight="1">
      <c r="A69" s="8">
        <v>65</v>
      </c>
      <c r="B69" s="3"/>
      <c r="C69" s="13" t="s">
        <v>10</v>
      </c>
      <c r="D69" s="32">
        <v>1748066</v>
      </c>
      <c r="E69" s="36">
        <v>662148000</v>
      </c>
      <c r="F69" s="23">
        <v>755661000</v>
      </c>
      <c r="G69" s="23">
        <v>121026000</v>
      </c>
      <c r="H69" s="23">
        <v>437530000</v>
      </c>
      <c r="I69" s="46">
        <v>0</v>
      </c>
      <c r="J69" s="41">
        <v>632915000</v>
      </c>
      <c r="K69" s="50">
        <v>117998000</v>
      </c>
      <c r="L69" s="54">
        <v>0</v>
      </c>
      <c r="M69" s="50">
        <v>0</v>
      </c>
      <c r="N69" s="59">
        <v>47514000</v>
      </c>
      <c r="O69" s="41">
        <f>SUM(E69:N69)</f>
        <v>2774792000</v>
      </c>
      <c r="P69" s="15">
        <f>(O69/D69)</f>
        <v>1587.349676728453</v>
      </c>
    </row>
    <row r="70" spans="1:16" ht="12.75" customHeight="1">
      <c r="A70" s="8">
        <v>66</v>
      </c>
      <c r="B70" s="3"/>
      <c r="C70" s="10" t="s">
        <v>65</v>
      </c>
      <c r="D70" s="32">
        <v>2496457</v>
      </c>
      <c r="E70" s="36">
        <v>1979494983</v>
      </c>
      <c r="F70" s="23">
        <v>1847924035</v>
      </c>
      <c r="G70" s="23">
        <v>254864181</v>
      </c>
      <c r="H70" s="23">
        <v>369804734</v>
      </c>
      <c r="I70" s="46">
        <v>17367</v>
      </c>
      <c r="J70" s="41">
        <v>4053012000</v>
      </c>
      <c r="K70" s="50">
        <v>489250283</v>
      </c>
      <c r="L70" s="54">
        <v>64922000</v>
      </c>
      <c r="M70" s="50">
        <v>0</v>
      </c>
      <c r="N70" s="59">
        <v>21287000</v>
      </c>
      <c r="O70" s="41">
        <f>SUM(E70:N70)</f>
        <v>9080576583</v>
      </c>
      <c r="P70" s="15">
        <f>(O70/D70)</f>
        <v>3637.385535981593</v>
      </c>
    </row>
    <row r="71" spans="1:16" ht="12.75">
      <c r="A71" s="4"/>
      <c r="B71" s="5"/>
      <c r="C71" s="85" t="s">
        <v>76</v>
      </c>
      <c r="D71" s="33">
        <f aca="true" t="shared" si="4" ref="D71:N71">SUM(D5:D70)</f>
        <v>17937069</v>
      </c>
      <c r="E71" s="38">
        <f t="shared" si="4"/>
        <v>11164018593</v>
      </c>
      <c r="F71" s="16">
        <f t="shared" si="4"/>
        <v>10438716632</v>
      </c>
      <c r="G71" s="16">
        <f t="shared" si="4"/>
        <v>1694508489</v>
      </c>
      <c r="H71" s="16">
        <f t="shared" si="4"/>
        <v>2125387092</v>
      </c>
      <c r="I71" s="17">
        <f t="shared" si="4"/>
        <v>75399</v>
      </c>
      <c r="J71" s="43">
        <f t="shared" si="4"/>
        <v>8518962930</v>
      </c>
      <c r="K71" s="19">
        <f t="shared" si="4"/>
        <v>2119366120</v>
      </c>
      <c r="L71" s="56">
        <f t="shared" si="4"/>
        <v>65183026</v>
      </c>
      <c r="M71" s="19">
        <f t="shared" si="4"/>
        <v>768697</v>
      </c>
      <c r="N71" s="61">
        <f t="shared" si="4"/>
        <v>247769195</v>
      </c>
      <c r="O71" s="43">
        <f>SUM(E71:N71)</f>
        <v>36374756173</v>
      </c>
      <c r="P71" s="20">
        <f>(O71/D71)</f>
        <v>2027.909697676917</v>
      </c>
    </row>
    <row r="72" spans="1:16" ht="12.75">
      <c r="A72" s="4"/>
      <c r="B72" s="5"/>
      <c r="C72" s="5"/>
      <c r="D72" s="5"/>
      <c r="E72" s="5"/>
      <c r="F72" s="5"/>
      <c r="G72" s="5"/>
      <c r="H72" s="5"/>
      <c r="I72" s="5"/>
      <c r="J72" s="5"/>
      <c r="K72" s="5"/>
      <c r="L72" s="5"/>
      <c r="M72" s="5"/>
      <c r="N72" s="5"/>
      <c r="O72" s="72"/>
      <c r="P72" s="80"/>
    </row>
    <row r="73" spans="1:16" ht="12.75">
      <c r="A73" s="70" t="s">
        <v>107</v>
      </c>
      <c r="B73" s="5"/>
      <c r="C73" s="5"/>
      <c r="D73" s="5"/>
      <c r="E73" s="5"/>
      <c r="F73" s="5"/>
      <c r="G73" s="5"/>
      <c r="H73" s="5"/>
      <c r="I73" s="5"/>
      <c r="J73" s="5"/>
      <c r="K73" s="5"/>
      <c r="L73" s="5"/>
      <c r="M73" s="5"/>
      <c r="N73" s="5"/>
      <c r="O73" s="72"/>
      <c r="P73" s="80"/>
    </row>
    <row r="74" spans="1:16" ht="12.75">
      <c r="A74" s="4"/>
      <c r="B74" s="5"/>
      <c r="C74" s="5"/>
      <c r="D74" s="5"/>
      <c r="E74" s="5"/>
      <c r="F74" s="5"/>
      <c r="G74" s="5"/>
      <c r="H74" s="5"/>
      <c r="I74" s="5"/>
      <c r="J74" s="5"/>
      <c r="K74" s="5"/>
      <c r="L74" s="5"/>
      <c r="M74" s="5"/>
      <c r="N74" s="5"/>
      <c r="O74" s="72"/>
      <c r="P74" s="80"/>
    </row>
    <row r="75" spans="1:16" ht="12.75">
      <c r="A75" s="70" t="s">
        <v>86</v>
      </c>
      <c r="B75" s="5"/>
      <c r="C75" s="5"/>
      <c r="D75" s="5"/>
      <c r="E75" s="5"/>
      <c r="F75" s="5"/>
      <c r="G75" s="5"/>
      <c r="H75" s="5"/>
      <c r="I75" s="5"/>
      <c r="J75" s="5"/>
      <c r="K75" s="5"/>
      <c r="L75" s="5"/>
      <c r="M75" s="5"/>
      <c r="N75" s="5"/>
      <c r="O75" s="5"/>
      <c r="P75" s="6"/>
    </row>
    <row r="76" spans="1:16" ht="12.75">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heetProtection/>
  <mergeCells count="5">
    <mergeCell ref="A1:P1"/>
    <mergeCell ref="A2:P2"/>
    <mergeCell ref="E3:I3"/>
    <mergeCell ref="J3:K3"/>
    <mergeCell ref="L3:M3"/>
  </mergeCells>
  <conditionalFormatting sqref="R360:S360 R192 R113 R102">
    <cfRule type="expression" priority="1" dxfId="0" stopIfTrue="1">
      <formula>NOT(ISERROR(SEARCH("County",R102)))</formula>
    </cfRule>
  </conditionalFormatting>
  <printOptions horizontalCentered="1"/>
  <pageMargins left="0.5" right="0.5" top="0.5" bottom="0.5" header="0.3" footer="0.3"/>
  <pageSetup fitToHeight="0" fitToWidth="1" horizontalDpi="600" verticalDpi="600" orientation="landscape" paperSize="5" scale="72" r:id="rId1"/>
  <headerFooter>
    <oddHeader>&amp;C&amp;12Office of Economic and Demographic Research</oddHeader>
    <oddFooter>&amp;L&amp;12FY 2009-10 County Revenues by Fund Type&amp;R&amp;12Page &amp;P of &amp;N</oddFooter>
  </headerFooter>
  <ignoredErrors>
    <ignoredError sqref="O5:O7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keywords/>
  <dc:description/>
  <cp:lastModifiedBy>O'Cain, Steve</cp:lastModifiedBy>
  <cp:lastPrinted>2019-04-22T22:21:27Z</cp:lastPrinted>
  <dcterms:created xsi:type="dcterms:W3CDTF">2000-01-10T21:55:04Z</dcterms:created>
  <dcterms:modified xsi:type="dcterms:W3CDTF">2019-04-22T22:27:03Z</dcterms:modified>
  <cp:category/>
  <cp:version/>
  <cp:contentType/>
  <cp:contentStatus/>
</cp:coreProperties>
</file>