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_xlnm.Print_Area" localSheetId="17">'2005'!$A$1:$O$81</definedName>
    <definedName name="_xlnm.Print_Area" localSheetId="16">'2006'!$A$1:$O$79</definedName>
    <definedName name="_xlnm.Print_Area" localSheetId="15">'2007'!$A$1:$O$79</definedName>
    <definedName name="_xlnm.Print_Area" localSheetId="14">'2008'!$A$1:$O$80</definedName>
    <definedName name="_xlnm.Print_Area" localSheetId="13">'2009'!$A$1:$O$81</definedName>
    <definedName name="_xlnm.Print_Area" localSheetId="12">'2010'!$A$1:$O$80</definedName>
    <definedName name="_xlnm.Print_Area" localSheetId="11">'2011'!$A$1:$O$82</definedName>
    <definedName name="_xlnm.Print_Area" localSheetId="10">'2012'!$A$1:$O$82</definedName>
    <definedName name="_xlnm.Print_Area" localSheetId="9">'2013'!$A$1:$O$76</definedName>
    <definedName name="_xlnm.Print_Area" localSheetId="8">'2014'!$A$1:$O$79</definedName>
    <definedName name="_xlnm.Print_Area" localSheetId="7">'2015'!$A$1:$O$81</definedName>
    <definedName name="_xlnm.Print_Area" localSheetId="6">'2016'!$A$1:$O$80</definedName>
    <definedName name="_xlnm.Print_Area" localSheetId="5">'2017'!$A$1:$O$79</definedName>
    <definedName name="_xlnm.Print_Area" localSheetId="4">'2018'!$A$1:$O$79</definedName>
    <definedName name="_xlnm.Print_Area" localSheetId="3">'2019'!$A$1:$O$80</definedName>
    <definedName name="_xlnm.Print_Area" localSheetId="2">'2020'!$A$1:$O$80</definedName>
    <definedName name="_xlnm.Print_Area" localSheetId="1">'2021'!$A$1:$P$81</definedName>
    <definedName name="_xlnm.Print_Area" localSheetId="0">'2022'!$A$1:$P$76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<sst xmlns="http://schemas.openxmlformats.org/spreadsheetml/2006/main" count="1653" uniqueCount="189">
  <si>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</si>
  <si>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</si>
  <si>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</si>
  <si>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</si>
  <si>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</si>
  <si>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</si>
  <si>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</si>
  <si>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</si>
  <si>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</si>
  <si>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</si>
  <si>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</si>
  <si>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</si>
  <si>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</si>
  <si>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</si>
  <si>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</si>
  <si>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</si>
  <si>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</si>
  <si>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</si>
  <si>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</si>
  <si>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</si>
  <si>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</si>
  <si>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</si>
  <si>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</si>
  <si>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</si>
  <si>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</si>
  <si>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</si>
  <si>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</si>
  <si>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</si>
  <si>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</si>
  <si>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</si>
  <si>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</si>
  <si>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</si>
  <si>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</si>
  <si>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</si>
  <si>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</si>
  <si>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</si>
  <si>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</si>
  <si>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</si>
  <si>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Electric Utility Services</t>
  </si>
  <si>
    <t>Garbage / Solid Waste Control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</si>
  <si>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</si>
  <si>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</si>
  <si>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</si>
  <si>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</si>
  <si>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</si>
  <si>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</si>
  <si>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</si>
  <si>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</si>
  <si>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</si>
  <si>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</si>
  <si>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</si>
  <si>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</si>
  <si>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</si>
  <si>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</si>
  <si>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</si>
  <si>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</si>
  <si>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</si>
  <si>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Parks and Recreation</t>
  </si>
  <si>
    <t>Special Events</t>
  </si>
  <si>
    <t>Special Recreation Facilities</t>
  </si>
  <si>
    <t>Inter-Fund Group Transfers Out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</si>
  <si>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</si>
  <si>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</si>
  <si>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</si>
  <si>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</si>
  <si>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</si>
  <si>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</si>
  <si>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</si>
  <si>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</si>
  <si>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</si>
  <si>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</si>
  <si>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</si>
  <si>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</si>
  <si>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</si>
  <si>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Family (Excluding Juvenile) - Domestic Violence Court</t>
  </si>
  <si>
    <t>Circuit Court - Juvenile - Clerk of Court Administration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</si>
  <si>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</si>
  <si>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</si>
  <si>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</si>
  <si>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</si>
  <si>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</si>
  <si>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</si>
  <si>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</si>
  <si>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</si>
  <si>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</si>
  <si>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</si>
  <si>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</si>
  <si>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</si>
  <si>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</si>
  <si>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</si>
  <si>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County Court - Traffic - Hearing Officer</t>
  </si>
  <si>
    <t>Escambia County Government Expenditures Reported by Account Code and Fund Type</t>
  </si>
  <si>
    <t>Local Fiscal Year Ended September 30, 2010</t>
  </si>
  <si>
    <t>2010 Countywide Census Population:</t>
  </si>
  <si>
    <t>Local Fiscal Year Ended September 30, 2011</t>
  </si>
  <si>
    <t>Gas Utility Services</t>
  </si>
  <si>
    <t>Libraries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</si>
  <si>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</si>
  <si>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</si>
  <si>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</si>
  <si>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Culture / Recreation</t>
  </si>
  <si>
    <t>Circuit Court - Criminal - State Attorney Administration</t>
  </si>
  <si>
    <t>2008 Countywide Population:</t>
  </si>
  <si>
    <t>Local Fiscal Year Ended September 30, 2007</t>
  </si>
  <si>
    <t>2007 Countywide Population:</t>
  </si>
  <si>
    <t>Local Fiscal Year Ended September 30, 2012</t>
  </si>
  <si>
    <t>Payment to Refunded Bond Escrow Agent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</si>
  <si>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</si>
  <si>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</si>
  <si>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</si>
  <si>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</si>
  <si>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Domestic Violence Court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</si>
  <si>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</si>
  <si>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</si>
  <si>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</si>
  <si>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</si>
  <si>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</si>
  <si>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General Court Operations - Other Costs</t>
  </si>
  <si>
    <t>2013 Countywide Population:</t>
  </si>
  <si>
    <t>Local Fiscal Year Ended September 30, 2006</t>
  </si>
  <si>
    <t>Intragovernmental Transfers Out from Constitutional Fee Officers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</si>
  <si>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</si>
  <si>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</si>
  <si>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</si>
  <si>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</si>
  <si>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</si>
  <si>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</si>
  <si>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</si>
  <si>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</si>
  <si>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</si>
  <si>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</si>
  <si>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</si>
  <si>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</si>
  <si>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</si>
  <si>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</si>
  <si>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</si>
  <si>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</si>
  <si>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</si>
  <si>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</si>
  <si>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</si>
  <si>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</si>
  <si>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</si>
  <si>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</si>
  <si>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</si>
  <si>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</si>
  <si>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</si>
  <si>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</si>
  <si>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</si>
  <si>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</si>
  <si>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</si>
  <si>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</si>
  <si>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</si>
  <si>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General Court Operations - Public Law Library</t>
  </si>
  <si>
    <t>General Court Operations - Clerk of Court-Related Technology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</si>
  <si>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</si>
  <si>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</si>
  <si>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</si>
  <si>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</si>
  <si>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2014 Countywide Population:</t>
  </si>
  <si>
    <t>Local Fiscal Year Ended September 30, 2005</t>
  </si>
  <si>
    <t>Circuit Court - Criminal - Public Defender Conflicts</t>
  </si>
  <si>
    <t>Circuit Court - Family (Excluding Juvenile) - Masters / Hearing Officers</t>
  </si>
  <si>
    <t>County Court - Criminal - State Attorney Administration</t>
  </si>
  <si>
    <t>2005 Countywide Population:</t>
  </si>
  <si>
    <t>Local Fiscal Year Ended September 30, 2015</t>
  </si>
  <si>
    <t>Cultural Services</t>
  </si>
  <si>
    <t>2015 Countywide Population:</t>
  </si>
  <si>
    <t>Local Fiscal Year Ended September 30, 2016</t>
  </si>
  <si>
    <t>Special Items (Loss)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</si>
  <si>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</si>
  <si>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</si>
  <si>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</si>
  <si>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</si>
  <si>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</si>
  <si>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</si>
  <si>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Other Non-Operating Disbursements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</si>
  <si>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</si>
  <si>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</si>
  <si>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</si>
  <si>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</si>
  <si>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Criminal - Other Costs</t>
  </si>
  <si>
    <t>2021 Countywide Population:</t>
  </si>
  <si>
    <t>Custodial</t>
  </si>
  <si>
    <t>Per Capita Account</t>
  </si>
  <si>
    <t>Total Account</t>
  </si>
  <si>
    <t>Water-Sewer Combination Services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</si>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</sst>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SUM(D6:D13)</f>
        <v>65102920</v>
      </c>
      <c r="E5" s="26">
        <f>SUM(E6:E13)</f>
        <v>31405319</v>
      </c>
      <c r="F5" s="26">
        <f>SUM(F6:F13)</f>
        <v>11945210</v>
      </c>
      <c r="G5" s="26">
        <f>SUM(G6:G13)</f>
        <v>3055429</v>
      </c>
      <c r="H5" s="26">
        <f>SUM(H6:H13)</f>
        <v>0</v>
      </c>
      <c r="I5" s="26">
        <f>SUM(I6:I13)</f>
        <v>678519</v>
      </c>
      <c r="J5" s="26">
        <f>SUM(J6:J13)</f>
        <v>42275899</v>
      </c>
      <c r="K5" s="26">
        <f>SUM(K6:K13)</f>
        <v>0</v>
      </c>
      <c r="L5" s="26">
        <f>SUM(L6:L13)</f>
        <v>0</v>
      </c>
      <c r="M5" s="26">
        <f>SUM(M6:M13)</f>
        <v>378461697</v>
      </c>
      <c r="N5" s="26">
        <f>SUM(N6:N13)</f>
        <v>0</v>
      </c>
      <c r="O5" s="27">
        <f>SUM(D5:N5)</f>
        <v>532924993</v>
      </c>
      <c r="P5" s="32">
        <f>(O5/P$74)</f>
        <v>1616.9674801188169</v>
      </c>
      <c r="Q5" s="6"/>
    </row>
    <row r="6" spans="1:17" ht="15">
      <c r="A6" s="12"/>
      <c r="B6" s="44">
        <v>511</v>
      </c>
      <c r="C6" s="20" t="s">
        <v>20</v>
      </c>
      <c r="D6" s="46">
        <v>1472474</v>
      </c>
      <c r="E6" s="46">
        <v>0</v>
      </c>
      <c r="F6" s="46">
        <v>0</v>
      </c>
      <c r="G6" s="46">
        <v>512667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1985141</v>
      </c>
      <c r="P6" s="47">
        <f>(O6/P$74)</f>
        <v>6.023189909673739</v>
      </c>
      <c r="Q6" s="9"/>
    </row>
    <row r="7" spans="1:17" ht="15">
      <c r="A7" s="12"/>
      <c r="B7" s="44">
        <v>512</v>
      </c>
      <c r="C7" s="20" t="s">
        <v>21</v>
      </c>
      <c r="D7" s="46">
        <v>19003101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19003101</v>
      </c>
      <c r="P7" s="47">
        <f>(O7/P$74)</f>
        <v>57.65801330772522</v>
      </c>
      <c r="Q7" s="9"/>
    </row>
    <row r="8" spans="1:17" ht="15">
      <c r="A8" s="12"/>
      <c r="B8" s="44">
        <v>513</v>
      </c>
      <c r="C8" s="20" t="s">
        <v>22</v>
      </c>
      <c r="D8" s="46">
        <v>33469178</v>
      </c>
      <c r="E8" s="46">
        <v>27960525</v>
      </c>
      <c r="F8" s="46">
        <v>0</v>
      </c>
      <c r="G8" s="46">
        <v>0</v>
      </c>
      <c r="H8" s="46">
        <v>0</v>
      </c>
      <c r="I8" s="46">
        <v>0</v>
      </c>
      <c r="J8" s="46">
        <v>35706231</v>
      </c>
      <c r="K8" s="46">
        <v>0</v>
      </c>
      <c r="L8" s="46">
        <v>0</v>
      </c>
      <c r="M8" s="46">
        <v>378461697</v>
      </c>
      <c r="N8" s="46">
        <v>0</v>
      </c>
      <c r="O8" s="46">
        <f t="shared" si="0"/>
        <v>475597631</v>
      </c>
      <c r="P8" s="47">
        <f>(O8/P$74)</f>
        <v>1443.0284055913078</v>
      </c>
      <c r="Q8" s="9"/>
    </row>
    <row r="9" spans="1:17" ht="15">
      <c r="A9" s="12"/>
      <c r="B9" s="44">
        <v>514</v>
      </c>
      <c r="C9" s="20" t="s">
        <v>23</v>
      </c>
      <c r="D9" s="46">
        <v>2103574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2103574</v>
      </c>
      <c r="P9" s="47">
        <f>(O9/P$74)</f>
        <v>6.382531866024643</v>
      </c>
      <c r="Q9" s="9"/>
    </row>
    <row r="10" spans="1:17" ht="15">
      <c r="A10" s="12"/>
      <c r="B10" s="44">
        <v>515</v>
      </c>
      <c r="C10" s="20" t="s">
        <v>24</v>
      </c>
      <c r="D10" s="46">
        <v>1521018</v>
      </c>
      <c r="E10" s="46">
        <v>636112</v>
      </c>
      <c r="F10" s="46">
        <v>0</v>
      </c>
      <c r="G10" s="46">
        <v>0</v>
      </c>
      <c r="H10" s="46">
        <v>0</v>
      </c>
      <c r="I10" s="46">
        <v>678519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2835649</v>
      </c>
      <c r="P10" s="47">
        <f>(O10/P$74)</f>
        <v>8.603747766116578</v>
      </c>
      <c r="Q10" s="9"/>
    </row>
    <row r="11" spans="1:17" ht="15">
      <c r="A11" s="12"/>
      <c r="B11" s="44">
        <v>516</v>
      </c>
      <c r="C11" s="20" t="s">
        <v>25</v>
      </c>
      <c r="D11" s="46">
        <v>786408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786408</v>
      </c>
      <c r="P11" s="47">
        <f>(O11/P$74)</f>
        <v>2.386069669855545</v>
      </c>
      <c r="Q11" s="9"/>
    </row>
    <row r="12" spans="1:17" ht="15">
      <c r="A12" s="12"/>
      <c r="B12" s="44">
        <v>517</v>
      </c>
      <c r="C12" s="20" t="s">
        <v>26</v>
      </c>
      <c r="D12" s="46">
        <v>286786</v>
      </c>
      <c r="E12" s="46">
        <v>120026</v>
      </c>
      <c r="F12" s="46">
        <v>11945210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12352022</v>
      </c>
      <c r="P12" s="47">
        <f>(O12/P$74)</f>
        <v>37.47772791679183</v>
      </c>
      <c r="Q12" s="9"/>
    </row>
    <row r="13" spans="1:17" ht="15">
      <c r="A13" s="12"/>
      <c r="B13" s="44">
        <v>519</v>
      </c>
      <c r="C13" s="20" t="s">
        <v>27</v>
      </c>
      <c r="D13" s="46">
        <v>6460381</v>
      </c>
      <c r="E13" s="46">
        <v>2688656</v>
      </c>
      <c r="F13" s="46">
        <v>0</v>
      </c>
      <c r="G13" s="46">
        <v>2542762</v>
      </c>
      <c r="H13" s="46">
        <v>0</v>
      </c>
      <c r="I13" s="46">
        <v>0</v>
      </c>
      <c r="J13" s="46">
        <v>6569668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18261467</v>
      </c>
      <c r="P13" s="47">
        <f>(O13/P$74)</f>
        <v>55.407794091321456</v>
      </c>
      <c r="Q13" s="9"/>
    </row>
    <row r="14" spans="1:17" ht="15.75">
      <c r="A14" s="28" t="s">
        <v>28</v>
      </c>
      <c r="B14" s="29"/>
      <c r="C14" s="30"/>
      <c r="D14" s="31">
        <f>SUM(D15:D22)</f>
        <v>124437221</v>
      </c>
      <c r="E14" s="31">
        <f>SUM(E15:E22)</f>
        <v>44990948</v>
      </c>
      <c r="F14" s="31">
        <f>SUM(F15:F22)</f>
        <v>0</v>
      </c>
      <c r="G14" s="31">
        <f>SUM(G15:G22)</f>
        <v>6094616</v>
      </c>
      <c r="H14" s="31">
        <f>SUM(H15:H22)</f>
        <v>0</v>
      </c>
      <c r="I14" s="31">
        <f>SUM(I15:I22)</f>
        <v>22251359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5143486</v>
      </c>
      <c r="N14" s="31">
        <f>SUM(N15:N22)</f>
        <v>0</v>
      </c>
      <c r="O14" s="42">
        <f>SUM(D14:N14)</f>
        <v>202917630</v>
      </c>
      <c r="P14" s="43">
        <f>(O14/P$74)</f>
        <v>615.6799046067304</v>
      </c>
      <c r="Q14" s="10"/>
    </row>
    <row r="15" spans="1:17" ht="15">
      <c r="A15" s="12"/>
      <c r="B15" s="44">
        <v>521</v>
      </c>
      <c r="C15" s="20" t="s">
        <v>29</v>
      </c>
      <c r="D15" s="46">
        <v>69099039</v>
      </c>
      <c r="E15" s="46">
        <v>1384862</v>
      </c>
      <c r="F15" s="46">
        <v>0</v>
      </c>
      <c r="G15" s="46">
        <v>3516392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821080</v>
      </c>
      <c r="N15" s="46">
        <v>0</v>
      </c>
      <c r="O15" s="46">
        <f>SUM(D15:N15)</f>
        <v>74821373</v>
      </c>
      <c r="P15" s="47">
        <f>(O15/P$74)</f>
        <v>227.0183019148439</v>
      </c>
      <c r="Q15" s="9"/>
    </row>
    <row r="16" spans="1:17" ht="15">
      <c r="A16" s="12"/>
      <c r="B16" s="44">
        <v>522</v>
      </c>
      <c r="C16" s="20" t="s">
        <v>30</v>
      </c>
      <c r="D16" s="46">
        <v>0</v>
      </c>
      <c r="E16" s="46">
        <v>20506569</v>
      </c>
      <c r="F16" s="46">
        <v>0</v>
      </c>
      <c r="G16" s="46">
        <v>40397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2">SUM(D16:N16)</f>
        <v>20546966</v>
      </c>
      <c r="P16" s="47">
        <f>(O16/P$74)</f>
        <v>62.34231134494194</v>
      </c>
      <c r="Q16" s="9"/>
    </row>
    <row r="17" spans="1:17" ht="15">
      <c r="A17" s="12"/>
      <c r="B17" s="44">
        <v>523</v>
      </c>
      <c r="C17" s="20" t="s">
        <v>31</v>
      </c>
      <c r="D17" s="46">
        <v>46577171</v>
      </c>
      <c r="E17" s="46">
        <v>11377147</v>
      </c>
      <c r="F17" s="46">
        <v>0</v>
      </c>
      <c r="G17" s="46">
        <v>75752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4322406</v>
      </c>
      <c r="N17" s="46">
        <v>0</v>
      </c>
      <c r="O17" s="46">
        <f t="shared" si="1"/>
        <v>62352476</v>
      </c>
      <c r="P17" s="47">
        <f>(O17/P$74)</f>
        <v>189.18595922726598</v>
      </c>
      <c r="Q17" s="9"/>
    </row>
    <row r="18" spans="1:17" ht="15">
      <c r="A18" s="12"/>
      <c r="B18" s="44">
        <v>524</v>
      </c>
      <c r="C18" s="20" t="s">
        <v>32</v>
      </c>
      <c r="D18" s="46">
        <v>0</v>
      </c>
      <c r="E18" s="46">
        <v>2230660</v>
      </c>
      <c r="F18" s="46">
        <v>0</v>
      </c>
      <c r="G18" s="46">
        <v>0</v>
      </c>
      <c r="H18" s="46">
        <v>0</v>
      </c>
      <c r="I18" s="46">
        <v>2968859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5199519</v>
      </c>
      <c r="P18" s="47">
        <f>(O18/P$74)</f>
        <v>15.776053376539446</v>
      </c>
      <c r="Q18" s="9"/>
    </row>
    <row r="19" spans="1:17" ht="15">
      <c r="A19" s="12"/>
      <c r="B19" s="44">
        <v>525</v>
      </c>
      <c r="C19" s="20" t="s">
        <v>33</v>
      </c>
      <c r="D19" s="46">
        <v>5037345</v>
      </c>
      <c r="E19" s="46">
        <v>9151593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14188938</v>
      </c>
      <c r="P19" s="47">
        <f>(O19/P$74)</f>
        <v>43.051182858339175</v>
      </c>
      <c r="Q19" s="9"/>
    </row>
    <row r="20" spans="1:17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2462075</v>
      </c>
      <c r="H20" s="46">
        <v>0</v>
      </c>
      <c r="I20" s="46">
        <v>19282500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21744575</v>
      </c>
      <c r="P20" s="47">
        <f>(O20/P$74)</f>
        <v>65.97602121468644</v>
      </c>
      <c r="Q20" s="9"/>
    </row>
    <row r="21" spans="1:17" ht="15">
      <c r="A21" s="12"/>
      <c r="B21" s="44">
        <v>527</v>
      </c>
      <c r="C21" s="20" t="s">
        <v>35</v>
      </c>
      <c r="D21" s="46">
        <v>2787296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2787296</v>
      </c>
      <c r="P21" s="47">
        <f>(O21/P$74)</f>
        <v>8.457038136068912</v>
      </c>
      <c r="Q21" s="9"/>
    </row>
    <row r="22" spans="1:17" ht="15">
      <c r="A22" s="12"/>
      <c r="B22" s="44">
        <v>529</v>
      </c>
      <c r="C22" s="20" t="s">
        <v>36</v>
      </c>
      <c r="D22" s="46">
        <v>936370</v>
      </c>
      <c r="E22" s="46">
        <v>340117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1276487</v>
      </c>
      <c r="P22" s="47">
        <f>(O22/P$74)</f>
        <v>3.873036534044535</v>
      </c>
      <c r="Q22" s="9"/>
    </row>
    <row r="23" spans="1:17" ht="15.75">
      <c r="A23" s="28" t="s">
        <v>37</v>
      </c>
      <c r="B23" s="29"/>
      <c r="C23" s="30"/>
      <c r="D23" s="31">
        <f>SUM(D24:D27)</f>
        <v>1970652</v>
      </c>
      <c r="E23" s="31">
        <f>SUM(E24:E27)</f>
        <v>4262829</v>
      </c>
      <c r="F23" s="31">
        <f>SUM(F24:F27)</f>
        <v>0</v>
      </c>
      <c r="G23" s="31">
        <f>SUM(G24:G27)</f>
        <v>877497</v>
      </c>
      <c r="H23" s="31">
        <f>SUM(H24:H27)</f>
        <v>0</v>
      </c>
      <c r="I23" s="31">
        <f>SUM(I24:I27)</f>
        <v>14206839</v>
      </c>
      <c r="J23" s="31">
        <f>SUM(J24:J27)</f>
        <v>0</v>
      </c>
      <c r="K23" s="31">
        <f>SUM(K24:K27)</f>
        <v>0</v>
      </c>
      <c r="L23" s="31">
        <f>SUM(L24:L27)</f>
        <v>0</v>
      </c>
      <c r="M23" s="31">
        <f>SUM(M24:M27)</f>
        <v>0</v>
      </c>
      <c r="N23" s="31">
        <f>SUM(N24:N27)</f>
        <v>0</v>
      </c>
      <c r="O23" s="42">
        <f>SUM(D23:N23)</f>
        <v>21317817</v>
      </c>
      <c r="P23" s="43">
        <f>(O23/P$74)</f>
        <v>64.68117894430235</v>
      </c>
      <c r="Q23" s="10"/>
    </row>
    <row r="24" spans="1:17" ht="15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14196057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14196057</v>
      </c>
      <c r="P24" s="47">
        <f>(O24/P$74)</f>
        <v>43.07278288018496</v>
      </c>
      <c r="Q24" s="9"/>
    </row>
    <row r="25" spans="1:17" ht="15">
      <c r="A25" s="12"/>
      <c r="B25" s="44">
        <v>537</v>
      </c>
      <c r="C25" s="20" t="s">
        <v>40</v>
      </c>
      <c r="D25" s="46">
        <v>1970652</v>
      </c>
      <c r="E25" s="46">
        <v>3332476</v>
      </c>
      <c r="F25" s="46">
        <v>0</v>
      </c>
      <c r="G25" s="46">
        <v>0</v>
      </c>
      <c r="H25" s="46">
        <v>0</v>
      </c>
      <c r="I25" s="46">
        <v>10782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5313910</v>
      </c>
      <c r="P25" s="47">
        <f>(O25/P$74)</f>
        <v>16.123131350828167</v>
      </c>
      <c r="Q25" s="9"/>
    </row>
    <row r="26" spans="1:17" ht="15">
      <c r="A26" s="12"/>
      <c r="B26" s="44">
        <v>538</v>
      </c>
      <c r="C26" s="20" t="s">
        <v>41</v>
      </c>
      <c r="D26" s="46">
        <v>0</v>
      </c>
      <c r="E26" s="46">
        <v>686281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686281</v>
      </c>
      <c r="P26" s="47">
        <f>(O26/P$74)</f>
        <v>2.0822706268223787</v>
      </c>
      <c r="Q26" s="9"/>
    </row>
    <row r="27" spans="1:17" ht="15">
      <c r="A27" s="12"/>
      <c r="B27" s="44">
        <v>539</v>
      </c>
      <c r="C27" s="20" t="s">
        <v>42</v>
      </c>
      <c r="D27" s="46">
        <v>0</v>
      </c>
      <c r="E27" s="46">
        <v>244072</v>
      </c>
      <c r="F27" s="46">
        <v>0</v>
      </c>
      <c r="G27" s="46">
        <v>877497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1121569</v>
      </c>
      <c r="P27" s="47">
        <f>(O27/P$74)</f>
        <v>3.402994086466838</v>
      </c>
      <c r="Q27" s="9"/>
    </row>
    <row r="28" spans="1:17" ht="15.75">
      <c r="A28" s="28" t="s">
        <v>43</v>
      </c>
      <c r="B28" s="29"/>
      <c r="C28" s="30"/>
      <c r="D28" s="31">
        <f>SUM(D29:D30)</f>
        <v>2975949</v>
      </c>
      <c r="E28" s="31">
        <f>SUM(E29:E30)</f>
        <v>36061664</v>
      </c>
      <c r="F28" s="31">
        <f>SUM(F29:F30)</f>
        <v>0</v>
      </c>
      <c r="G28" s="31">
        <f>SUM(G29:G30)</f>
        <v>22304675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aca="true" t="shared" si="2" ref="O28:O35">SUM(D28:N28)</f>
        <v>61342288</v>
      </c>
      <c r="P28" s="43">
        <f>(O28/P$74)</f>
        <v>186.12091036248836</v>
      </c>
      <c r="Q28" s="10"/>
    </row>
    <row r="29" spans="1:17" ht="15">
      <c r="A29" s="12"/>
      <c r="B29" s="44">
        <v>541</v>
      </c>
      <c r="C29" s="20" t="s">
        <v>44</v>
      </c>
      <c r="D29" s="46">
        <v>2975949</v>
      </c>
      <c r="E29" s="46">
        <v>22773269</v>
      </c>
      <c r="F29" s="46">
        <v>0</v>
      </c>
      <c r="G29" s="46">
        <v>20004982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45754200</v>
      </c>
      <c r="P29" s="47">
        <f>(O29/P$74)</f>
        <v>138.82451461392122</v>
      </c>
      <c r="Q29" s="9"/>
    </row>
    <row r="30" spans="1:17" ht="15">
      <c r="A30" s="12"/>
      <c r="B30" s="44">
        <v>544</v>
      </c>
      <c r="C30" s="20" t="s">
        <v>45</v>
      </c>
      <c r="D30" s="46">
        <v>0</v>
      </c>
      <c r="E30" s="46">
        <v>13288395</v>
      </c>
      <c r="F30" s="46">
        <v>0</v>
      </c>
      <c r="G30" s="46">
        <v>2299693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15588088</v>
      </c>
      <c r="P30" s="47">
        <f>(O30/P$74)</f>
        <v>47.29639574856713</v>
      </c>
      <c r="Q30" s="9"/>
    </row>
    <row r="31" spans="1:17" ht="15.75">
      <c r="A31" s="28" t="s">
        <v>47</v>
      </c>
      <c r="B31" s="29"/>
      <c r="C31" s="30"/>
      <c r="D31" s="31">
        <f>SUM(D32:D34)</f>
        <v>0</v>
      </c>
      <c r="E31" s="31">
        <f>SUM(E32:E34)</f>
        <v>19539904</v>
      </c>
      <c r="F31" s="31">
        <f>SUM(F32:F34)</f>
        <v>0</v>
      </c>
      <c r="G31" s="31">
        <f>SUM(G32:G34)</f>
        <v>2135363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 t="shared" si="2"/>
        <v>21675267</v>
      </c>
      <c r="P31" s="43">
        <f>(O31/P$74)</f>
        <v>65.76573124220606</v>
      </c>
      <c r="Q31" s="10"/>
    </row>
    <row r="32" spans="1:17" ht="15">
      <c r="A32" s="13"/>
      <c r="B32" s="45">
        <v>552</v>
      </c>
      <c r="C32" s="21" t="s">
        <v>48</v>
      </c>
      <c r="D32" s="46">
        <v>0</v>
      </c>
      <c r="E32" s="46">
        <v>1975</v>
      </c>
      <c r="F32" s="46">
        <v>0</v>
      </c>
      <c r="G32" s="46">
        <v>2135363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2137338</v>
      </c>
      <c r="P32" s="47">
        <f>(O32/P$74)</f>
        <v>6.484976470266973</v>
      </c>
      <c r="Q32" s="9"/>
    </row>
    <row r="33" spans="1:17" ht="15">
      <c r="A33" s="13"/>
      <c r="B33" s="45">
        <v>554</v>
      </c>
      <c r="C33" s="21" t="s">
        <v>49</v>
      </c>
      <c r="D33" s="46">
        <v>0</v>
      </c>
      <c r="E33" s="46">
        <v>6394895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6394895</v>
      </c>
      <c r="P33" s="47">
        <f>(O33/P$74)</f>
        <v>19.402988018192687</v>
      </c>
      <c r="Q33" s="9"/>
    </row>
    <row r="34" spans="1:17" ht="15">
      <c r="A34" s="13"/>
      <c r="B34" s="45">
        <v>559</v>
      </c>
      <c r="C34" s="21" t="s">
        <v>50</v>
      </c>
      <c r="D34" s="46">
        <v>0</v>
      </c>
      <c r="E34" s="46">
        <v>13143034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13143034</v>
      </c>
      <c r="P34" s="47">
        <f>(O34/P$74)</f>
        <v>39.8777667537464</v>
      </c>
      <c r="Q34" s="9"/>
    </row>
    <row r="35" spans="1:17" ht="15.75">
      <c r="A35" s="28" t="s">
        <v>51</v>
      </c>
      <c r="B35" s="29"/>
      <c r="C35" s="30"/>
      <c r="D35" s="31">
        <f>SUM(D36:D37)</f>
        <v>4494816</v>
      </c>
      <c r="E35" s="31">
        <f>SUM(E36:E37)</f>
        <v>4327482</v>
      </c>
      <c r="F35" s="31">
        <f>SUM(F36:F37)</f>
        <v>0</v>
      </c>
      <c r="G35" s="31">
        <f>SUM(G36:G37)</f>
        <v>186961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 t="shared" si="2"/>
        <v>9009259</v>
      </c>
      <c r="P35" s="43">
        <f>(O35/P$74)</f>
        <v>27.335326761392427</v>
      </c>
      <c r="Q35" s="10"/>
    </row>
    <row r="36" spans="1:17" ht="15">
      <c r="A36" s="12"/>
      <c r="B36" s="44">
        <v>562</v>
      </c>
      <c r="C36" s="20" t="s">
        <v>52</v>
      </c>
      <c r="D36" s="46">
        <v>3736187</v>
      </c>
      <c r="E36" s="46">
        <v>4320297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3" ref="O36:O42">SUM(D36:N36)</f>
        <v>8056484</v>
      </c>
      <c r="P36" s="47">
        <f>(O36/P$74)</f>
        <v>24.444476808573256</v>
      </c>
      <c r="Q36" s="9"/>
    </row>
    <row r="37" spans="1:17" ht="15">
      <c r="A37" s="12"/>
      <c r="B37" s="44">
        <v>569</v>
      </c>
      <c r="C37" s="20" t="s">
        <v>55</v>
      </c>
      <c r="D37" s="46">
        <v>758629</v>
      </c>
      <c r="E37" s="46">
        <v>7185</v>
      </c>
      <c r="F37" s="46">
        <v>0</v>
      </c>
      <c r="G37" s="46">
        <v>186961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952775</v>
      </c>
      <c r="P37" s="47">
        <f>(O37/P$74)</f>
        <v>2.8908499528191687</v>
      </c>
      <c r="Q37" s="9"/>
    </row>
    <row r="38" spans="1:17" ht="15.75">
      <c r="A38" s="28" t="s">
        <v>56</v>
      </c>
      <c r="B38" s="29"/>
      <c r="C38" s="30"/>
      <c r="D38" s="31">
        <f>SUM(D39:D42)</f>
        <v>1838257</v>
      </c>
      <c r="E38" s="31">
        <f>SUM(E39:E42)</f>
        <v>9458993</v>
      </c>
      <c r="F38" s="31">
        <f>SUM(F39:F42)</f>
        <v>0</v>
      </c>
      <c r="G38" s="31">
        <f>SUM(G39:G42)</f>
        <v>3725932</v>
      </c>
      <c r="H38" s="31">
        <f>SUM(H39:H42)</f>
        <v>0</v>
      </c>
      <c r="I38" s="31">
        <f>SUM(I39:I42)</f>
        <v>7440432</v>
      </c>
      <c r="J38" s="31">
        <f>SUM(J39:J42)</f>
        <v>0</v>
      </c>
      <c r="K38" s="31">
        <f>SUM(K39:K42)</f>
        <v>0</v>
      </c>
      <c r="L38" s="31">
        <f>SUM(L39:L42)</f>
        <v>0</v>
      </c>
      <c r="M38" s="31">
        <f>SUM(M39:M42)</f>
        <v>0</v>
      </c>
      <c r="N38" s="31">
        <f>SUM(N39:N42)</f>
        <v>0</v>
      </c>
      <c r="O38" s="31">
        <f>SUM(D38:N38)</f>
        <v>22463614</v>
      </c>
      <c r="P38" s="43">
        <f>(O38/P$74)</f>
        <v>68.15768410385245</v>
      </c>
      <c r="Q38" s="9"/>
    </row>
    <row r="39" spans="1:17" ht="15">
      <c r="A39" s="12"/>
      <c r="B39" s="44">
        <v>571</v>
      </c>
      <c r="C39" s="20" t="s">
        <v>96</v>
      </c>
      <c r="D39" s="46">
        <v>0</v>
      </c>
      <c r="E39" s="46">
        <v>9190003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9190003</v>
      </c>
      <c r="P39" s="47">
        <f>(O39/P$74)</f>
        <v>27.883728833101223</v>
      </c>
      <c r="Q39" s="9"/>
    </row>
    <row r="40" spans="1:17" ht="15">
      <c r="A40" s="12"/>
      <c r="B40" s="44">
        <v>572</v>
      </c>
      <c r="C40" s="20" t="s">
        <v>57</v>
      </c>
      <c r="D40" s="46">
        <v>1838257</v>
      </c>
      <c r="E40" s="46">
        <v>268523</v>
      </c>
      <c r="F40" s="46">
        <v>0</v>
      </c>
      <c r="G40" s="46">
        <v>3725932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5832712</v>
      </c>
      <c r="P40" s="47">
        <f>(O40/P$74)</f>
        <v>17.697247734258138</v>
      </c>
      <c r="Q40" s="9"/>
    </row>
    <row r="41" spans="1:17" ht="15">
      <c r="A41" s="12"/>
      <c r="B41" s="44">
        <v>573</v>
      </c>
      <c r="C41" s="20" t="s">
        <v>165</v>
      </c>
      <c r="D41" s="46">
        <v>0</v>
      </c>
      <c r="E41" s="46">
        <v>467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467</v>
      </c>
      <c r="P41" s="47">
        <f>(O41/P$74)</f>
        <v>0.001416942014606336</v>
      </c>
      <c r="Q41" s="9"/>
    </row>
    <row r="42" spans="1:17" ht="15">
      <c r="A42" s="12"/>
      <c r="B42" s="44">
        <v>575</v>
      </c>
      <c r="C42" s="20" t="s">
        <v>59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7440432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7440432</v>
      </c>
      <c r="P42" s="47">
        <f>(O42/P$74)</f>
        <v>22.575290594478478</v>
      </c>
      <c r="Q42" s="9"/>
    </row>
    <row r="43" spans="1:17" ht="15.75">
      <c r="A43" s="28" t="s">
        <v>86</v>
      </c>
      <c r="B43" s="29"/>
      <c r="C43" s="30"/>
      <c r="D43" s="31">
        <f>SUM(D44:D44)</f>
        <v>20905116</v>
      </c>
      <c r="E43" s="31">
        <f>SUM(E44:E44)</f>
        <v>7390446</v>
      </c>
      <c r="F43" s="31">
        <f>SUM(F44:F44)</f>
        <v>0</v>
      </c>
      <c r="G43" s="31">
        <f>SUM(G44:G44)</f>
        <v>5839301</v>
      </c>
      <c r="H43" s="31">
        <f>SUM(H44:H44)</f>
        <v>0</v>
      </c>
      <c r="I43" s="31">
        <f>SUM(I44:I44)</f>
        <v>1005834</v>
      </c>
      <c r="J43" s="31">
        <f>SUM(J44:J44)</f>
        <v>0</v>
      </c>
      <c r="K43" s="31">
        <f>SUM(K44:K44)</f>
        <v>0</v>
      </c>
      <c r="L43" s="31">
        <f>SUM(L44:L44)</f>
        <v>0</v>
      </c>
      <c r="M43" s="31">
        <f>SUM(M44:M44)</f>
        <v>0</v>
      </c>
      <c r="N43" s="31">
        <f>SUM(N44:N44)</f>
        <v>0</v>
      </c>
      <c r="O43" s="31">
        <f>SUM(D43:N43)</f>
        <v>35140697</v>
      </c>
      <c r="P43" s="43">
        <f>(O43/P$74)</f>
        <v>106.62169165278549</v>
      </c>
      <c r="Q43" s="9"/>
    </row>
    <row r="44" spans="1:17" ht="15">
      <c r="A44" s="12"/>
      <c r="B44" s="44">
        <v>581</v>
      </c>
      <c r="C44" s="20" t="s">
        <v>186</v>
      </c>
      <c r="D44" s="46">
        <v>20905116</v>
      </c>
      <c r="E44" s="46">
        <v>7390446</v>
      </c>
      <c r="F44" s="46">
        <v>0</v>
      </c>
      <c r="G44" s="46">
        <v>5839301</v>
      </c>
      <c r="H44" s="46">
        <v>0</v>
      </c>
      <c r="I44" s="46">
        <v>1005834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35140697</v>
      </c>
      <c r="P44" s="47">
        <f>(O44/P$74)</f>
        <v>106.62169165278549</v>
      </c>
      <c r="Q44" s="9"/>
    </row>
    <row r="45" spans="1:17" ht="15.75">
      <c r="A45" s="28" t="s">
        <v>62</v>
      </c>
      <c r="B45" s="29"/>
      <c r="C45" s="30"/>
      <c r="D45" s="31">
        <f>SUM(D46:D71)</f>
        <v>11029419</v>
      </c>
      <c r="E45" s="31">
        <f>SUM(E46:E71)</f>
        <v>4938767</v>
      </c>
      <c r="F45" s="31">
        <f>SUM(F46:F71)</f>
        <v>0</v>
      </c>
      <c r="G45" s="31">
        <f>SUM(G46:G71)</f>
        <v>331887</v>
      </c>
      <c r="H45" s="31">
        <f>SUM(H46:H71)</f>
        <v>0</v>
      </c>
      <c r="I45" s="31">
        <f>SUM(I46:I71)</f>
        <v>0</v>
      </c>
      <c r="J45" s="31">
        <f>SUM(J46:J71)</f>
        <v>0</v>
      </c>
      <c r="K45" s="31">
        <f>SUM(K46:K71)</f>
        <v>0</v>
      </c>
      <c r="L45" s="31">
        <f>SUM(L46:L71)</f>
        <v>0</v>
      </c>
      <c r="M45" s="31">
        <f>SUM(M46:M71)</f>
        <v>25030400</v>
      </c>
      <c r="N45" s="31">
        <f>SUM(N46:N71)</f>
        <v>0</v>
      </c>
      <c r="O45" s="31">
        <f>SUM(D45:N45)</f>
        <v>41330473</v>
      </c>
      <c r="P45" s="43">
        <f>(O45/P$74)</f>
        <v>125.40232050803591</v>
      </c>
      <c r="Q45" s="9"/>
    </row>
    <row r="46" spans="1:17" ht="15">
      <c r="A46" s="12"/>
      <c r="B46" s="44">
        <v>601</v>
      </c>
      <c r="C46" s="20" t="s">
        <v>63</v>
      </c>
      <c r="D46" s="46">
        <v>0</v>
      </c>
      <c r="E46" s="46">
        <v>241594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aca="true" t="shared" si="4" ref="O46:O52">SUM(D46:N46)</f>
        <v>241594</v>
      </c>
      <c r="P46" s="47">
        <f>(O46/P$74)</f>
        <v>0.7330293127982936</v>
      </c>
      <c r="Q46" s="9"/>
    </row>
    <row r="47" spans="1:17" ht="15">
      <c r="A47" s="12"/>
      <c r="B47" s="44">
        <v>602</v>
      </c>
      <c r="C47" s="20" t="s">
        <v>64</v>
      </c>
      <c r="D47" s="46">
        <v>0</v>
      </c>
      <c r="E47" s="46">
        <v>795625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795625</v>
      </c>
      <c r="P47" s="47">
        <f>(O47/P$74)</f>
        <v>2.4140353112872934</v>
      </c>
      <c r="Q47" s="9"/>
    </row>
    <row r="48" spans="1:17" ht="15">
      <c r="A48" s="12"/>
      <c r="B48" s="44">
        <v>603</v>
      </c>
      <c r="C48" s="20" t="s">
        <v>65</v>
      </c>
      <c r="D48" s="46">
        <v>0</v>
      </c>
      <c r="E48" s="46">
        <v>204880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204880</v>
      </c>
      <c r="P48" s="47">
        <f>(O48/P$74)</f>
        <v>0.6216340041810409</v>
      </c>
      <c r="Q48" s="9"/>
    </row>
    <row r="49" spans="1:17" ht="15">
      <c r="A49" s="12"/>
      <c r="B49" s="44">
        <v>604</v>
      </c>
      <c r="C49" s="20" t="s">
        <v>66</v>
      </c>
      <c r="D49" s="46">
        <v>1863205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1863205</v>
      </c>
      <c r="P49" s="47">
        <f>(O49/P$74)</f>
        <v>5.65321937114475</v>
      </c>
      <c r="Q49" s="9"/>
    </row>
    <row r="50" spans="1:17" ht="15">
      <c r="A50" s="12"/>
      <c r="B50" s="44">
        <v>605</v>
      </c>
      <c r="C50" s="20" t="s">
        <v>67</v>
      </c>
      <c r="D50" s="46">
        <v>0</v>
      </c>
      <c r="E50" s="46">
        <v>81305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81305</v>
      </c>
      <c r="P50" s="47">
        <f>(O50/P$74)</f>
        <v>0.24669051498408595</v>
      </c>
      <c r="Q50" s="9"/>
    </row>
    <row r="51" spans="1:17" ht="15">
      <c r="A51" s="12"/>
      <c r="B51" s="44">
        <v>607</v>
      </c>
      <c r="C51" s="20" t="s">
        <v>68</v>
      </c>
      <c r="D51" s="46">
        <v>63801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63801</v>
      </c>
      <c r="P51" s="47">
        <f>(O51/P$74)</f>
        <v>0.19358097960149645</v>
      </c>
      <c r="Q51" s="9"/>
    </row>
    <row r="52" spans="1:17" ht="15">
      <c r="A52" s="12"/>
      <c r="B52" s="44">
        <v>608</v>
      </c>
      <c r="C52" s="20" t="s">
        <v>69</v>
      </c>
      <c r="D52" s="46">
        <v>265861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61614</v>
      </c>
      <c r="N52" s="46">
        <v>0</v>
      </c>
      <c r="O52" s="46">
        <f t="shared" si="4"/>
        <v>327475</v>
      </c>
      <c r="P52" s="47">
        <f>(O52/P$74)</f>
        <v>0.9936040390432759</v>
      </c>
      <c r="Q52" s="9"/>
    </row>
    <row r="53" spans="1:17" ht="15">
      <c r="A53" s="12"/>
      <c r="B53" s="44">
        <v>614</v>
      </c>
      <c r="C53" s="20" t="s">
        <v>70</v>
      </c>
      <c r="D53" s="46">
        <v>983622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aca="true" t="shared" si="5" ref="O53:O65">SUM(D53:N53)</f>
        <v>983622</v>
      </c>
      <c r="P53" s="47">
        <f>(O53/P$74)</f>
        <v>2.9844439792100927</v>
      </c>
      <c r="Q53" s="9"/>
    </row>
    <row r="54" spans="1:17" ht="15">
      <c r="A54" s="12"/>
      <c r="B54" s="44">
        <v>622</v>
      </c>
      <c r="C54" s="20" t="s">
        <v>71</v>
      </c>
      <c r="D54" s="46">
        <v>0</v>
      </c>
      <c r="E54" s="46">
        <v>4956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4956</v>
      </c>
      <c r="P54" s="47">
        <f>(O54/P$74)</f>
        <v>0.01503718334986938</v>
      </c>
      <c r="Q54" s="9"/>
    </row>
    <row r="55" spans="1:17" ht="15">
      <c r="A55" s="12"/>
      <c r="B55" s="44">
        <v>629</v>
      </c>
      <c r="C55" s="20" t="s">
        <v>180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574606</v>
      </c>
      <c r="N55" s="46">
        <v>0</v>
      </c>
      <c r="O55" s="46">
        <f t="shared" si="5"/>
        <v>574606</v>
      </c>
      <c r="P55" s="47">
        <f>(O55/P$74)</f>
        <v>1.743433368832737</v>
      </c>
      <c r="Q55" s="9"/>
    </row>
    <row r="56" spans="1:17" ht="15">
      <c r="A56" s="12"/>
      <c r="B56" s="44">
        <v>634</v>
      </c>
      <c r="C56" s="20" t="s">
        <v>72</v>
      </c>
      <c r="D56" s="46">
        <v>226352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2719475</v>
      </c>
      <c r="N56" s="46">
        <v>0</v>
      </c>
      <c r="O56" s="46">
        <f t="shared" si="5"/>
        <v>2945827</v>
      </c>
      <c r="P56" s="47">
        <f>(O56/P$74)</f>
        <v>8.938042920903081</v>
      </c>
      <c r="Q56" s="9"/>
    </row>
    <row r="57" spans="1:17" ht="15">
      <c r="A57" s="12"/>
      <c r="B57" s="44">
        <v>654</v>
      </c>
      <c r="C57" s="20" t="s">
        <v>110</v>
      </c>
      <c r="D57" s="46">
        <v>372713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372713</v>
      </c>
      <c r="P57" s="47">
        <f>(O57/P$74)</f>
        <v>1.1308623320984394</v>
      </c>
      <c r="Q57" s="9"/>
    </row>
    <row r="58" spans="1:17" ht="15">
      <c r="A58" s="12"/>
      <c r="B58" s="44">
        <v>664</v>
      </c>
      <c r="C58" s="20" t="s">
        <v>111</v>
      </c>
      <c r="D58" s="46">
        <v>132460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132460</v>
      </c>
      <c r="P58" s="47">
        <f>(O58/P$74)</f>
        <v>0.4019017971193903</v>
      </c>
      <c r="Q58" s="9"/>
    </row>
    <row r="59" spans="1:17" ht="15">
      <c r="A59" s="12"/>
      <c r="B59" s="44">
        <v>674</v>
      </c>
      <c r="C59" s="20" t="s">
        <v>75</v>
      </c>
      <c r="D59" s="46">
        <v>575647</v>
      </c>
      <c r="E59" s="46">
        <v>321345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896992</v>
      </c>
      <c r="P59" s="47">
        <f>(O59/P$74)</f>
        <v>2.7215966842950032</v>
      </c>
      <c r="Q59" s="9"/>
    </row>
    <row r="60" spans="1:17" ht="15">
      <c r="A60" s="12"/>
      <c r="B60" s="44">
        <v>689</v>
      </c>
      <c r="C60" s="20" t="s">
        <v>112</v>
      </c>
      <c r="D60" s="46">
        <v>0</v>
      </c>
      <c r="E60" s="46">
        <v>115120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115120</v>
      </c>
      <c r="P60" s="47">
        <f>(O60/P$74)</f>
        <v>0.3492898602173049</v>
      </c>
      <c r="Q60" s="9"/>
    </row>
    <row r="61" spans="1:17" ht="15">
      <c r="A61" s="12"/>
      <c r="B61" s="44">
        <v>694</v>
      </c>
      <c r="C61" s="20" t="s">
        <v>77</v>
      </c>
      <c r="D61" s="46">
        <v>157400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157400</v>
      </c>
      <c r="P61" s="47">
        <f>(O61/P$74)</f>
        <v>0.47757317580093633</v>
      </c>
      <c r="Q61" s="9"/>
    </row>
    <row r="62" spans="1:17" ht="15">
      <c r="A62" s="12"/>
      <c r="B62" s="44">
        <v>711</v>
      </c>
      <c r="C62" s="20" t="s">
        <v>78</v>
      </c>
      <c r="D62" s="46">
        <v>3804186</v>
      </c>
      <c r="E62" s="46">
        <v>430924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4235110</v>
      </c>
      <c r="P62" s="47">
        <f>(O62/P$74)</f>
        <v>12.849904272975245</v>
      </c>
      <c r="Q62" s="9"/>
    </row>
    <row r="63" spans="1:17" ht="15">
      <c r="A63" s="12"/>
      <c r="B63" s="44">
        <v>712</v>
      </c>
      <c r="C63" s="20" t="s">
        <v>79</v>
      </c>
      <c r="D63" s="46">
        <v>0</v>
      </c>
      <c r="E63" s="46">
        <v>0</v>
      </c>
      <c r="F63" s="46">
        <v>0</v>
      </c>
      <c r="G63" s="46">
        <v>331887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331887</v>
      </c>
      <c r="P63" s="47">
        <f>(O63/P$74)</f>
        <v>1.006990651823668</v>
      </c>
      <c r="Q63" s="9"/>
    </row>
    <row r="64" spans="1:17" ht="15">
      <c r="A64" s="12"/>
      <c r="B64" s="44">
        <v>713</v>
      </c>
      <c r="C64" s="20" t="s">
        <v>80</v>
      </c>
      <c r="D64" s="46">
        <v>241671</v>
      </c>
      <c r="E64" s="46">
        <v>2003318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2244989</v>
      </c>
      <c r="P64" s="47">
        <f>(O64/P$74)</f>
        <v>6.811604360661806</v>
      </c>
      <c r="Q64" s="9"/>
    </row>
    <row r="65" spans="1:17" ht="15">
      <c r="A65" s="12"/>
      <c r="B65" s="44">
        <v>714</v>
      </c>
      <c r="C65" s="20" t="s">
        <v>81</v>
      </c>
      <c r="D65" s="46">
        <v>0</v>
      </c>
      <c r="E65" s="46">
        <v>120016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120016</v>
      </c>
      <c r="P65" s="47">
        <f>(O65/P$74)</f>
        <v>0.3641449953425996</v>
      </c>
      <c r="Q65" s="9"/>
    </row>
    <row r="66" spans="1:17" ht="15">
      <c r="A66" s="12"/>
      <c r="B66" s="44">
        <v>715</v>
      </c>
      <c r="C66" s="20" t="s">
        <v>82</v>
      </c>
      <c r="D66" s="46">
        <v>0</v>
      </c>
      <c r="E66" s="46">
        <v>105363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aca="true" t="shared" si="6" ref="O66:O71">SUM(D66:N66)</f>
        <v>105363</v>
      </c>
      <c r="P66" s="47">
        <f>(O66/P$74)</f>
        <v>0.3196857847643841</v>
      </c>
      <c r="Q66" s="9"/>
    </row>
    <row r="67" spans="1:17" ht="15">
      <c r="A67" s="12"/>
      <c r="B67" s="44">
        <v>716</v>
      </c>
      <c r="C67" s="20" t="s">
        <v>83</v>
      </c>
      <c r="D67" s="46">
        <v>0</v>
      </c>
      <c r="E67" s="46">
        <v>310831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310831</v>
      </c>
      <c r="P67" s="47">
        <f>(O67/P$74)</f>
        <v>0.9431038615462569</v>
      </c>
      <c r="Q67" s="9"/>
    </row>
    <row r="68" spans="1:17" ht="15">
      <c r="A68" s="12"/>
      <c r="B68" s="44">
        <v>719</v>
      </c>
      <c r="C68" s="20" t="s">
        <v>84</v>
      </c>
      <c r="D68" s="46">
        <v>393149</v>
      </c>
      <c r="E68" s="46">
        <v>203490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21674705</v>
      </c>
      <c r="N68" s="46">
        <v>0</v>
      </c>
      <c r="O68" s="46">
        <f t="shared" si="6"/>
        <v>22271344</v>
      </c>
      <c r="P68" s="47">
        <f>(O68/P$74)</f>
        <v>67.57431056820285</v>
      </c>
      <c r="Q68" s="9"/>
    </row>
    <row r="69" spans="1:17" ht="15">
      <c r="A69" s="12"/>
      <c r="B69" s="44">
        <v>724</v>
      </c>
      <c r="C69" s="20" t="s">
        <v>85</v>
      </c>
      <c r="D69" s="46">
        <v>946253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946253</v>
      </c>
      <c r="P69" s="47">
        <f>(O69/P$74)</f>
        <v>2.8710613108078995</v>
      </c>
      <c r="Q69" s="9"/>
    </row>
    <row r="70" spans="1:17" ht="15">
      <c r="A70" s="12"/>
      <c r="B70" s="44">
        <v>744</v>
      </c>
      <c r="C70" s="20" t="s">
        <v>87</v>
      </c>
      <c r="D70" s="46">
        <v>286774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286774</v>
      </c>
      <c r="P70" s="47">
        <f>(O70/P$74)</f>
        <v>0.870111625903035</v>
      </c>
      <c r="Q70" s="9"/>
    </row>
    <row r="71" spans="1:17" ht="15.75" thickBot="1">
      <c r="A71" s="12"/>
      <c r="B71" s="44">
        <v>764</v>
      </c>
      <c r="C71" s="20" t="s">
        <v>89</v>
      </c>
      <c r="D71" s="46">
        <v>716325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716325</v>
      </c>
      <c r="P71" s="47">
        <f>(O71/P$74)</f>
        <v>2.173428241141078</v>
      </c>
      <c r="Q71" s="9"/>
    </row>
    <row r="72" spans="1:120" ht="16.5" thickBot="1">
      <c r="A72" s="14" t="s">
        <v>10</v>
      </c>
      <c r="B72" s="23"/>
      <c r="C72" s="22"/>
      <c r="D72" s="15">
        <f>SUM(D5,D14,D23,D28,D31,D35,D38,D43,D45)</f>
        <v>232754350</v>
      </c>
      <c r="E72" s="15">
        <f>SUM(E5,E14,E23,E28,E31,E35,E38,E43,E45)</f>
        <v>162376352</v>
      </c>
      <c r="F72" s="15">
        <f>SUM(F5,F14,F23,F28,F31,F35,F38,F43,F45)</f>
        <v>11945210</v>
      </c>
      <c r="G72" s="15">
        <f>SUM(G5,G14,G23,G28,G31,G35,G38,G43,G45)</f>
        <v>44551661</v>
      </c>
      <c r="H72" s="15">
        <f>SUM(H5,H14,H23,H28,H31,H35,H38,H43,H45)</f>
        <v>0</v>
      </c>
      <c r="I72" s="15">
        <f>SUM(I5,I14,I23,I28,I31,I35,I38,I43,I45)</f>
        <v>45582983</v>
      </c>
      <c r="J72" s="15">
        <f>SUM(J5,J14,J23,J28,J31,J35,J38,J43,J45)</f>
        <v>42275899</v>
      </c>
      <c r="K72" s="15">
        <f>SUM(K5,K14,K23,K28,K31,K35,K38,K43,K45)</f>
        <v>0</v>
      </c>
      <c r="L72" s="15">
        <f>SUM(L5,L14,L23,L28,L31,L35,L38,L43,L45)</f>
        <v>0</v>
      </c>
      <c r="M72" s="15">
        <f>SUM(M5,M14,M23,M28,M31,M35,M38,M43,M45)</f>
        <v>408635583</v>
      </c>
      <c r="N72" s="15">
        <f>SUM(N5,N14,N23,N28,N31,N35,N38,N43,N45)</f>
        <v>0</v>
      </c>
      <c r="O72" s="15">
        <f>SUM(D72:N72)</f>
        <v>948122038</v>
      </c>
      <c r="P72" s="37">
        <f>(O72/P$74)</f>
        <v>2876.73222830061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6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6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8" t="s">
        <v>188</v>
      </c>
      <c r="N74" s="48"/>
      <c r="O74" s="48"/>
      <c r="P74" s="41">
        <v>329583</v>
      </c>
    </row>
    <row r="75" spans="1:16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6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sheetProtection/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54570653</v>
      </c>
      <c r="E5" s="26">
        <f t="shared" si="0"/>
        <v>4296185</v>
      </c>
      <c r="F5" s="26">
        <f t="shared" si="0"/>
        <v>6711661</v>
      </c>
      <c r="G5" s="26">
        <f t="shared" si="0"/>
        <v>4813246</v>
      </c>
      <c r="H5" s="26">
        <f t="shared" si="0"/>
        <v>0</v>
      </c>
      <c r="I5" s="26">
        <f t="shared" si="0"/>
        <v>477928</v>
      </c>
      <c r="J5" s="26">
        <f t="shared" si="0"/>
        <v>45190700</v>
      </c>
      <c r="K5" s="26">
        <f t="shared" si="0"/>
        <v>0</v>
      </c>
      <c r="L5" s="26">
        <f t="shared" si="0"/>
        <v>0</v>
      </c>
      <c r="M5" s="26">
        <f t="shared" si="0"/>
        <v>613189</v>
      </c>
      <c r="N5" s="27">
        <f>SUM(D5:M5)</f>
        <v>116673562</v>
      </c>
      <c r="O5" s="32">
        <f aca="true" t="shared" si="1" ref="O5:O36">(N5/O$74)</f>
        <v>387.4653360786397</v>
      </c>
      <c r="P5" s="6"/>
    </row>
    <row r="6" spans="1:16" ht="15">
      <c r="A6" s="12"/>
      <c r="B6" s="44">
        <v>511</v>
      </c>
      <c r="C6" s="20" t="s">
        <v>20</v>
      </c>
      <c r="D6" s="46">
        <v>1000287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1000287</v>
      </c>
      <c r="O6" s="47">
        <f t="shared" si="1"/>
        <v>3.3218882837407016</v>
      </c>
      <c r="P6" s="9"/>
    </row>
    <row r="7" spans="1:16" ht="15">
      <c r="A7" s="12"/>
      <c r="B7" s="44">
        <v>512</v>
      </c>
      <c r="C7" s="20" t="s">
        <v>21</v>
      </c>
      <c r="D7" s="46">
        <v>19562657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19562657</v>
      </c>
      <c r="O7" s="47">
        <f t="shared" si="1"/>
        <v>64.96631575451647</v>
      </c>
      <c r="P7" s="9"/>
    </row>
    <row r="8" spans="1:16" ht="15">
      <c r="A8" s="12"/>
      <c r="B8" s="44">
        <v>513</v>
      </c>
      <c r="C8" s="20" t="s">
        <v>22</v>
      </c>
      <c r="D8" s="46">
        <v>25163104</v>
      </c>
      <c r="E8" s="46">
        <v>1646693</v>
      </c>
      <c r="F8" s="46">
        <v>43333</v>
      </c>
      <c r="G8" s="46">
        <v>0</v>
      </c>
      <c r="H8" s="46">
        <v>0</v>
      </c>
      <c r="I8" s="46">
        <v>0</v>
      </c>
      <c r="J8" s="46">
        <v>44948202</v>
      </c>
      <c r="K8" s="46">
        <v>0</v>
      </c>
      <c r="L8" s="46">
        <v>0</v>
      </c>
      <c r="M8" s="46">
        <v>0</v>
      </c>
      <c r="N8" s="46">
        <f t="shared" si="2"/>
        <v>71801332</v>
      </c>
      <c r="O8" s="47">
        <f t="shared" si="1"/>
        <v>238.44756907545164</v>
      </c>
      <c r="P8" s="9"/>
    </row>
    <row r="9" spans="1:16" ht="15">
      <c r="A9" s="12"/>
      <c r="B9" s="44">
        <v>514</v>
      </c>
      <c r="C9" s="20" t="s">
        <v>23</v>
      </c>
      <c r="D9" s="46">
        <v>1157266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1157266</v>
      </c>
      <c r="O9" s="47">
        <f t="shared" si="1"/>
        <v>3.8432053666312433</v>
      </c>
      <c r="P9" s="9"/>
    </row>
    <row r="10" spans="1:16" ht="15">
      <c r="A10" s="12"/>
      <c r="B10" s="44">
        <v>515</v>
      </c>
      <c r="C10" s="20" t="s">
        <v>24</v>
      </c>
      <c r="D10" s="46">
        <v>1210245</v>
      </c>
      <c r="E10" s="46">
        <v>299219</v>
      </c>
      <c r="F10" s="46">
        <v>0</v>
      </c>
      <c r="G10" s="46">
        <v>0</v>
      </c>
      <c r="H10" s="46">
        <v>0</v>
      </c>
      <c r="I10" s="46">
        <v>472786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1982250</v>
      </c>
      <c r="O10" s="47">
        <f t="shared" si="1"/>
        <v>6.582923751328374</v>
      </c>
      <c r="P10" s="9"/>
    </row>
    <row r="11" spans="1:16" ht="15">
      <c r="A11" s="12"/>
      <c r="B11" s="44">
        <v>516</v>
      </c>
      <c r="C11" s="20" t="s">
        <v>25</v>
      </c>
      <c r="D11" s="46">
        <v>397672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397672</v>
      </c>
      <c r="O11" s="47">
        <f t="shared" si="1"/>
        <v>1.320642933049947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632</v>
      </c>
      <c r="F12" s="46">
        <v>6668328</v>
      </c>
      <c r="G12" s="46">
        <v>5228</v>
      </c>
      <c r="H12" s="46">
        <v>0</v>
      </c>
      <c r="I12" s="46">
        <v>5142</v>
      </c>
      <c r="J12" s="46">
        <v>0</v>
      </c>
      <c r="K12" s="46">
        <v>0</v>
      </c>
      <c r="L12" s="46">
        <v>0</v>
      </c>
      <c r="M12" s="46">
        <v>613189</v>
      </c>
      <c r="N12" s="46">
        <f t="shared" si="2"/>
        <v>7292519</v>
      </c>
      <c r="O12" s="47">
        <f t="shared" si="1"/>
        <v>24.217982863974495</v>
      </c>
      <c r="P12" s="9"/>
    </row>
    <row r="13" spans="1:16" ht="15">
      <c r="A13" s="12"/>
      <c r="B13" s="44">
        <v>519</v>
      </c>
      <c r="C13" s="20" t="s">
        <v>27</v>
      </c>
      <c r="D13" s="46">
        <v>6079422</v>
      </c>
      <c r="E13" s="46">
        <v>2349641</v>
      </c>
      <c r="F13" s="46">
        <v>0</v>
      </c>
      <c r="G13" s="46">
        <v>4808018</v>
      </c>
      <c r="H13" s="46">
        <v>0</v>
      </c>
      <c r="I13" s="46">
        <v>0</v>
      </c>
      <c r="J13" s="46">
        <v>242498</v>
      </c>
      <c r="K13" s="46">
        <v>0</v>
      </c>
      <c r="L13" s="46">
        <v>0</v>
      </c>
      <c r="M13" s="46">
        <v>0</v>
      </c>
      <c r="N13" s="46">
        <f t="shared" si="2"/>
        <v>13479579</v>
      </c>
      <c r="O13" s="47">
        <f t="shared" si="1"/>
        <v>44.764808049946865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76454651</v>
      </c>
      <c r="E14" s="31">
        <f t="shared" si="3"/>
        <v>25006131</v>
      </c>
      <c r="F14" s="31">
        <f t="shared" si="3"/>
        <v>0</v>
      </c>
      <c r="G14" s="31">
        <f t="shared" si="3"/>
        <v>5884634</v>
      </c>
      <c r="H14" s="31">
        <f t="shared" si="3"/>
        <v>0</v>
      </c>
      <c r="I14" s="31">
        <f t="shared" si="3"/>
        <v>11313992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118659408</v>
      </c>
      <c r="O14" s="43">
        <f t="shared" si="1"/>
        <v>394.06020191285864</v>
      </c>
      <c r="P14" s="10"/>
    </row>
    <row r="15" spans="1:16" ht="15">
      <c r="A15" s="12"/>
      <c r="B15" s="44">
        <v>521</v>
      </c>
      <c r="C15" s="20" t="s">
        <v>29</v>
      </c>
      <c r="D15" s="46">
        <v>42972776</v>
      </c>
      <c r="E15" s="46">
        <v>1827977</v>
      </c>
      <c r="F15" s="46">
        <v>0</v>
      </c>
      <c r="G15" s="46">
        <v>3441319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48242072</v>
      </c>
      <c r="O15" s="47">
        <f t="shared" si="1"/>
        <v>160.2087938363443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10864822</v>
      </c>
      <c r="F16" s="46">
        <v>0</v>
      </c>
      <c r="G16" s="46">
        <v>229855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11094677</v>
      </c>
      <c r="O16" s="47">
        <f t="shared" si="1"/>
        <v>36.84470310839532</v>
      </c>
      <c r="P16" s="9"/>
    </row>
    <row r="17" spans="1:16" ht="15">
      <c r="A17" s="12"/>
      <c r="B17" s="44">
        <v>523</v>
      </c>
      <c r="C17" s="20" t="s">
        <v>109</v>
      </c>
      <c r="D17" s="46">
        <v>30206779</v>
      </c>
      <c r="E17" s="46">
        <v>8974814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39181593</v>
      </c>
      <c r="O17" s="47">
        <f t="shared" si="1"/>
        <v>130.1195304197662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2168352</v>
      </c>
      <c r="F18" s="46">
        <v>0</v>
      </c>
      <c r="G18" s="46">
        <v>0</v>
      </c>
      <c r="H18" s="46">
        <v>0</v>
      </c>
      <c r="I18" s="46">
        <v>1403291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3571643</v>
      </c>
      <c r="O18" s="47">
        <f t="shared" si="1"/>
        <v>11.861194872476089</v>
      </c>
      <c r="P18" s="9"/>
    </row>
    <row r="19" spans="1:16" ht="15">
      <c r="A19" s="12"/>
      <c r="B19" s="44">
        <v>525</v>
      </c>
      <c r="C19" s="20" t="s">
        <v>33</v>
      </c>
      <c r="D19" s="46">
        <v>2427726</v>
      </c>
      <c r="E19" s="46">
        <v>1085237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3512963</v>
      </c>
      <c r="O19" s="47">
        <f t="shared" si="1"/>
        <v>11.666322396386823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2213460</v>
      </c>
      <c r="H20" s="46">
        <v>0</v>
      </c>
      <c r="I20" s="46">
        <v>9910701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12124161</v>
      </c>
      <c r="O20" s="47">
        <f t="shared" si="1"/>
        <v>40.263552736450585</v>
      </c>
      <c r="P20" s="9"/>
    </row>
    <row r="21" spans="1:16" ht="15">
      <c r="A21" s="12"/>
      <c r="B21" s="44">
        <v>527</v>
      </c>
      <c r="C21" s="20" t="s">
        <v>35</v>
      </c>
      <c r="D21" s="46">
        <v>847370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847370</v>
      </c>
      <c r="O21" s="47">
        <f t="shared" si="1"/>
        <v>2.8140608395324125</v>
      </c>
      <c r="P21" s="9"/>
    </row>
    <row r="22" spans="1:16" ht="15">
      <c r="A22" s="12"/>
      <c r="B22" s="44">
        <v>529</v>
      </c>
      <c r="C22" s="20" t="s">
        <v>36</v>
      </c>
      <c r="D22" s="46">
        <v>0</v>
      </c>
      <c r="E22" s="46">
        <v>84929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84929</v>
      </c>
      <c r="O22" s="47">
        <f t="shared" si="1"/>
        <v>0.28204370350690755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SUM(D24:D26)</f>
        <v>1134164</v>
      </c>
      <c r="E23" s="31">
        <f t="shared" si="5"/>
        <v>1145067</v>
      </c>
      <c r="F23" s="31">
        <f t="shared" si="5"/>
        <v>0</v>
      </c>
      <c r="G23" s="31">
        <f t="shared" si="5"/>
        <v>2350772</v>
      </c>
      <c r="H23" s="31">
        <f t="shared" si="5"/>
        <v>0</v>
      </c>
      <c r="I23" s="31">
        <f t="shared" si="5"/>
        <v>10043019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14673022</v>
      </c>
      <c r="O23" s="43">
        <f t="shared" si="1"/>
        <v>48.728154888416576</v>
      </c>
      <c r="P23" s="10"/>
    </row>
    <row r="24" spans="1:16" ht="15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10042010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10042010</v>
      </c>
      <c r="O24" s="47">
        <f t="shared" si="1"/>
        <v>33.34886424017003</v>
      </c>
      <c r="P24" s="9"/>
    </row>
    <row r="25" spans="1:16" ht="15">
      <c r="A25" s="12"/>
      <c r="B25" s="44">
        <v>537</v>
      </c>
      <c r="C25" s="20" t="s">
        <v>40</v>
      </c>
      <c r="D25" s="46">
        <v>1134164</v>
      </c>
      <c r="E25" s="46">
        <v>983333</v>
      </c>
      <c r="F25" s="46">
        <v>0</v>
      </c>
      <c r="G25" s="46">
        <v>0</v>
      </c>
      <c r="H25" s="46">
        <v>0</v>
      </c>
      <c r="I25" s="46">
        <v>1009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2118506</v>
      </c>
      <c r="O25" s="47">
        <f t="shared" si="1"/>
        <v>7.035421094580234</v>
      </c>
      <c r="P25" s="9"/>
    </row>
    <row r="26" spans="1:16" ht="15">
      <c r="A26" s="12"/>
      <c r="B26" s="44">
        <v>539</v>
      </c>
      <c r="C26" s="20" t="s">
        <v>42</v>
      </c>
      <c r="D26" s="46">
        <v>0</v>
      </c>
      <c r="E26" s="46">
        <v>161734</v>
      </c>
      <c r="F26" s="46">
        <v>0</v>
      </c>
      <c r="G26" s="46">
        <v>2350772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2512506</v>
      </c>
      <c r="O26" s="47">
        <f t="shared" si="1"/>
        <v>8.343869553666313</v>
      </c>
      <c r="P26" s="9"/>
    </row>
    <row r="27" spans="1:16" ht="15.75">
      <c r="A27" s="28" t="s">
        <v>43</v>
      </c>
      <c r="B27" s="29"/>
      <c r="C27" s="30"/>
      <c r="D27" s="31">
        <f aca="true" t="shared" si="6" ref="D27:M27">SUM(D28:D29)</f>
        <v>0</v>
      </c>
      <c r="E27" s="31">
        <f t="shared" si="6"/>
        <v>25896739</v>
      </c>
      <c r="F27" s="31">
        <f t="shared" si="6"/>
        <v>0</v>
      </c>
      <c r="G27" s="31">
        <f t="shared" si="6"/>
        <v>18916180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4">SUM(D27:M27)</f>
        <v>44812919</v>
      </c>
      <c r="O27" s="43">
        <f t="shared" si="1"/>
        <v>148.8207990170032</v>
      </c>
      <c r="P27" s="10"/>
    </row>
    <row r="28" spans="1:16" ht="15">
      <c r="A28" s="12"/>
      <c r="B28" s="44">
        <v>541</v>
      </c>
      <c r="C28" s="20" t="s">
        <v>44</v>
      </c>
      <c r="D28" s="46">
        <v>0</v>
      </c>
      <c r="E28" s="46">
        <v>16651297</v>
      </c>
      <c r="F28" s="46">
        <v>0</v>
      </c>
      <c r="G28" s="46">
        <v>18458999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35110296</v>
      </c>
      <c r="O28" s="47">
        <f t="shared" si="1"/>
        <v>116.5990170031881</v>
      </c>
      <c r="P28" s="9"/>
    </row>
    <row r="29" spans="1:16" ht="15">
      <c r="A29" s="12"/>
      <c r="B29" s="44">
        <v>544</v>
      </c>
      <c r="C29" s="20" t="s">
        <v>45</v>
      </c>
      <c r="D29" s="46">
        <v>0</v>
      </c>
      <c r="E29" s="46">
        <v>9245442</v>
      </c>
      <c r="F29" s="46">
        <v>0</v>
      </c>
      <c r="G29" s="46">
        <v>457181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9702623</v>
      </c>
      <c r="O29" s="47">
        <f t="shared" si="1"/>
        <v>32.22178201381509</v>
      </c>
      <c r="P29" s="9"/>
    </row>
    <row r="30" spans="1:16" ht="15.75">
      <c r="A30" s="28" t="s">
        <v>47</v>
      </c>
      <c r="B30" s="29"/>
      <c r="C30" s="30"/>
      <c r="D30" s="31">
        <f aca="true" t="shared" si="8" ref="D30:M30">SUM(D31:D33)</f>
        <v>0</v>
      </c>
      <c r="E30" s="31">
        <f t="shared" si="8"/>
        <v>10419399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9133285</v>
      </c>
      <c r="N30" s="31">
        <f t="shared" si="7"/>
        <v>19552684</v>
      </c>
      <c r="O30" s="43">
        <f t="shared" si="1"/>
        <v>64.93319606801275</v>
      </c>
      <c r="P30" s="10"/>
    </row>
    <row r="31" spans="1:16" ht="15">
      <c r="A31" s="13"/>
      <c r="B31" s="45">
        <v>552</v>
      </c>
      <c r="C31" s="21" t="s">
        <v>48</v>
      </c>
      <c r="D31" s="46">
        <v>0</v>
      </c>
      <c r="E31" s="46">
        <v>774887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774887</v>
      </c>
      <c r="O31" s="47">
        <f t="shared" si="1"/>
        <v>2.5733494952178533</v>
      </c>
      <c r="P31" s="9"/>
    </row>
    <row r="32" spans="1:16" ht="15">
      <c r="A32" s="13"/>
      <c r="B32" s="45">
        <v>554</v>
      </c>
      <c r="C32" s="21" t="s">
        <v>49</v>
      </c>
      <c r="D32" s="46">
        <v>0</v>
      </c>
      <c r="E32" s="46">
        <v>3685502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3685502</v>
      </c>
      <c r="O32" s="47">
        <f t="shared" si="1"/>
        <v>12.239313230605738</v>
      </c>
      <c r="P32" s="9"/>
    </row>
    <row r="33" spans="1:16" ht="15">
      <c r="A33" s="13"/>
      <c r="B33" s="45">
        <v>559</v>
      </c>
      <c r="C33" s="21" t="s">
        <v>50</v>
      </c>
      <c r="D33" s="46">
        <v>0</v>
      </c>
      <c r="E33" s="46">
        <v>5959010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9133285</v>
      </c>
      <c r="N33" s="46">
        <f t="shared" si="7"/>
        <v>15092295</v>
      </c>
      <c r="O33" s="47">
        <f t="shared" si="1"/>
        <v>50.12053334218916</v>
      </c>
      <c r="P33" s="9"/>
    </row>
    <row r="34" spans="1:16" ht="15.75">
      <c r="A34" s="28" t="s">
        <v>51</v>
      </c>
      <c r="B34" s="29"/>
      <c r="C34" s="30"/>
      <c r="D34" s="31">
        <f aca="true" t="shared" si="9" ref="D34:M34">SUM(D35:D38)</f>
        <v>1952088</v>
      </c>
      <c r="E34" s="31">
        <f t="shared" si="9"/>
        <v>126521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2078609</v>
      </c>
      <c r="O34" s="43">
        <f t="shared" si="1"/>
        <v>6.9029257438894795</v>
      </c>
      <c r="P34" s="10"/>
    </row>
    <row r="35" spans="1:16" ht="15">
      <c r="A35" s="12"/>
      <c r="B35" s="44">
        <v>562</v>
      </c>
      <c r="C35" s="20" t="s">
        <v>52</v>
      </c>
      <c r="D35" s="46">
        <v>1389333</v>
      </c>
      <c r="E35" s="46">
        <v>26601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1415934</v>
      </c>
      <c r="O35" s="47">
        <f t="shared" si="1"/>
        <v>4.702225026567481</v>
      </c>
      <c r="P35" s="9"/>
    </row>
    <row r="36" spans="1:16" ht="15">
      <c r="A36" s="12"/>
      <c r="B36" s="44">
        <v>563</v>
      </c>
      <c r="C36" s="20" t="s">
        <v>53</v>
      </c>
      <c r="D36" s="46">
        <v>0</v>
      </c>
      <c r="E36" s="46">
        <v>46366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46366</v>
      </c>
      <c r="O36" s="47">
        <f t="shared" si="1"/>
        <v>0.15397848034006376</v>
      </c>
      <c r="P36" s="9"/>
    </row>
    <row r="37" spans="1:16" ht="15">
      <c r="A37" s="12"/>
      <c r="B37" s="44">
        <v>564</v>
      </c>
      <c r="C37" s="20" t="s">
        <v>54</v>
      </c>
      <c r="D37" s="46">
        <v>0</v>
      </c>
      <c r="E37" s="46">
        <v>45711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45711</v>
      </c>
      <c r="O37" s="47">
        <f aca="true" t="shared" si="11" ref="O37:O68">(N37/O$74)</f>
        <v>0.15180326780021253</v>
      </c>
      <c r="P37" s="9"/>
    </row>
    <row r="38" spans="1:16" ht="15">
      <c r="A38" s="12"/>
      <c r="B38" s="44">
        <v>569</v>
      </c>
      <c r="C38" s="20" t="s">
        <v>55</v>
      </c>
      <c r="D38" s="46">
        <v>562755</v>
      </c>
      <c r="E38" s="46">
        <v>7843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570598</v>
      </c>
      <c r="O38" s="47">
        <f t="shared" si="11"/>
        <v>1.8949189691817216</v>
      </c>
      <c r="P38" s="9"/>
    </row>
    <row r="39" spans="1:16" ht="15.75">
      <c r="A39" s="28" t="s">
        <v>56</v>
      </c>
      <c r="B39" s="29"/>
      <c r="C39" s="30"/>
      <c r="D39" s="31">
        <f>SUM(D40:D41)</f>
        <v>1238426</v>
      </c>
      <c r="E39" s="31">
        <f aca="true" t="shared" si="12" ref="E39:M39">SUM(E40:E41)</f>
        <v>64205</v>
      </c>
      <c r="F39" s="31">
        <f t="shared" si="12"/>
        <v>0</v>
      </c>
      <c r="G39" s="31">
        <f t="shared" si="12"/>
        <v>1944502</v>
      </c>
      <c r="H39" s="31">
        <f t="shared" si="12"/>
        <v>0</v>
      </c>
      <c r="I39" s="31">
        <f t="shared" si="12"/>
        <v>6582557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9829690</v>
      </c>
      <c r="O39" s="43">
        <f t="shared" si="11"/>
        <v>32.643763283740704</v>
      </c>
      <c r="P39" s="9"/>
    </row>
    <row r="40" spans="1:16" ht="15">
      <c r="A40" s="12"/>
      <c r="B40" s="44">
        <v>572</v>
      </c>
      <c r="C40" s="20" t="s">
        <v>57</v>
      </c>
      <c r="D40" s="46">
        <v>1238426</v>
      </c>
      <c r="E40" s="46">
        <v>64205</v>
      </c>
      <c r="F40" s="46">
        <v>0</v>
      </c>
      <c r="G40" s="46">
        <v>1944502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3247133</v>
      </c>
      <c r="O40" s="47">
        <f t="shared" si="11"/>
        <v>10.78351819872476</v>
      </c>
      <c r="P40" s="9"/>
    </row>
    <row r="41" spans="1:16" ht="15">
      <c r="A41" s="12"/>
      <c r="B41" s="44">
        <v>575</v>
      </c>
      <c r="C41" s="20" t="s">
        <v>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6582557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6582557</v>
      </c>
      <c r="O41" s="47">
        <f t="shared" si="11"/>
        <v>21.86024508501594</v>
      </c>
      <c r="P41" s="9"/>
    </row>
    <row r="42" spans="1:16" ht="15.75">
      <c r="A42" s="28" t="s">
        <v>86</v>
      </c>
      <c r="B42" s="29"/>
      <c r="C42" s="30"/>
      <c r="D42" s="31">
        <f aca="true" t="shared" si="13" ref="D42:M42">SUM(D43:D45)</f>
        <v>11292659</v>
      </c>
      <c r="E42" s="31">
        <f t="shared" si="13"/>
        <v>4794175</v>
      </c>
      <c r="F42" s="31">
        <f t="shared" si="13"/>
        <v>8361941</v>
      </c>
      <c r="G42" s="31">
        <f t="shared" si="13"/>
        <v>0</v>
      </c>
      <c r="H42" s="31">
        <f t="shared" si="13"/>
        <v>0</v>
      </c>
      <c r="I42" s="31">
        <f t="shared" si="13"/>
        <v>493014</v>
      </c>
      <c r="J42" s="31">
        <f t="shared" si="13"/>
        <v>3079724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28021513</v>
      </c>
      <c r="O42" s="43">
        <f t="shared" si="11"/>
        <v>93.05762818809777</v>
      </c>
      <c r="P42" s="9"/>
    </row>
    <row r="43" spans="1:16" ht="15">
      <c r="A43" s="12"/>
      <c r="B43" s="44">
        <v>581</v>
      </c>
      <c r="C43" s="20" t="s">
        <v>60</v>
      </c>
      <c r="D43" s="46">
        <v>11289133</v>
      </c>
      <c r="E43" s="46">
        <v>4794175</v>
      </c>
      <c r="F43" s="46">
        <v>0</v>
      </c>
      <c r="G43" s="46">
        <v>0</v>
      </c>
      <c r="H43" s="46">
        <v>0</v>
      </c>
      <c r="I43" s="46">
        <v>493014</v>
      </c>
      <c r="J43" s="46">
        <v>3079724</v>
      </c>
      <c r="K43" s="46">
        <v>0</v>
      </c>
      <c r="L43" s="46">
        <v>0</v>
      </c>
      <c r="M43" s="46">
        <v>0</v>
      </c>
      <c r="N43" s="46">
        <f>SUM(D43:M43)</f>
        <v>19656046</v>
      </c>
      <c r="O43" s="47">
        <f t="shared" si="11"/>
        <v>65.2764545696068</v>
      </c>
      <c r="P43" s="9"/>
    </row>
    <row r="44" spans="1:16" ht="15">
      <c r="A44" s="12"/>
      <c r="B44" s="44">
        <v>585</v>
      </c>
      <c r="C44" s="20" t="s">
        <v>106</v>
      </c>
      <c r="D44" s="46">
        <v>0</v>
      </c>
      <c r="E44" s="46">
        <v>0</v>
      </c>
      <c r="F44" s="46">
        <v>8361941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3">SUM(D44:M44)</f>
        <v>8361941</v>
      </c>
      <c r="O44" s="47">
        <f t="shared" si="11"/>
        <v>27.769464001062698</v>
      </c>
      <c r="P44" s="9"/>
    </row>
    <row r="45" spans="1:16" ht="15">
      <c r="A45" s="12"/>
      <c r="B45" s="44">
        <v>587</v>
      </c>
      <c r="C45" s="20" t="s">
        <v>61</v>
      </c>
      <c r="D45" s="46">
        <v>3526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3526</v>
      </c>
      <c r="O45" s="47">
        <f t="shared" si="11"/>
        <v>0.0117096174282678</v>
      </c>
      <c r="P45" s="9"/>
    </row>
    <row r="46" spans="1:16" ht="15.75">
      <c r="A46" s="28" t="s">
        <v>62</v>
      </c>
      <c r="B46" s="29"/>
      <c r="C46" s="30"/>
      <c r="D46" s="31">
        <f aca="true" t="shared" si="15" ref="D46:M46">SUM(D47:D71)</f>
        <v>8614795</v>
      </c>
      <c r="E46" s="31">
        <f t="shared" si="15"/>
        <v>2454275</v>
      </c>
      <c r="F46" s="31">
        <f t="shared" si="15"/>
        <v>0</v>
      </c>
      <c r="G46" s="31">
        <f t="shared" si="15"/>
        <v>326936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11396006</v>
      </c>
      <c r="O46" s="43">
        <f t="shared" si="11"/>
        <v>37.84539718384697</v>
      </c>
      <c r="P46" s="9"/>
    </row>
    <row r="47" spans="1:16" ht="15">
      <c r="A47" s="12"/>
      <c r="B47" s="44">
        <v>601</v>
      </c>
      <c r="C47" s="20" t="s">
        <v>63</v>
      </c>
      <c r="D47" s="46">
        <v>0</v>
      </c>
      <c r="E47" s="46">
        <v>53040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53040</v>
      </c>
      <c r="O47" s="47">
        <f t="shared" si="11"/>
        <v>0.1761424017003188</v>
      </c>
      <c r="P47" s="9"/>
    </row>
    <row r="48" spans="1:16" ht="15">
      <c r="A48" s="12"/>
      <c r="B48" s="44">
        <v>602</v>
      </c>
      <c r="C48" s="20" t="s">
        <v>64</v>
      </c>
      <c r="D48" s="46">
        <v>0</v>
      </c>
      <c r="E48" s="46">
        <v>257236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257236</v>
      </c>
      <c r="O48" s="47">
        <f t="shared" si="11"/>
        <v>0.8542640807651435</v>
      </c>
      <c r="P48" s="9"/>
    </row>
    <row r="49" spans="1:16" ht="15">
      <c r="A49" s="12"/>
      <c r="B49" s="44">
        <v>603</v>
      </c>
      <c r="C49" s="20" t="s">
        <v>65</v>
      </c>
      <c r="D49" s="46">
        <v>0</v>
      </c>
      <c r="E49" s="46">
        <v>136136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136136</v>
      </c>
      <c r="O49" s="47">
        <f t="shared" si="11"/>
        <v>0.45209883103081827</v>
      </c>
      <c r="P49" s="9"/>
    </row>
    <row r="50" spans="1:16" ht="15">
      <c r="A50" s="12"/>
      <c r="B50" s="44">
        <v>604</v>
      </c>
      <c r="C50" s="20" t="s">
        <v>66</v>
      </c>
      <c r="D50" s="46">
        <v>665603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665603</v>
      </c>
      <c r="O50" s="47">
        <f t="shared" si="11"/>
        <v>2.2104244155154094</v>
      </c>
      <c r="P50" s="9"/>
    </row>
    <row r="51" spans="1:16" ht="15">
      <c r="A51" s="12"/>
      <c r="B51" s="44">
        <v>605</v>
      </c>
      <c r="C51" s="20" t="s">
        <v>67</v>
      </c>
      <c r="D51" s="46">
        <v>0</v>
      </c>
      <c r="E51" s="46">
        <v>5539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5539</v>
      </c>
      <c r="O51" s="47">
        <f t="shared" si="11"/>
        <v>0.018394659936238046</v>
      </c>
      <c r="P51" s="9"/>
    </row>
    <row r="52" spans="1:16" ht="15">
      <c r="A52" s="12"/>
      <c r="B52" s="44">
        <v>607</v>
      </c>
      <c r="C52" s="20" t="s">
        <v>68</v>
      </c>
      <c r="D52" s="46">
        <v>98042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98042</v>
      </c>
      <c r="O52" s="47">
        <f t="shared" si="11"/>
        <v>0.32559112646121147</v>
      </c>
      <c r="P52" s="9"/>
    </row>
    <row r="53" spans="1:16" ht="15">
      <c r="A53" s="12"/>
      <c r="B53" s="44">
        <v>608</v>
      </c>
      <c r="C53" s="20" t="s">
        <v>69</v>
      </c>
      <c r="D53" s="46">
        <v>304333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304333</v>
      </c>
      <c r="O53" s="47">
        <f t="shared" si="11"/>
        <v>1.0106701647183847</v>
      </c>
      <c r="P53" s="9"/>
    </row>
    <row r="54" spans="1:16" ht="15">
      <c r="A54" s="12"/>
      <c r="B54" s="44">
        <v>614</v>
      </c>
      <c r="C54" s="20" t="s">
        <v>70</v>
      </c>
      <c r="D54" s="46">
        <v>1061619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6" ref="N54:N64">SUM(D54:M54)</f>
        <v>1061619</v>
      </c>
      <c r="O54" s="47">
        <f t="shared" si="11"/>
        <v>3.525567879914984</v>
      </c>
      <c r="P54" s="9"/>
    </row>
    <row r="55" spans="1:16" ht="15">
      <c r="A55" s="12"/>
      <c r="B55" s="44">
        <v>622</v>
      </c>
      <c r="C55" s="20" t="s">
        <v>71</v>
      </c>
      <c r="D55" s="46">
        <v>0</v>
      </c>
      <c r="E55" s="46">
        <v>339022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339022</v>
      </c>
      <c r="O55" s="47">
        <f t="shared" si="11"/>
        <v>1.1258700850159404</v>
      </c>
      <c r="P55" s="9"/>
    </row>
    <row r="56" spans="1:16" ht="15">
      <c r="A56" s="12"/>
      <c r="B56" s="44">
        <v>634</v>
      </c>
      <c r="C56" s="20" t="s">
        <v>72</v>
      </c>
      <c r="D56" s="46">
        <v>428619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428619</v>
      </c>
      <c r="O56" s="47">
        <f t="shared" si="11"/>
        <v>1.4234159139213602</v>
      </c>
      <c r="P56" s="9"/>
    </row>
    <row r="57" spans="1:16" ht="15">
      <c r="A57" s="12"/>
      <c r="B57" s="44">
        <v>654</v>
      </c>
      <c r="C57" s="20" t="s">
        <v>110</v>
      </c>
      <c r="D57" s="46">
        <v>531490</v>
      </c>
      <c r="E57" s="46">
        <v>369036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900526</v>
      </c>
      <c r="O57" s="47">
        <f t="shared" si="11"/>
        <v>2.9905884697130714</v>
      </c>
      <c r="P57" s="9"/>
    </row>
    <row r="58" spans="1:16" ht="15">
      <c r="A58" s="12"/>
      <c r="B58" s="44">
        <v>664</v>
      </c>
      <c r="C58" s="20" t="s">
        <v>111</v>
      </c>
      <c r="D58" s="46">
        <v>166700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166700</v>
      </c>
      <c r="O58" s="47">
        <f t="shared" si="11"/>
        <v>0.5535998937300743</v>
      </c>
      <c r="P58" s="9"/>
    </row>
    <row r="59" spans="1:16" ht="15">
      <c r="A59" s="12"/>
      <c r="B59" s="44">
        <v>674</v>
      </c>
      <c r="C59" s="20" t="s">
        <v>75</v>
      </c>
      <c r="D59" s="46">
        <v>561150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561150</v>
      </c>
      <c r="O59" s="47">
        <f t="shared" si="11"/>
        <v>1.8635427736450585</v>
      </c>
      <c r="P59" s="9"/>
    </row>
    <row r="60" spans="1:16" ht="15">
      <c r="A60" s="12"/>
      <c r="B60" s="44">
        <v>689</v>
      </c>
      <c r="C60" s="20" t="s">
        <v>112</v>
      </c>
      <c r="D60" s="46">
        <v>0</v>
      </c>
      <c r="E60" s="46">
        <v>107294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107294</v>
      </c>
      <c r="O60" s="47">
        <f t="shared" si="11"/>
        <v>0.3563164187035069</v>
      </c>
      <c r="P60" s="9"/>
    </row>
    <row r="61" spans="1:16" ht="15">
      <c r="A61" s="12"/>
      <c r="B61" s="44">
        <v>694</v>
      </c>
      <c r="C61" s="20" t="s">
        <v>77</v>
      </c>
      <c r="D61" s="46">
        <v>232053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232053</v>
      </c>
      <c r="O61" s="47">
        <f t="shared" si="11"/>
        <v>0.7706329702444208</v>
      </c>
      <c r="P61" s="9"/>
    </row>
    <row r="62" spans="1:16" ht="15">
      <c r="A62" s="12"/>
      <c r="B62" s="44">
        <v>711</v>
      </c>
      <c r="C62" s="20" t="s">
        <v>113</v>
      </c>
      <c r="D62" s="46">
        <v>2002781</v>
      </c>
      <c r="E62" s="46">
        <v>270638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2273419</v>
      </c>
      <c r="O62" s="47">
        <f t="shared" si="11"/>
        <v>7.549877125398512</v>
      </c>
      <c r="P62" s="9"/>
    </row>
    <row r="63" spans="1:16" ht="15">
      <c r="A63" s="12"/>
      <c r="B63" s="44">
        <v>712</v>
      </c>
      <c r="C63" s="20" t="s">
        <v>114</v>
      </c>
      <c r="D63" s="46">
        <v>0</v>
      </c>
      <c r="E63" s="46">
        <v>0</v>
      </c>
      <c r="F63" s="46">
        <v>0</v>
      </c>
      <c r="G63" s="46">
        <v>326936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326936</v>
      </c>
      <c r="O63" s="47">
        <f t="shared" si="11"/>
        <v>1.0857332624867162</v>
      </c>
      <c r="P63" s="9"/>
    </row>
    <row r="64" spans="1:16" ht="15">
      <c r="A64" s="12"/>
      <c r="B64" s="44">
        <v>713</v>
      </c>
      <c r="C64" s="20" t="s">
        <v>115</v>
      </c>
      <c r="D64" s="46">
        <v>0</v>
      </c>
      <c r="E64" s="46">
        <v>782182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782182</v>
      </c>
      <c r="O64" s="47">
        <f t="shared" si="11"/>
        <v>2.5975757173219978</v>
      </c>
      <c r="P64" s="9"/>
    </row>
    <row r="65" spans="1:16" ht="15">
      <c r="A65" s="12"/>
      <c r="B65" s="44">
        <v>715</v>
      </c>
      <c r="C65" s="20" t="s">
        <v>116</v>
      </c>
      <c r="D65" s="46">
        <v>0</v>
      </c>
      <c r="E65" s="46">
        <v>124688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7" ref="N65:N71">SUM(D65:M65)</f>
        <v>124688</v>
      </c>
      <c r="O65" s="47">
        <f t="shared" si="11"/>
        <v>0.4140807651434644</v>
      </c>
      <c r="P65" s="9"/>
    </row>
    <row r="66" spans="1:16" ht="15">
      <c r="A66" s="12"/>
      <c r="B66" s="44">
        <v>719</v>
      </c>
      <c r="C66" s="20" t="s">
        <v>117</v>
      </c>
      <c r="D66" s="46">
        <v>340708</v>
      </c>
      <c r="E66" s="46">
        <v>6428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347136</v>
      </c>
      <c r="O66" s="47">
        <f t="shared" si="11"/>
        <v>1.152816153028693</v>
      </c>
      <c r="P66" s="9"/>
    </row>
    <row r="67" spans="1:16" ht="15">
      <c r="A67" s="12"/>
      <c r="B67" s="44">
        <v>724</v>
      </c>
      <c r="C67" s="20" t="s">
        <v>85</v>
      </c>
      <c r="D67" s="46">
        <v>1148893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1148893</v>
      </c>
      <c r="O67" s="47">
        <f t="shared" si="11"/>
        <v>3.8153991764080764</v>
      </c>
      <c r="P67" s="9"/>
    </row>
    <row r="68" spans="1:16" ht="15">
      <c r="A68" s="12"/>
      <c r="B68" s="44">
        <v>744</v>
      </c>
      <c r="C68" s="20" t="s">
        <v>87</v>
      </c>
      <c r="D68" s="46">
        <v>241283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241283</v>
      </c>
      <c r="O68" s="47">
        <f t="shared" si="11"/>
        <v>0.8012852019128587</v>
      </c>
      <c r="P68" s="9"/>
    </row>
    <row r="69" spans="1:16" ht="15">
      <c r="A69" s="12"/>
      <c r="B69" s="44">
        <v>752</v>
      </c>
      <c r="C69" s="20" t="s">
        <v>88</v>
      </c>
      <c r="D69" s="46">
        <v>0</v>
      </c>
      <c r="E69" s="46">
        <v>1293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1293</v>
      </c>
      <c r="O69" s="47">
        <f>(N69/O$74)</f>
        <v>0.004293969181721573</v>
      </c>
      <c r="P69" s="9"/>
    </row>
    <row r="70" spans="1:16" ht="15">
      <c r="A70" s="12"/>
      <c r="B70" s="44">
        <v>764</v>
      </c>
      <c r="C70" s="20" t="s">
        <v>89</v>
      </c>
      <c r="D70" s="46">
        <v>831521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831521</v>
      </c>
      <c r="O70" s="47">
        <f>(N70/O$74)</f>
        <v>2.7614273379383634</v>
      </c>
      <c r="P70" s="9"/>
    </row>
    <row r="71" spans="1:16" ht="15.75" thickBot="1">
      <c r="A71" s="12"/>
      <c r="B71" s="44">
        <v>765</v>
      </c>
      <c r="C71" s="20" t="s">
        <v>90</v>
      </c>
      <c r="D71" s="46">
        <v>0</v>
      </c>
      <c r="E71" s="46">
        <v>1743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1743</v>
      </c>
      <c r="O71" s="47">
        <f>(N71/O$74)</f>
        <v>0.005788390010626992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8" ref="D72:M72">SUM(D5,D14,D23,D27,D30,D34,D39,D42,D46)</f>
        <v>155257436</v>
      </c>
      <c r="E72" s="15">
        <f t="shared" si="18"/>
        <v>74202697</v>
      </c>
      <c r="F72" s="15">
        <f t="shared" si="18"/>
        <v>15073602</v>
      </c>
      <c r="G72" s="15">
        <f t="shared" si="18"/>
        <v>34236270</v>
      </c>
      <c r="H72" s="15">
        <f t="shared" si="18"/>
        <v>0</v>
      </c>
      <c r="I72" s="15">
        <f t="shared" si="18"/>
        <v>28910510</v>
      </c>
      <c r="J72" s="15">
        <f t="shared" si="18"/>
        <v>48270424</v>
      </c>
      <c r="K72" s="15">
        <f t="shared" si="18"/>
        <v>0</v>
      </c>
      <c r="L72" s="15">
        <f t="shared" si="18"/>
        <v>0</v>
      </c>
      <c r="M72" s="15">
        <f t="shared" si="18"/>
        <v>9746474</v>
      </c>
      <c r="N72" s="15">
        <f>SUM(D72:M72)</f>
        <v>365697413</v>
      </c>
      <c r="O72" s="37">
        <f>(N72/O$74)</f>
        <v>1214.457402364506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118</v>
      </c>
      <c r="M74" s="48"/>
      <c r="N74" s="48"/>
      <c r="O74" s="41">
        <v>301120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55781891</v>
      </c>
      <c r="E5" s="26">
        <f t="shared" si="0"/>
        <v>2601026</v>
      </c>
      <c r="F5" s="26">
        <f t="shared" si="0"/>
        <v>8608429</v>
      </c>
      <c r="G5" s="26">
        <f t="shared" si="0"/>
        <v>6849063</v>
      </c>
      <c r="H5" s="26">
        <f t="shared" si="0"/>
        <v>0</v>
      </c>
      <c r="I5" s="26">
        <f t="shared" si="0"/>
        <v>529036</v>
      </c>
      <c r="J5" s="26">
        <f t="shared" si="0"/>
        <v>28122192</v>
      </c>
      <c r="K5" s="26">
        <f t="shared" si="0"/>
        <v>0</v>
      </c>
      <c r="L5" s="26">
        <f t="shared" si="0"/>
        <v>0</v>
      </c>
      <c r="M5" s="26">
        <f t="shared" si="0"/>
        <v>696696</v>
      </c>
      <c r="N5" s="27">
        <f>SUM(D5:M5)</f>
        <v>103188333</v>
      </c>
      <c r="O5" s="32">
        <f aca="true" t="shared" si="1" ref="O5:O36">(N5/O$80)</f>
        <v>344.52268197161374</v>
      </c>
      <c r="P5" s="6"/>
    </row>
    <row r="6" spans="1:16" ht="15">
      <c r="A6" s="12"/>
      <c r="B6" s="44">
        <v>511</v>
      </c>
      <c r="C6" s="20" t="s">
        <v>20</v>
      </c>
      <c r="D6" s="46">
        <v>923454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923454</v>
      </c>
      <c r="O6" s="47">
        <f t="shared" si="1"/>
        <v>3.0832056251690254</v>
      </c>
      <c r="P6" s="9"/>
    </row>
    <row r="7" spans="1:16" ht="15">
      <c r="A7" s="12"/>
      <c r="B7" s="44">
        <v>512</v>
      </c>
      <c r="C7" s="20" t="s">
        <v>21</v>
      </c>
      <c r="D7" s="46">
        <v>20038772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20038772</v>
      </c>
      <c r="O7" s="47">
        <f t="shared" si="1"/>
        <v>66.90496175432622</v>
      </c>
      <c r="P7" s="9"/>
    </row>
    <row r="8" spans="1:16" ht="15">
      <c r="A8" s="12"/>
      <c r="B8" s="44">
        <v>513</v>
      </c>
      <c r="C8" s="20" t="s">
        <v>22</v>
      </c>
      <c r="D8" s="46">
        <v>26681209</v>
      </c>
      <c r="E8" s="46">
        <v>980160</v>
      </c>
      <c r="F8" s="46">
        <v>560000</v>
      </c>
      <c r="G8" s="46">
        <v>0</v>
      </c>
      <c r="H8" s="46">
        <v>0</v>
      </c>
      <c r="I8" s="46">
        <v>0</v>
      </c>
      <c r="J8" s="46">
        <v>28122192</v>
      </c>
      <c r="K8" s="46">
        <v>0</v>
      </c>
      <c r="L8" s="46">
        <v>0</v>
      </c>
      <c r="M8" s="46">
        <v>82186</v>
      </c>
      <c r="N8" s="46">
        <f t="shared" si="2"/>
        <v>56425747</v>
      </c>
      <c r="O8" s="47">
        <f t="shared" si="1"/>
        <v>188.39290376647267</v>
      </c>
      <c r="P8" s="9"/>
    </row>
    <row r="9" spans="1:16" ht="15">
      <c r="A9" s="12"/>
      <c r="B9" s="44">
        <v>514</v>
      </c>
      <c r="C9" s="20" t="s">
        <v>23</v>
      </c>
      <c r="D9" s="46">
        <v>1188592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1188592</v>
      </c>
      <c r="O9" s="47">
        <f t="shared" si="1"/>
        <v>3.968441893619934</v>
      </c>
      <c r="P9" s="9"/>
    </row>
    <row r="10" spans="1:16" ht="15">
      <c r="A10" s="12"/>
      <c r="B10" s="44">
        <v>515</v>
      </c>
      <c r="C10" s="20" t="s">
        <v>24</v>
      </c>
      <c r="D10" s="46">
        <v>1177578</v>
      </c>
      <c r="E10" s="46">
        <v>186930</v>
      </c>
      <c r="F10" s="46">
        <v>0</v>
      </c>
      <c r="G10" s="46">
        <v>0</v>
      </c>
      <c r="H10" s="46">
        <v>0</v>
      </c>
      <c r="I10" s="46">
        <v>519939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1884447</v>
      </c>
      <c r="O10" s="47">
        <f t="shared" si="1"/>
        <v>6.291745545238739</v>
      </c>
      <c r="P10" s="9"/>
    </row>
    <row r="11" spans="1:16" ht="15">
      <c r="A11" s="12"/>
      <c r="B11" s="44">
        <v>516</v>
      </c>
      <c r="C11" s="20" t="s">
        <v>25</v>
      </c>
      <c r="D11" s="46">
        <v>306052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306052</v>
      </c>
      <c r="O11" s="47">
        <f t="shared" si="1"/>
        <v>1.0218389307905218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906</v>
      </c>
      <c r="F12" s="46">
        <v>8048429</v>
      </c>
      <c r="G12" s="46">
        <v>9006</v>
      </c>
      <c r="H12" s="46">
        <v>0</v>
      </c>
      <c r="I12" s="46">
        <v>9097</v>
      </c>
      <c r="J12" s="46">
        <v>0</v>
      </c>
      <c r="K12" s="46">
        <v>0</v>
      </c>
      <c r="L12" s="46">
        <v>0</v>
      </c>
      <c r="M12" s="46">
        <v>614510</v>
      </c>
      <c r="N12" s="46">
        <f t="shared" si="2"/>
        <v>8681948</v>
      </c>
      <c r="O12" s="47">
        <f t="shared" si="1"/>
        <v>28.987075599894496</v>
      </c>
      <c r="P12" s="9"/>
    </row>
    <row r="13" spans="1:16" ht="15">
      <c r="A13" s="12"/>
      <c r="B13" s="44">
        <v>519</v>
      </c>
      <c r="C13" s="20" t="s">
        <v>27</v>
      </c>
      <c r="D13" s="46">
        <v>5466234</v>
      </c>
      <c r="E13" s="46">
        <v>1433030</v>
      </c>
      <c r="F13" s="46">
        <v>0</v>
      </c>
      <c r="G13" s="46">
        <v>6840057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13739321</v>
      </c>
      <c r="O13" s="47">
        <f t="shared" si="1"/>
        <v>45.872508856102115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77540829</v>
      </c>
      <c r="E14" s="31">
        <f t="shared" si="3"/>
        <v>32518726</v>
      </c>
      <c r="F14" s="31">
        <f t="shared" si="3"/>
        <v>0</v>
      </c>
      <c r="G14" s="31">
        <f t="shared" si="3"/>
        <v>14569721</v>
      </c>
      <c r="H14" s="31">
        <f t="shared" si="3"/>
        <v>0</v>
      </c>
      <c r="I14" s="31">
        <f t="shared" si="3"/>
        <v>11487827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136117103</v>
      </c>
      <c r="O14" s="43">
        <f t="shared" si="1"/>
        <v>454.46445372624044</v>
      </c>
      <c r="P14" s="10"/>
    </row>
    <row r="15" spans="1:16" ht="15">
      <c r="A15" s="12"/>
      <c r="B15" s="44">
        <v>521</v>
      </c>
      <c r="C15" s="20" t="s">
        <v>29</v>
      </c>
      <c r="D15" s="46">
        <v>44103774</v>
      </c>
      <c r="E15" s="46">
        <v>4063257</v>
      </c>
      <c r="F15" s="46">
        <v>0</v>
      </c>
      <c r="G15" s="46">
        <v>10052843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58219874</v>
      </c>
      <c r="O15" s="47">
        <f t="shared" si="1"/>
        <v>194.3830911051681</v>
      </c>
      <c r="P15" s="9"/>
    </row>
    <row r="16" spans="1:16" ht="15">
      <c r="A16" s="12"/>
      <c r="B16" s="44">
        <v>522</v>
      </c>
      <c r="C16" s="20" t="s">
        <v>30</v>
      </c>
      <c r="D16" s="46">
        <v>1303</v>
      </c>
      <c r="E16" s="46">
        <v>10360976</v>
      </c>
      <c r="F16" s="46">
        <v>0</v>
      </c>
      <c r="G16" s="46">
        <v>443309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10805588</v>
      </c>
      <c r="O16" s="47">
        <f t="shared" si="1"/>
        <v>36.07743288226476</v>
      </c>
      <c r="P16" s="9"/>
    </row>
    <row r="17" spans="1:16" ht="15">
      <c r="A17" s="12"/>
      <c r="B17" s="44">
        <v>523</v>
      </c>
      <c r="C17" s="20" t="s">
        <v>31</v>
      </c>
      <c r="D17" s="46">
        <v>30088995</v>
      </c>
      <c r="E17" s="46">
        <v>9015136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39104131</v>
      </c>
      <c r="O17" s="47">
        <f t="shared" si="1"/>
        <v>130.55991599640748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1764737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1764737</v>
      </c>
      <c r="O18" s="47">
        <f t="shared" si="1"/>
        <v>5.8920607256494755</v>
      </c>
      <c r="P18" s="9"/>
    </row>
    <row r="19" spans="1:16" ht="15">
      <c r="A19" s="12"/>
      <c r="B19" s="44">
        <v>525</v>
      </c>
      <c r="C19" s="20" t="s">
        <v>33</v>
      </c>
      <c r="D19" s="46">
        <v>2545189</v>
      </c>
      <c r="E19" s="46">
        <v>8640916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11186105</v>
      </c>
      <c r="O19" s="47">
        <f t="shared" si="1"/>
        <v>37.347893733452196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4073569</v>
      </c>
      <c r="H20" s="46">
        <v>0</v>
      </c>
      <c r="I20" s="46">
        <v>9723090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13796659</v>
      </c>
      <c r="O20" s="47">
        <f t="shared" si="1"/>
        <v>46.06394756786896</v>
      </c>
      <c r="P20" s="9"/>
    </row>
    <row r="21" spans="1:16" ht="15">
      <c r="A21" s="12"/>
      <c r="B21" s="44">
        <v>527</v>
      </c>
      <c r="C21" s="20" t="s">
        <v>35</v>
      </c>
      <c r="D21" s="46">
        <v>801568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801568</v>
      </c>
      <c r="O21" s="47">
        <f t="shared" si="1"/>
        <v>2.67625563001025</v>
      </c>
      <c r="P21" s="9"/>
    </row>
    <row r="22" spans="1:16" ht="15">
      <c r="A22" s="12"/>
      <c r="B22" s="44">
        <v>529</v>
      </c>
      <c r="C22" s="20" t="s">
        <v>36</v>
      </c>
      <c r="D22" s="46">
        <v>0</v>
      </c>
      <c r="E22" s="46">
        <v>438441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438441</v>
      </c>
      <c r="O22" s="47">
        <f t="shared" si="1"/>
        <v>1.4638560854192333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1362851</v>
      </c>
      <c r="E23" s="31">
        <f t="shared" si="5"/>
        <v>3888479</v>
      </c>
      <c r="F23" s="31">
        <f t="shared" si="5"/>
        <v>0</v>
      </c>
      <c r="G23" s="31">
        <f t="shared" si="5"/>
        <v>534815</v>
      </c>
      <c r="H23" s="31">
        <f t="shared" si="5"/>
        <v>0</v>
      </c>
      <c r="I23" s="31">
        <f t="shared" si="5"/>
        <v>10245459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16031604</v>
      </c>
      <c r="O23" s="43">
        <f t="shared" si="1"/>
        <v>53.52592726143614</v>
      </c>
      <c r="P23" s="10"/>
    </row>
    <row r="24" spans="1:16" ht="15">
      <c r="A24" s="12"/>
      <c r="B24" s="44">
        <v>531</v>
      </c>
      <c r="C24" s="20" t="s">
        <v>38</v>
      </c>
      <c r="D24" s="46">
        <v>0</v>
      </c>
      <c r="E24" s="46">
        <v>637336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637336</v>
      </c>
      <c r="O24" s="47">
        <f t="shared" si="1"/>
        <v>2.127921845942219</v>
      </c>
      <c r="P24" s="9"/>
    </row>
    <row r="25" spans="1:16" ht="15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10234547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10234547</v>
      </c>
      <c r="O25" s="47">
        <f t="shared" si="1"/>
        <v>34.17085516057841</v>
      </c>
      <c r="P25" s="9"/>
    </row>
    <row r="26" spans="1:16" ht="15">
      <c r="A26" s="12"/>
      <c r="B26" s="44">
        <v>537</v>
      </c>
      <c r="C26" s="20" t="s">
        <v>40</v>
      </c>
      <c r="D26" s="46">
        <v>1256030</v>
      </c>
      <c r="E26" s="46">
        <v>731690</v>
      </c>
      <c r="F26" s="46">
        <v>0</v>
      </c>
      <c r="G26" s="46">
        <v>0</v>
      </c>
      <c r="H26" s="46">
        <v>0</v>
      </c>
      <c r="I26" s="46">
        <v>10912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1998632</v>
      </c>
      <c r="O26" s="47">
        <f t="shared" si="1"/>
        <v>6.6729836299835394</v>
      </c>
      <c r="P26" s="9"/>
    </row>
    <row r="27" spans="1:16" ht="15">
      <c r="A27" s="12"/>
      <c r="B27" s="44">
        <v>538</v>
      </c>
      <c r="C27" s="20" t="s">
        <v>41</v>
      </c>
      <c r="D27" s="46">
        <v>106821</v>
      </c>
      <c r="E27" s="46">
        <v>103621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210442</v>
      </c>
      <c r="O27" s="47">
        <f t="shared" si="1"/>
        <v>0.7026186016540295</v>
      </c>
      <c r="P27" s="9"/>
    </row>
    <row r="28" spans="1:16" ht="15">
      <c r="A28" s="12"/>
      <c r="B28" s="44">
        <v>539</v>
      </c>
      <c r="C28" s="20" t="s">
        <v>42</v>
      </c>
      <c r="D28" s="46">
        <v>0</v>
      </c>
      <c r="E28" s="46">
        <v>2415832</v>
      </c>
      <c r="F28" s="46">
        <v>0</v>
      </c>
      <c r="G28" s="46">
        <v>534815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2950647</v>
      </c>
      <c r="O28" s="47">
        <f t="shared" si="1"/>
        <v>9.851548023277942</v>
      </c>
      <c r="P28" s="9"/>
    </row>
    <row r="29" spans="1:16" ht="15.75">
      <c r="A29" s="28" t="s">
        <v>43</v>
      </c>
      <c r="B29" s="29"/>
      <c r="C29" s="30"/>
      <c r="D29" s="31">
        <f aca="true" t="shared" si="7" ref="D29:M29">SUM(D30:D32)</f>
        <v>0</v>
      </c>
      <c r="E29" s="31">
        <f t="shared" si="7"/>
        <v>26183265</v>
      </c>
      <c r="F29" s="31">
        <f t="shared" si="7"/>
        <v>0</v>
      </c>
      <c r="G29" s="31">
        <f t="shared" si="7"/>
        <v>19462776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45646041</v>
      </c>
      <c r="O29" s="43">
        <f t="shared" si="1"/>
        <v>152.40188507266845</v>
      </c>
      <c r="P29" s="10"/>
    </row>
    <row r="30" spans="1:16" ht="15">
      <c r="A30" s="12"/>
      <c r="B30" s="44">
        <v>541</v>
      </c>
      <c r="C30" s="20" t="s">
        <v>44</v>
      </c>
      <c r="D30" s="46">
        <v>0</v>
      </c>
      <c r="E30" s="46">
        <v>16944295</v>
      </c>
      <c r="F30" s="46">
        <v>0</v>
      </c>
      <c r="G30" s="46">
        <v>19139456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36083751</v>
      </c>
      <c r="O30" s="47">
        <f t="shared" si="1"/>
        <v>120.47554513857588</v>
      </c>
      <c r="P30" s="9"/>
    </row>
    <row r="31" spans="1:16" ht="15">
      <c r="A31" s="12"/>
      <c r="B31" s="44">
        <v>544</v>
      </c>
      <c r="C31" s="20" t="s">
        <v>45</v>
      </c>
      <c r="D31" s="46">
        <v>0</v>
      </c>
      <c r="E31" s="46">
        <v>9211038</v>
      </c>
      <c r="F31" s="46">
        <v>0</v>
      </c>
      <c r="G31" s="46">
        <v>323320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9534358</v>
      </c>
      <c r="O31" s="47">
        <f t="shared" si="1"/>
        <v>31.833081255780254</v>
      </c>
      <c r="P31" s="9"/>
    </row>
    <row r="32" spans="1:16" ht="15">
      <c r="A32" s="12"/>
      <c r="B32" s="44">
        <v>549</v>
      </c>
      <c r="C32" s="20" t="s">
        <v>46</v>
      </c>
      <c r="D32" s="46">
        <v>0</v>
      </c>
      <c r="E32" s="46">
        <v>27932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27932</v>
      </c>
      <c r="O32" s="47">
        <f t="shared" si="1"/>
        <v>0.09325867831231574</v>
      </c>
      <c r="P32" s="9"/>
    </row>
    <row r="33" spans="1:16" ht="15.75">
      <c r="A33" s="28" t="s">
        <v>47</v>
      </c>
      <c r="B33" s="29"/>
      <c r="C33" s="30"/>
      <c r="D33" s="31">
        <f aca="true" t="shared" si="9" ref="D33:M33">SUM(D34:D36)</f>
        <v>0</v>
      </c>
      <c r="E33" s="31">
        <f t="shared" si="9"/>
        <v>12516533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6899549</v>
      </c>
      <c r="N33" s="31">
        <f t="shared" si="8"/>
        <v>19416082</v>
      </c>
      <c r="O33" s="43">
        <f t="shared" si="1"/>
        <v>64.82593961490564</v>
      </c>
      <c r="P33" s="10"/>
    </row>
    <row r="34" spans="1:16" ht="15">
      <c r="A34" s="13"/>
      <c r="B34" s="45">
        <v>552</v>
      </c>
      <c r="C34" s="21" t="s">
        <v>48</v>
      </c>
      <c r="D34" s="46">
        <v>0</v>
      </c>
      <c r="E34" s="46">
        <v>780574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780574</v>
      </c>
      <c r="O34" s="47">
        <f t="shared" si="1"/>
        <v>2.6061613763768277</v>
      </c>
      <c r="P34" s="9"/>
    </row>
    <row r="35" spans="1:16" ht="15">
      <c r="A35" s="13"/>
      <c r="B35" s="45">
        <v>554</v>
      </c>
      <c r="C35" s="21" t="s">
        <v>49</v>
      </c>
      <c r="D35" s="46">
        <v>0</v>
      </c>
      <c r="E35" s="46">
        <v>5415788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5415788</v>
      </c>
      <c r="O35" s="47">
        <f t="shared" si="1"/>
        <v>18.082100490466125</v>
      </c>
      <c r="P35" s="9"/>
    </row>
    <row r="36" spans="1:16" ht="15">
      <c r="A36" s="13"/>
      <c r="B36" s="45">
        <v>559</v>
      </c>
      <c r="C36" s="21" t="s">
        <v>50</v>
      </c>
      <c r="D36" s="46">
        <v>0</v>
      </c>
      <c r="E36" s="46">
        <v>6320171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6899549</v>
      </c>
      <c r="N36" s="46">
        <f t="shared" si="8"/>
        <v>13219720</v>
      </c>
      <c r="O36" s="47">
        <f t="shared" si="1"/>
        <v>44.13767774806268</v>
      </c>
      <c r="P36" s="9"/>
    </row>
    <row r="37" spans="1:16" ht="15.75">
      <c r="A37" s="28" t="s">
        <v>51</v>
      </c>
      <c r="B37" s="29"/>
      <c r="C37" s="30"/>
      <c r="D37" s="31">
        <f aca="true" t="shared" si="10" ref="D37:M37">SUM(D38:D41)</f>
        <v>1856068</v>
      </c>
      <c r="E37" s="31">
        <f t="shared" si="10"/>
        <v>398042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2254110</v>
      </c>
      <c r="O37" s="43">
        <f aca="true" t="shared" si="11" ref="O37:O68">(N37/O$80)</f>
        <v>7.525967326742591</v>
      </c>
      <c r="P37" s="10"/>
    </row>
    <row r="38" spans="1:16" ht="15">
      <c r="A38" s="12"/>
      <c r="B38" s="44">
        <v>562</v>
      </c>
      <c r="C38" s="20" t="s">
        <v>52</v>
      </c>
      <c r="D38" s="46">
        <v>1278213</v>
      </c>
      <c r="E38" s="46">
        <v>156604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1434817</v>
      </c>
      <c r="O38" s="47">
        <f t="shared" si="11"/>
        <v>4.790531900330873</v>
      </c>
      <c r="P38" s="9"/>
    </row>
    <row r="39" spans="1:16" ht="15">
      <c r="A39" s="12"/>
      <c r="B39" s="44">
        <v>563</v>
      </c>
      <c r="C39" s="20" t="s">
        <v>53</v>
      </c>
      <c r="D39" s="46">
        <v>0</v>
      </c>
      <c r="E39" s="46">
        <v>48126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48126</v>
      </c>
      <c r="O39" s="47">
        <f t="shared" si="11"/>
        <v>0.16068191151577071</v>
      </c>
      <c r="P39" s="9"/>
    </row>
    <row r="40" spans="1:16" ht="15">
      <c r="A40" s="12"/>
      <c r="B40" s="44">
        <v>564</v>
      </c>
      <c r="C40" s="20" t="s">
        <v>54</v>
      </c>
      <c r="D40" s="46">
        <v>0</v>
      </c>
      <c r="E40" s="46">
        <v>105092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105092</v>
      </c>
      <c r="O40" s="47">
        <f t="shared" si="11"/>
        <v>0.35087859878268246</v>
      </c>
      <c r="P40" s="9"/>
    </row>
    <row r="41" spans="1:16" ht="15">
      <c r="A41" s="12"/>
      <c r="B41" s="44">
        <v>569</v>
      </c>
      <c r="C41" s="20" t="s">
        <v>55</v>
      </c>
      <c r="D41" s="46">
        <v>577855</v>
      </c>
      <c r="E41" s="46">
        <v>88220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666075</v>
      </c>
      <c r="O41" s="47">
        <f t="shared" si="11"/>
        <v>2.2238749161132647</v>
      </c>
      <c r="P41" s="9"/>
    </row>
    <row r="42" spans="1:16" ht="15.75">
      <c r="A42" s="28" t="s">
        <v>56</v>
      </c>
      <c r="B42" s="29"/>
      <c r="C42" s="30"/>
      <c r="D42" s="31">
        <f aca="true" t="shared" si="13" ref="D42:M42">SUM(D43:D45)</f>
        <v>1339013</v>
      </c>
      <c r="E42" s="31">
        <f t="shared" si="13"/>
        <v>216930</v>
      </c>
      <c r="F42" s="31">
        <f t="shared" si="13"/>
        <v>0</v>
      </c>
      <c r="G42" s="31">
        <f t="shared" si="13"/>
        <v>8995977</v>
      </c>
      <c r="H42" s="31">
        <f t="shared" si="13"/>
        <v>0</v>
      </c>
      <c r="I42" s="31">
        <f t="shared" si="13"/>
        <v>5876089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16428009</v>
      </c>
      <c r="O42" s="43">
        <f t="shared" si="11"/>
        <v>54.84943457836273</v>
      </c>
      <c r="P42" s="9"/>
    </row>
    <row r="43" spans="1:16" ht="15">
      <c r="A43" s="12"/>
      <c r="B43" s="44">
        <v>571</v>
      </c>
      <c r="C43" s="20" t="s">
        <v>96</v>
      </c>
      <c r="D43" s="46">
        <v>0</v>
      </c>
      <c r="E43" s="46">
        <v>128577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128577</v>
      </c>
      <c r="O43" s="47">
        <f t="shared" si="11"/>
        <v>0.4292897422799163</v>
      </c>
      <c r="P43" s="9"/>
    </row>
    <row r="44" spans="1:16" ht="15">
      <c r="A44" s="12"/>
      <c r="B44" s="44">
        <v>572</v>
      </c>
      <c r="C44" s="20" t="s">
        <v>57</v>
      </c>
      <c r="D44" s="46">
        <v>1339013</v>
      </c>
      <c r="E44" s="46">
        <v>88353</v>
      </c>
      <c r="F44" s="46">
        <v>0</v>
      </c>
      <c r="G44" s="46">
        <v>8995977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10423343</v>
      </c>
      <c r="O44" s="47">
        <f t="shared" si="11"/>
        <v>34.801202626948594</v>
      </c>
      <c r="P44" s="9"/>
    </row>
    <row r="45" spans="1:16" ht="15">
      <c r="A45" s="12"/>
      <c r="B45" s="44">
        <v>574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5876089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5876089</v>
      </c>
      <c r="O45" s="47">
        <f t="shared" si="11"/>
        <v>19.61894220913422</v>
      </c>
      <c r="P45" s="9"/>
    </row>
    <row r="46" spans="1:16" ht="15.75">
      <c r="A46" s="28" t="s">
        <v>86</v>
      </c>
      <c r="B46" s="29"/>
      <c r="C46" s="30"/>
      <c r="D46" s="31">
        <f aca="true" t="shared" si="14" ref="D46:M46">SUM(D47:D49)</f>
        <v>16227907</v>
      </c>
      <c r="E46" s="31">
        <f t="shared" si="14"/>
        <v>5693199</v>
      </c>
      <c r="F46" s="31">
        <f t="shared" si="14"/>
        <v>96700413</v>
      </c>
      <c r="G46" s="31">
        <f t="shared" si="14"/>
        <v>16300957</v>
      </c>
      <c r="H46" s="31">
        <f t="shared" si="14"/>
        <v>0</v>
      </c>
      <c r="I46" s="31">
        <f t="shared" si="14"/>
        <v>495872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135418348</v>
      </c>
      <c r="O46" s="43">
        <f t="shared" si="11"/>
        <v>452.131467625563</v>
      </c>
      <c r="P46" s="9"/>
    </row>
    <row r="47" spans="1:16" ht="15">
      <c r="A47" s="12"/>
      <c r="B47" s="44">
        <v>581</v>
      </c>
      <c r="C47" s="20" t="s">
        <v>60</v>
      </c>
      <c r="D47" s="46">
        <v>16227907</v>
      </c>
      <c r="E47" s="46">
        <v>5528110</v>
      </c>
      <c r="F47" s="46">
        <v>0</v>
      </c>
      <c r="G47" s="46">
        <v>16300957</v>
      </c>
      <c r="H47" s="46">
        <v>0</v>
      </c>
      <c r="I47" s="46">
        <v>495872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38552846</v>
      </c>
      <c r="O47" s="47">
        <f t="shared" si="11"/>
        <v>128.71929912423917</v>
      </c>
      <c r="P47" s="9"/>
    </row>
    <row r="48" spans="1:16" ht="15">
      <c r="A48" s="12"/>
      <c r="B48" s="44">
        <v>585</v>
      </c>
      <c r="C48" s="20" t="s">
        <v>106</v>
      </c>
      <c r="D48" s="46">
        <v>0</v>
      </c>
      <c r="E48" s="46">
        <v>0</v>
      </c>
      <c r="F48" s="46">
        <v>96700413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5" ref="N48:N57">SUM(D48:M48)</f>
        <v>96700413</v>
      </c>
      <c r="O48" s="47">
        <f t="shared" si="11"/>
        <v>322.8609733866202</v>
      </c>
      <c r="P48" s="9"/>
    </row>
    <row r="49" spans="1:16" ht="15">
      <c r="A49" s="12"/>
      <c r="B49" s="44">
        <v>587</v>
      </c>
      <c r="C49" s="20" t="s">
        <v>61</v>
      </c>
      <c r="D49" s="46">
        <v>0</v>
      </c>
      <c r="E49" s="46">
        <v>165089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165089</v>
      </c>
      <c r="O49" s="47">
        <f t="shared" si="11"/>
        <v>0.5511951147036336</v>
      </c>
      <c r="P49" s="9"/>
    </row>
    <row r="50" spans="1:16" ht="15.75">
      <c r="A50" s="28" t="s">
        <v>62</v>
      </c>
      <c r="B50" s="29"/>
      <c r="C50" s="30"/>
      <c r="D50" s="31">
        <f aca="true" t="shared" si="16" ref="D50:M50">SUM(D51:D77)</f>
        <v>2457206</v>
      </c>
      <c r="E50" s="31">
        <f t="shared" si="16"/>
        <v>9101063</v>
      </c>
      <c r="F50" s="31">
        <f t="shared" si="16"/>
        <v>0</v>
      </c>
      <c r="G50" s="31">
        <f t="shared" si="16"/>
        <v>41906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11600175</v>
      </c>
      <c r="O50" s="43">
        <f t="shared" si="11"/>
        <v>38.730380520248005</v>
      </c>
      <c r="P50" s="9"/>
    </row>
    <row r="51" spans="1:16" ht="15">
      <c r="A51" s="12"/>
      <c r="B51" s="44">
        <v>601</v>
      </c>
      <c r="C51" s="20" t="s">
        <v>63</v>
      </c>
      <c r="D51" s="46">
        <v>0</v>
      </c>
      <c r="E51" s="46">
        <v>38729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38729</v>
      </c>
      <c r="O51" s="47">
        <f t="shared" si="11"/>
        <v>0.1293074377902648</v>
      </c>
      <c r="P51" s="9"/>
    </row>
    <row r="52" spans="1:16" ht="15">
      <c r="A52" s="12"/>
      <c r="B52" s="44">
        <v>602</v>
      </c>
      <c r="C52" s="20" t="s">
        <v>64</v>
      </c>
      <c r="D52" s="46">
        <v>0</v>
      </c>
      <c r="E52" s="46">
        <v>120387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120387</v>
      </c>
      <c r="O52" s="47">
        <f t="shared" si="11"/>
        <v>0.40194517062812385</v>
      </c>
      <c r="P52" s="9"/>
    </row>
    <row r="53" spans="1:16" ht="15">
      <c r="A53" s="12"/>
      <c r="B53" s="44">
        <v>603</v>
      </c>
      <c r="C53" s="20" t="s">
        <v>65</v>
      </c>
      <c r="D53" s="46">
        <v>0</v>
      </c>
      <c r="E53" s="46">
        <v>81982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81982</v>
      </c>
      <c r="O53" s="47">
        <f t="shared" si="11"/>
        <v>0.27371949611199586</v>
      </c>
      <c r="P53" s="9"/>
    </row>
    <row r="54" spans="1:16" ht="15">
      <c r="A54" s="12"/>
      <c r="B54" s="44">
        <v>604</v>
      </c>
      <c r="C54" s="20" t="s">
        <v>66</v>
      </c>
      <c r="D54" s="46">
        <v>0</v>
      </c>
      <c r="E54" s="46">
        <v>744703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744703</v>
      </c>
      <c r="O54" s="47">
        <f t="shared" si="11"/>
        <v>2.486396159072622</v>
      </c>
      <c r="P54" s="9"/>
    </row>
    <row r="55" spans="1:16" ht="15">
      <c r="A55" s="12"/>
      <c r="B55" s="44">
        <v>605</v>
      </c>
      <c r="C55" s="20" t="s">
        <v>67</v>
      </c>
      <c r="D55" s="46">
        <v>0</v>
      </c>
      <c r="E55" s="46">
        <v>15206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15206</v>
      </c>
      <c r="O55" s="47">
        <f t="shared" si="11"/>
        <v>0.05076942082260752</v>
      </c>
      <c r="P55" s="9"/>
    </row>
    <row r="56" spans="1:16" ht="15">
      <c r="A56" s="12"/>
      <c r="B56" s="44">
        <v>607</v>
      </c>
      <c r="C56" s="20" t="s">
        <v>68</v>
      </c>
      <c r="D56" s="46">
        <v>0</v>
      </c>
      <c r="E56" s="46">
        <v>103954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103954</v>
      </c>
      <c r="O56" s="47">
        <f t="shared" si="11"/>
        <v>0.34707907222105366</v>
      </c>
      <c r="P56" s="9"/>
    </row>
    <row r="57" spans="1:16" ht="15">
      <c r="A57" s="12"/>
      <c r="B57" s="44">
        <v>608</v>
      </c>
      <c r="C57" s="20" t="s">
        <v>69</v>
      </c>
      <c r="D57" s="46">
        <v>0</v>
      </c>
      <c r="E57" s="46">
        <v>301724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301724</v>
      </c>
      <c r="O57" s="47">
        <f t="shared" si="11"/>
        <v>1.0073887102643977</v>
      </c>
      <c r="P57" s="9"/>
    </row>
    <row r="58" spans="1:16" ht="15">
      <c r="A58" s="12"/>
      <c r="B58" s="44">
        <v>614</v>
      </c>
      <c r="C58" s="20" t="s">
        <v>70</v>
      </c>
      <c r="D58" s="46">
        <v>0</v>
      </c>
      <c r="E58" s="46">
        <v>1010700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9">SUM(D58:M58)</f>
        <v>1010700</v>
      </c>
      <c r="O58" s="47">
        <f t="shared" si="11"/>
        <v>3.3745004357102077</v>
      </c>
      <c r="P58" s="9"/>
    </row>
    <row r="59" spans="1:16" ht="15">
      <c r="A59" s="12"/>
      <c r="B59" s="44">
        <v>622</v>
      </c>
      <c r="C59" s="20" t="s">
        <v>71</v>
      </c>
      <c r="D59" s="46">
        <v>0</v>
      </c>
      <c r="E59" s="46">
        <v>243046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243046</v>
      </c>
      <c r="O59" s="47">
        <f t="shared" si="11"/>
        <v>0.8114760392773555</v>
      </c>
      <c r="P59" s="9"/>
    </row>
    <row r="60" spans="1:16" ht="15">
      <c r="A60" s="12"/>
      <c r="B60" s="44">
        <v>634</v>
      </c>
      <c r="C60" s="20" t="s">
        <v>72</v>
      </c>
      <c r="D60" s="46">
        <v>0</v>
      </c>
      <c r="E60" s="46">
        <v>544884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544884</v>
      </c>
      <c r="O60" s="47">
        <f t="shared" si="11"/>
        <v>1.8192453699530233</v>
      </c>
      <c r="P60" s="9"/>
    </row>
    <row r="61" spans="1:16" ht="15">
      <c r="A61" s="12"/>
      <c r="B61" s="44">
        <v>654</v>
      </c>
      <c r="C61" s="20" t="s">
        <v>73</v>
      </c>
      <c r="D61" s="46">
        <v>0</v>
      </c>
      <c r="E61" s="46">
        <v>1196491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1196491</v>
      </c>
      <c r="O61" s="47">
        <f t="shared" si="11"/>
        <v>3.9948148815903255</v>
      </c>
      <c r="P61" s="9"/>
    </row>
    <row r="62" spans="1:16" ht="15">
      <c r="A62" s="12"/>
      <c r="B62" s="44">
        <v>664</v>
      </c>
      <c r="C62" s="20" t="s">
        <v>74</v>
      </c>
      <c r="D62" s="46">
        <v>0</v>
      </c>
      <c r="E62" s="46">
        <v>177542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177542</v>
      </c>
      <c r="O62" s="47">
        <f t="shared" si="11"/>
        <v>0.5927728864716154</v>
      </c>
      <c r="P62" s="9"/>
    </row>
    <row r="63" spans="1:16" ht="15">
      <c r="A63" s="12"/>
      <c r="B63" s="44">
        <v>674</v>
      </c>
      <c r="C63" s="20" t="s">
        <v>75</v>
      </c>
      <c r="D63" s="46">
        <v>0</v>
      </c>
      <c r="E63" s="46">
        <v>481529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481529</v>
      </c>
      <c r="O63" s="47">
        <f t="shared" si="11"/>
        <v>1.6077172457772837</v>
      </c>
      <c r="P63" s="9"/>
    </row>
    <row r="64" spans="1:16" ht="15">
      <c r="A64" s="12"/>
      <c r="B64" s="44">
        <v>689</v>
      </c>
      <c r="C64" s="20" t="s">
        <v>76</v>
      </c>
      <c r="D64" s="46">
        <v>0</v>
      </c>
      <c r="E64" s="46">
        <v>115804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115804</v>
      </c>
      <c r="O64" s="47">
        <f t="shared" si="11"/>
        <v>0.38664356233994746</v>
      </c>
      <c r="P64" s="9"/>
    </row>
    <row r="65" spans="1:16" ht="15">
      <c r="A65" s="12"/>
      <c r="B65" s="44">
        <v>694</v>
      </c>
      <c r="C65" s="20" t="s">
        <v>77</v>
      </c>
      <c r="D65" s="46">
        <v>0</v>
      </c>
      <c r="E65" s="46">
        <v>339223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339223</v>
      </c>
      <c r="O65" s="47">
        <f t="shared" si="11"/>
        <v>1.1325894541435875</v>
      </c>
      <c r="P65" s="9"/>
    </row>
    <row r="66" spans="1:16" ht="15">
      <c r="A66" s="12"/>
      <c r="B66" s="44">
        <v>711</v>
      </c>
      <c r="C66" s="20" t="s">
        <v>78</v>
      </c>
      <c r="D66" s="46">
        <v>2210566</v>
      </c>
      <c r="E66" s="46">
        <v>204689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2415255</v>
      </c>
      <c r="O66" s="47">
        <f t="shared" si="11"/>
        <v>8.063994310726484</v>
      </c>
      <c r="P66" s="9"/>
    </row>
    <row r="67" spans="1:16" ht="15">
      <c r="A67" s="12"/>
      <c r="B67" s="44">
        <v>712</v>
      </c>
      <c r="C67" s="20" t="s">
        <v>79</v>
      </c>
      <c r="D67" s="46">
        <v>0</v>
      </c>
      <c r="E67" s="46">
        <v>0</v>
      </c>
      <c r="F67" s="46">
        <v>0</v>
      </c>
      <c r="G67" s="46">
        <v>41906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41906</v>
      </c>
      <c r="O67" s="47">
        <f t="shared" si="11"/>
        <v>0.1399147276727733</v>
      </c>
      <c r="P67" s="9"/>
    </row>
    <row r="68" spans="1:16" ht="15">
      <c r="A68" s="12"/>
      <c r="B68" s="44">
        <v>713</v>
      </c>
      <c r="C68" s="20" t="s">
        <v>80</v>
      </c>
      <c r="D68" s="46">
        <v>0</v>
      </c>
      <c r="E68" s="46">
        <v>189110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189110</v>
      </c>
      <c r="O68" s="47">
        <f t="shared" si="11"/>
        <v>0.6313958418889456</v>
      </c>
      <c r="P68" s="9"/>
    </row>
    <row r="69" spans="1:16" ht="15">
      <c r="A69" s="12"/>
      <c r="B69" s="44">
        <v>714</v>
      </c>
      <c r="C69" s="20" t="s">
        <v>81</v>
      </c>
      <c r="D69" s="46">
        <v>0</v>
      </c>
      <c r="E69" s="46">
        <v>95349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95349</v>
      </c>
      <c r="O69" s="47">
        <f aca="true" t="shared" si="18" ref="O69:O78">(N69/O$80)</f>
        <v>0.3183489087212156</v>
      </c>
      <c r="P69" s="9"/>
    </row>
    <row r="70" spans="1:16" ht="15">
      <c r="A70" s="12"/>
      <c r="B70" s="44">
        <v>715</v>
      </c>
      <c r="C70" s="20" t="s">
        <v>82</v>
      </c>
      <c r="D70" s="46">
        <v>0</v>
      </c>
      <c r="E70" s="46">
        <v>124688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9" ref="N70:N77">SUM(D70:M70)</f>
        <v>124688</v>
      </c>
      <c r="O70" s="47">
        <f t="shared" si="18"/>
        <v>0.4163052442147367</v>
      </c>
      <c r="P70" s="9"/>
    </row>
    <row r="71" spans="1:16" ht="15">
      <c r="A71" s="12"/>
      <c r="B71" s="44">
        <v>716</v>
      </c>
      <c r="C71" s="20" t="s">
        <v>83</v>
      </c>
      <c r="D71" s="46">
        <v>0</v>
      </c>
      <c r="E71" s="46">
        <v>530608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530608</v>
      </c>
      <c r="O71" s="47">
        <f t="shared" si="18"/>
        <v>1.7715810103802532</v>
      </c>
      <c r="P71" s="9"/>
    </row>
    <row r="72" spans="1:16" ht="15">
      <c r="A72" s="12"/>
      <c r="B72" s="44">
        <v>719</v>
      </c>
      <c r="C72" s="20" t="s">
        <v>84</v>
      </c>
      <c r="D72" s="46">
        <v>190511</v>
      </c>
      <c r="E72" s="46">
        <v>284197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474708</v>
      </c>
      <c r="O72" s="47">
        <f t="shared" si="18"/>
        <v>1.584943457836273</v>
      </c>
      <c r="P72" s="9"/>
    </row>
    <row r="73" spans="1:16" ht="15">
      <c r="A73" s="12"/>
      <c r="B73" s="44">
        <v>724</v>
      </c>
      <c r="C73" s="20" t="s">
        <v>85</v>
      </c>
      <c r="D73" s="46">
        <v>0</v>
      </c>
      <c r="E73" s="46">
        <v>1101483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1101483</v>
      </c>
      <c r="O73" s="47">
        <f t="shared" si="18"/>
        <v>3.6776044953273836</v>
      </c>
      <c r="P73" s="9"/>
    </row>
    <row r="74" spans="1:16" ht="15">
      <c r="A74" s="12"/>
      <c r="B74" s="44">
        <v>744</v>
      </c>
      <c r="C74" s="20" t="s">
        <v>87</v>
      </c>
      <c r="D74" s="46">
        <v>0</v>
      </c>
      <c r="E74" s="46">
        <v>313016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313016</v>
      </c>
      <c r="O74" s="47">
        <f t="shared" si="18"/>
        <v>1.0450901636333891</v>
      </c>
      <c r="P74" s="9"/>
    </row>
    <row r="75" spans="1:16" ht="15">
      <c r="A75" s="12"/>
      <c r="B75" s="44">
        <v>752</v>
      </c>
      <c r="C75" s="20" t="s">
        <v>88</v>
      </c>
      <c r="D75" s="46">
        <v>0</v>
      </c>
      <c r="E75" s="46">
        <v>5894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5894</v>
      </c>
      <c r="O75" s="47">
        <f t="shared" si="18"/>
        <v>0.019678743017785657</v>
      </c>
      <c r="P75" s="9"/>
    </row>
    <row r="76" spans="1:16" ht="15">
      <c r="A76" s="12"/>
      <c r="B76" s="44">
        <v>764</v>
      </c>
      <c r="C76" s="20" t="s">
        <v>89</v>
      </c>
      <c r="D76" s="46">
        <v>56129</v>
      </c>
      <c r="E76" s="46">
        <v>734234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790363</v>
      </c>
      <c r="O76" s="47">
        <f t="shared" si="18"/>
        <v>2.6388446501130174</v>
      </c>
      <c r="P76" s="9"/>
    </row>
    <row r="77" spans="1:16" ht="15.75" thickBot="1">
      <c r="A77" s="12"/>
      <c r="B77" s="44">
        <v>765</v>
      </c>
      <c r="C77" s="20" t="s">
        <v>90</v>
      </c>
      <c r="D77" s="46">
        <v>0</v>
      </c>
      <c r="E77" s="46">
        <v>1891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1891</v>
      </c>
      <c r="O77" s="47">
        <f t="shared" si="18"/>
        <v>0.006313624541335711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20" ref="D78:M78">SUM(D5,D14,D23,D29,D33,D37,D42,D46,D50)</f>
        <v>156565765</v>
      </c>
      <c r="E78" s="15">
        <f t="shared" si="20"/>
        <v>93117263</v>
      </c>
      <c r="F78" s="15">
        <f t="shared" si="20"/>
        <v>105308842</v>
      </c>
      <c r="G78" s="15">
        <f t="shared" si="20"/>
        <v>66755215</v>
      </c>
      <c r="H78" s="15">
        <f t="shared" si="20"/>
        <v>0</v>
      </c>
      <c r="I78" s="15">
        <f t="shared" si="20"/>
        <v>28634283</v>
      </c>
      <c r="J78" s="15">
        <f t="shared" si="20"/>
        <v>28122192</v>
      </c>
      <c r="K78" s="15">
        <f t="shared" si="20"/>
        <v>0</v>
      </c>
      <c r="L78" s="15">
        <f t="shared" si="20"/>
        <v>0</v>
      </c>
      <c r="M78" s="15">
        <f t="shared" si="20"/>
        <v>7596245</v>
      </c>
      <c r="N78" s="15">
        <f>SUM(D78:M78)</f>
        <v>486099805</v>
      </c>
      <c r="O78" s="37">
        <f t="shared" si="18"/>
        <v>1622.9781376977808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107</v>
      </c>
      <c r="M80" s="48"/>
      <c r="N80" s="48"/>
      <c r="O80" s="41">
        <v>299511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57097259</v>
      </c>
      <c r="E5" s="26">
        <f t="shared" si="0"/>
        <v>3368595</v>
      </c>
      <c r="F5" s="26">
        <f t="shared" si="0"/>
        <v>9695712</v>
      </c>
      <c r="G5" s="26">
        <f t="shared" si="0"/>
        <v>1351849</v>
      </c>
      <c r="H5" s="26">
        <f t="shared" si="0"/>
        <v>0</v>
      </c>
      <c r="I5" s="26">
        <f t="shared" si="0"/>
        <v>748429</v>
      </c>
      <c r="J5" s="26">
        <f t="shared" si="0"/>
        <v>22672445</v>
      </c>
      <c r="K5" s="26">
        <f t="shared" si="0"/>
        <v>0</v>
      </c>
      <c r="L5" s="26">
        <f t="shared" si="0"/>
        <v>0</v>
      </c>
      <c r="M5" s="26">
        <f t="shared" si="0"/>
        <v>897036</v>
      </c>
      <c r="N5" s="27">
        <f>SUM(D5:M5)</f>
        <v>95831325</v>
      </c>
      <c r="O5" s="32">
        <f aca="true" t="shared" si="1" ref="O5:O36">(N5/O$80)</f>
        <v>320.22657479591396</v>
      </c>
      <c r="P5" s="6"/>
    </row>
    <row r="6" spans="1:16" ht="15">
      <c r="A6" s="12"/>
      <c r="B6" s="44">
        <v>511</v>
      </c>
      <c r="C6" s="20" t="s">
        <v>20</v>
      </c>
      <c r="D6" s="46">
        <v>954005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954005</v>
      </c>
      <c r="O6" s="47">
        <f t="shared" si="1"/>
        <v>3.187869451749476</v>
      </c>
      <c r="P6" s="9"/>
    </row>
    <row r="7" spans="1:16" ht="15">
      <c r="A7" s="12"/>
      <c r="B7" s="44">
        <v>512</v>
      </c>
      <c r="C7" s="20" t="s">
        <v>21</v>
      </c>
      <c r="D7" s="46">
        <v>20974864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20974864</v>
      </c>
      <c r="O7" s="47">
        <f t="shared" si="1"/>
        <v>70.08886557219283</v>
      </c>
      <c r="P7" s="9"/>
    </row>
    <row r="8" spans="1:16" ht="15">
      <c r="A8" s="12"/>
      <c r="B8" s="44">
        <v>513</v>
      </c>
      <c r="C8" s="20" t="s">
        <v>22</v>
      </c>
      <c r="D8" s="46">
        <v>26102957</v>
      </c>
      <c r="E8" s="46">
        <v>777498</v>
      </c>
      <c r="F8" s="46">
        <v>560000</v>
      </c>
      <c r="G8" s="46">
        <v>0</v>
      </c>
      <c r="H8" s="46">
        <v>0</v>
      </c>
      <c r="I8" s="46">
        <v>0</v>
      </c>
      <c r="J8" s="46">
        <v>22672445</v>
      </c>
      <c r="K8" s="46">
        <v>0</v>
      </c>
      <c r="L8" s="46">
        <v>0</v>
      </c>
      <c r="M8" s="46">
        <v>78531</v>
      </c>
      <c r="N8" s="46">
        <f t="shared" si="2"/>
        <v>50191431</v>
      </c>
      <c r="O8" s="47">
        <f t="shared" si="1"/>
        <v>167.71791513093922</v>
      </c>
      <c r="P8" s="9"/>
    </row>
    <row r="9" spans="1:16" ht="15">
      <c r="A9" s="12"/>
      <c r="B9" s="44">
        <v>514</v>
      </c>
      <c r="C9" s="20" t="s">
        <v>23</v>
      </c>
      <c r="D9" s="46">
        <v>1139355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1139355</v>
      </c>
      <c r="O9" s="47">
        <f t="shared" si="1"/>
        <v>3.8072284728046757</v>
      </c>
      <c r="P9" s="9"/>
    </row>
    <row r="10" spans="1:16" ht="15">
      <c r="A10" s="12"/>
      <c r="B10" s="44">
        <v>515</v>
      </c>
      <c r="C10" s="20" t="s">
        <v>24</v>
      </c>
      <c r="D10" s="46">
        <v>1637163</v>
      </c>
      <c r="E10" s="46">
        <v>235518</v>
      </c>
      <c r="F10" s="46">
        <v>0</v>
      </c>
      <c r="G10" s="46">
        <v>0</v>
      </c>
      <c r="H10" s="46">
        <v>0</v>
      </c>
      <c r="I10" s="46">
        <v>645196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2517877</v>
      </c>
      <c r="O10" s="47">
        <f t="shared" si="1"/>
        <v>8.41364895525979</v>
      </c>
      <c r="P10" s="9"/>
    </row>
    <row r="11" spans="1:16" ht="15">
      <c r="A11" s="12"/>
      <c r="B11" s="44">
        <v>516</v>
      </c>
      <c r="C11" s="20" t="s">
        <v>25</v>
      </c>
      <c r="D11" s="46">
        <v>303482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303482</v>
      </c>
      <c r="O11" s="47">
        <f t="shared" si="1"/>
        <v>1.0141047446877476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20300</v>
      </c>
      <c r="F12" s="46">
        <v>9135712</v>
      </c>
      <c r="G12" s="46">
        <v>6789</v>
      </c>
      <c r="H12" s="46">
        <v>0</v>
      </c>
      <c r="I12" s="46">
        <v>103233</v>
      </c>
      <c r="J12" s="46">
        <v>0</v>
      </c>
      <c r="K12" s="46">
        <v>0</v>
      </c>
      <c r="L12" s="46">
        <v>0</v>
      </c>
      <c r="M12" s="46">
        <v>818505</v>
      </c>
      <c r="N12" s="46">
        <f t="shared" si="2"/>
        <v>10084539</v>
      </c>
      <c r="O12" s="47">
        <f t="shared" si="1"/>
        <v>33.698139750919765</v>
      </c>
      <c r="P12" s="9"/>
    </row>
    <row r="13" spans="1:16" ht="15">
      <c r="A13" s="12"/>
      <c r="B13" s="44">
        <v>519</v>
      </c>
      <c r="C13" s="20" t="s">
        <v>27</v>
      </c>
      <c r="D13" s="46">
        <v>5985433</v>
      </c>
      <c r="E13" s="46">
        <v>2335279</v>
      </c>
      <c r="F13" s="46">
        <v>0</v>
      </c>
      <c r="G13" s="46">
        <v>1345060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9665772</v>
      </c>
      <c r="O13" s="47">
        <f t="shared" si="1"/>
        <v>32.29880271736043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84331647</v>
      </c>
      <c r="E14" s="31">
        <f t="shared" si="3"/>
        <v>27828378</v>
      </c>
      <c r="F14" s="31">
        <f t="shared" si="3"/>
        <v>0</v>
      </c>
      <c r="G14" s="31">
        <f t="shared" si="3"/>
        <v>12430550</v>
      </c>
      <c r="H14" s="31">
        <f t="shared" si="3"/>
        <v>0</v>
      </c>
      <c r="I14" s="31">
        <f t="shared" si="3"/>
        <v>11321431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135912006</v>
      </c>
      <c r="O14" s="43">
        <f t="shared" si="1"/>
        <v>454.15876442302874</v>
      </c>
      <c r="P14" s="10"/>
    </row>
    <row r="15" spans="1:16" ht="15">
      <c r="A15" s="12"/>
      <c r="B15" s="44">
        <v>521</v>
      </c>
      <c r="C15" s="20" t="s">
        <v>29</v>
      </c>
      <c r="D15" s="46">
        <v>45104870</v>
      </c>
      <c r="E15" s="46">
        <v>3756789</v>
      </c>
      <c r="F15" s="46">
        <v>0</v>
      </c>
      <c r="G15" s="46">
        <v>3340178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52201837</v>
      </c>
      <c r="O15" s="47">
        <f t="shared" si="1"/>
        <v>174.43581689561955</v>
      </c>
      <c r="P15" s="9"/>
    </row>
    <row r="16" spans="1:16" ht="15">
      <c r="A16" s="12"/>
      <c r="B16" s="44">
        <v>522</v>
      </c>
      <c r="C16" s="20" t="s">
        <v>30</v>
      </c>
      <c r="D16" s="46">
        <v>8131</v>
      </c>
      <c r="E16" s="46">
        <v>11731523</v>
      </c>
      <c r="F16" s="46">
        <v>0</v>
      </c>
      <c r="G16" s="46">
        <v>2593760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14333414</v>
      </c>
      <c r="O16" s="47">
        <f t="shared" si="1"/>
        <v>47.89603055526781</v>
      </c>
      <c r="P16" s="9"/>
    </row>
    <row r="17" spans="1:16" ht="15">
      <c r="A17" s="12"/>
      <c r="B17" s="44">
        <v>523</v>
      </c>
      <c r="C17" s="20" t="s">
        <v>31</v>
      </c>
      <c r="D17" s="46">
        <v>30331796</v>
      </c>
      <c r="E17" s="46">
        <v>9250819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39582615</v>
      </c>
      <c r="O17" s="47">
        <f t="shared" si="1"/>
        <v>132.26786985273725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1934068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1934068</v>
      </c>
      <c r="O18" s="47">
        <f t="shared" si="1"/>
        <v>6.4628133970012795</v>
      </c>
      <c r="P18" s="9"/>
    </row>
    <row r="19" spans="1:16" ht="15">
      <c r="A19" s="12"/>
      <c r="B19" s="44">
        <v>525</v>
      </c>
      <c r="C19" s="20" t="s">
        <v>33</v>
      </c>
      <c r="D19" s="46">
        <v>5599871</v>
      </c>
      <c r="E19" s="46">
        <v>2893454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8493325</v>
      </c>
      <c r="O19" s="47">
        <f t="shared" si="1"/>
        <v>28.380995184805236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6496612</v>
      </c>
      <c r="H20" s="46">
        <v>0</v>
      </c>
      <c r="I20" s="46">
        <v>9387363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15883975</v>
      </c>
      <c r="O20" s="47">
        <f t="shared" si="1"/>
        <v>53.07733049077561</v>
      </c>
      <c r="P20" s="9"/>
    </row>
    <row r="21" spans="1:16" ht="15">
      <c r="A21" s="12"/>
      <c r="B21" s="44">
        <v>527</v>
      </c>
      <c r="C21" s="20" t="s">
        <v>35</v>
      </c>
      <c r="D21" s="46">
        <v>821790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821790</v>
      </c>
      <c r="O21" s="47">
        <f t="shared" si="1"/>
        <v>2.7460644721497287</v>
      </c>
      <c r="P21" s="9"/>
    </row>
    <row r="22" spans="1:16" ht="15">
      <c r="A22" s="12"/>
      <c r="B22" s="44">
        <v>529</v>
      </c>
      <c r="C22" s="20" t="s">
        <v>36</v>
      </c>
      <c r="D22" s="46">
        <v>2465189</v>
      </c>
      <c r="E22" s="46">
        <v>195793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2660982</v>
      </c>
      <c r="O22" s="47">
        <f t="shared" si="1"/>
        <v>8.891843574672276</v>
      </c>
      <c r="P22" s="9"/>
    </row>
    <row r="23" spans="1:16" ht="15.75">
      <c r="A23" s="28" t="s">
        <v>37</v>
      </c>
      <c r="B23" s="29"/>
      <c r="C23" s="30"/>
      <c r="D23" s="31">
        <f>SUM(D24:D29)</f>
        <v>1462144</v>
      </c>
      <c r="E23" s="31">
        <f aca="true" t="shared" si="5" ref="E23:M23">SUM(E24:E29)</f>
        <v>4970020</v>
      </c>
      <c r="F23" s="31">
        <f t="shared" si="5"/>
        <v>0</v>
      </c>
      <c r="G23" s="31">
        <f t="shared" si="5"/>
        <v>893494</v>
      </c>
      <c r="H23" s="31">
        <f t="shared" si="5"/>
        <v>0</v>
      </c>
      <c r="I23" s="31">
        <f t="shared" si="5"/>
        <v>11701414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9">SUM(D23:M23)</f>
        <v>19027072</v>
      </c>
      <c r="O23" s="43">
        <f t="shared" si="1"/>
        <v>63.58019254095923</v>
      </c>
      <c r="P23" s="10"/>
    </row>
    <row r="24" spans="1:16" ht="15">
      <c r="A24" s="12"/>
      <c r="B24" s="44">
        <v>531</v>
      </c>
      <c r="C24" s="20" t="s">
        <v>38</v>
      </c>
      <c r="D24" s="46">
        <v>0</v>
      </c>
      <c r="E24" s="46">
        <v>576421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576421</v>
      </c>
      <c r="O24" s="47">
        <f t="shared" si="1"/>
        <v>1.9261480780990508</v>
      </c>
      <c r="P24" s="9"/>
    </row>
    <row r="25" spans="1:16" ht="15">
      <c r="A25" s="12"/>
      <c r="B25" s="44">
        <v>532</v>
      </c>
      <c r="C25" s="20" t="s">
        <v>95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95260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95260</v>
      </c>
      <c r="O25" s="47">
        <f t="shared" si="1"/>
        <v>0.3183174553316336</v>
      </c>
      <c r="P25" s="9"/>
    </row>
    <row r="26" spans="1:16" ht="15">
      <c r="A26" s="12"/>
      <c r="B26" s="44">
        <v>534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11606154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11606154</v>
      </c>
      <c r="O26" s="47">
        <f t="shared" si="1"/>
        <v>38.78271475401071</v>
      </c>
      <c r="P26" s="9"/>
    </row>
    <row r="27" spans="1:16" ht="15">
      <c r="A27" s="12"/>
      <c r="B27" s="44">
        <v>537</v>
      </c>
      <c r="C27" s="20" t="s">
        <v>40</v>
      </c>
      <c r="D27" s="46">
        <v>1086264</v>
      </c>
      <c r="E27" s="46">
        <v>1875357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2961621</v>
      </c>
      <c r="O27" s="47">
        <f t="shared" si="1"/>
        <v>9.896448250857947</v>
      </c>
      <c r="P27" s="9"/>
    </row>
    <row r="28" spans="1:16" ht="15">
      <c r="A28" s="12"/>
      <c r="B28" s="44">
        <v>538</v>
      </c>
      <c r="C28" s="20" t="s">
        <v>41</v>
      </c>
      <c r="D28" s="46">
        <v>375880</v>
      </c>
      <c r="E28" s="46">
        <v>673</v>
      </c>
      <c r="F28" s="46">
        <v>0</v>
      </c>
      <c r="G28" s="46">
        <v>203615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580168</v>
      </c>
      <c r="O28" s="47">
        <f t="shared" si="1"/>
        <v>1.9386689211089985</v>
      </c>
      <c r="P28" s="9"/>
    </row>
    <row r="29" spans="1:16" ht="15">
      <c r="A29" s="12"/>
      <c r="B29" s="44">
        <v>539</v>
      </c>
      <c r="C29" s="20" t="s">
        <v>42</v>
      </c>
      <c r="D29" s="46">
        <v>0</v>
      </c>
      <c r="E29" s="46">
        <v>2517569</v>
      </c>
      <c r="F29" s="46">
        <v>0</v>
      </c>
      <c r="G29" s="46">
        <v>689879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3207448</v>
      </c>
      <c r="O29" s="47">
        <f t="shared" si="1"/>
        <v>10.717895081550887</v>
      </c>
      <c r="P29" s="9"/>
    </row>
    <row r="30" spans="1:16" ht="15.75">
      <c r="A30" s="28" t="s">
        <v>43</v>
      </c>
      <c r="B30" s="29"/>
      <c r="C30" s="30"/>
      <c r="D30" s="31">
        <f aca="true" t="shared" si="7" ref="D30:M30">SUM(D31:D33)</f>
        <v>0</v>
      </c>
      <c r="E30" s="31">
        <f t="shared" si="7"/>
        <v>26171868</v>
      </c>
      <c r="F30" s="31">
        <f t="shared" si="7"/>
        <v>0</v>
      </c>
      <c r="G30" s="31">
        <f t="shared" si="7"/>
        <v>23242679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8">SUM(D30:M30)</f>
        <v>49414547</v>
      </c>
      <c r="O30" s="43">
        <f t="shared" si="1"/>
        <v>165.12190696415504</v>
      </c>
      <c r="P30" s="10"/>
    </row>
    <row r="31" spans="1:16" ht="15">
      <c r="A31" s="12"/>
      <c r="B31" s="44">
        <v>541</v>
      </c>
      <c r="C31" s="20" t="s">
        <v>44</v>
      </c>
      <c r="D31" s="46">
        <v>0</v>
      </c>
      <c r="E31" s="46">
        <v>17422757</v>
      </c>
      <c r="F31" s="46">
        <v>0</v>
      </c>
      <c r="G31" s="46">
        <v>22503031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39925788</v>
      </c>
      <c r="O31" s="47">
        <f t="shared" si="1"/>
        <v>133.41460464277003</v>
      </c>
      <c r="P31" s="9"/>
    </row>
    <row r="32" spans="1:16" ht="15">
      <c r="A32" s="12"/>
      <c r="B32" s="44">
        <v>544</v>
      </c>
      <c r="C32" s="20" t="s">
        <v>45</v>
      </c>
      <c r="D32" s="46">
        <v>0</v>
      </c>
      <c r="E32" s="46">
        <v>8720307</v>
      </c>
      <c r="F32" s="46">
        <v>0</v>
      </c>
      <c r="G32" s="46">
        <v>739648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9459955</v>
      </c>
      <c r="O32" s="47">
        <f t="shared" si="1"/>
        <v>31.611051891158553</v>
      </c>
      <c r="P32" s="9"/>
    </row>
    <row r="33" spans="1:16" ht="15">
      <c r="A33" s="12"/>
      <c r="B33" s="44">
        <v>549</v>
      </c>
      <c r="C33" s="20" t="s">
        <v>46</v>
      </c>
      <c r="D33" s="46">
        <v>0</v>
      </c>
      <c r="E33" s="46">
        <v>28804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28804</v>
      </c>
      <c r="O33" s="47">
        <f t="shared" si="1"/>
        <v>0.09625043022645784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SUM(D35:D37)</f>
        <v>0</v>
      </c>
      <c r="E34" s="31">
        <f t="shared" si="9"/>
        <v>13427591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6491021</v>
      </c>
      <c r="N34" s="31">
        <f t="shared" si="8"/>
        <v>19918612</v>
      </c>
      <c r="O34" s="43">
        <f t="shared" si="1"/>
        <v>66.55933115240542</v>
      </c>
      <c r="P34" s="10"/>
    </row>
    <row r="35" spans="1:16" ht="15">
      <c r="A35" s="13"/>
      <c r="B35" s="45">
        <v>552</v>
      </c>
      <c r="C35" s="21" t="s">
        <v>48</v>
      </c>
      <c r="D35" s="46">
        <v>0</v>
      </c>
      <c r="E35" s="46">
        <v>1668240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1668240</v>
      </c>
      <c r="O35" s="47">
        <f t="shared" si="1"/>
        <v>5.574531930321692</v>
      </c>
      <c r="P35" s="9"/>
    </row>
    <row r="36" spans="1:16" ht="15">
      <c r="A36" s="13"/>
      <c r="B36" s="45">
        <v>554</v>
      </c>
      <c r="C36" s="21" t="s">
        <v>49</v>
      </c>
      <c r="D36" s="46">
        <v>0</v>
      </c>
      <c r="E36" s="46">
        <v>6273710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6273710</v>
      </c>
      <c r="O36" s="47">
        <f t="shared" si="1"/>
        <v>20.964008006389072</v>
      </c>
      <c r="P36" s="9"/>
    </row>
    <row r="37" spans="1:16" ht="15">
      <c r="A37" s="13"/>
      <c r="B37" s="45">
        <v>559</v>
      </c>
      <c r="C37" s="21" t="s">
        <v>50</v>
      </c>
      <c r="D37" s="46">
        <v>0</v>
      </c>
      <c r="E37" s="46">
        <v>5485641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6491021</v>
      </c>
      <c r="N37" s="46">
        <f t="shared" si="8"/>
        <v>11976662</v>
      </c>
      <c r="O37" s="47">
        <f aca="true" t="shared" si="10" ref="O37:O68">(N37/O$80)</f>
        <v>40.02079121569466</v>
      </c>
      <c r="P37" s="9"/>
    </row>
    <row r="38" spans="1:16" ht="15.75">
      <c r="A38" s="28" t="s">
        <v>51</v>
      </c>
      <c r="B38" s="29"/>
      <c r="C38" s="30"/>
      <c r="D38" s="31">
        <f aca="true" t="shared" si="11" ref="D38:M38">SUM(D39:D42)</f>
        <v>1839179</v>
      </c>
      <c r="E38" s="31">
        <f t="shared" si="11"/>
        <v>483460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2322639</v>
      </c>
      <c r="O38" s="43">
        <f t="shared" si="10"/>
        <v>7.761248542242391</v>
      </c>
      <c r="P38" s="10"/>
    </row>
    <row r="39" spans="1:16" ht="15">
      <c r="A39" s="12"/>
      <c r="B39" s="44">
        <v>562</v>
      </c>
      <c r="C39" s="20" t="s">
        <v>52</v>
      </c>
      <c r="D39" s="46">
        <v>1283068</v>
      </c>
      <c r="E39" s="46">
        <v>134035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7">SUM(D39:M39)</f>
        <v>1417103</v>
      </c>
      <c r="O39" s="47">
        <f t="shared" si="10"/>
        <v>4.73534139095973</v>
      </c>
      <c r="P39" s="9"/>
    </row>
    <row r="40" spans="1:16" ht="15">
      <c r="A40" s="12"/>
      <c r="B40" s="44">
        <v>563</v>
      </c>
      <c r="C40" s="20" t="s">
        <v>53</v>
      </c>
      <c r="D40" s="46">
        <v>0</v>
      </c>
      <c r="E40" s="46">
        <v>48564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48564</v>
      </c>
      <c r="O40" s="47">
        <f t="shared" si="10"/>
        <v>0.16227974911532075</v>
      </c>
      <c r="P40" s="9"/>
    </row>
    <row r="41" spans="1:16" ht="15">
      <c r="A41" s="12"/>
      <c r="B41" s="44">
        <v>564</v>
      </c>
      <c r="C41" s="20" t="s">
        <v>54</v>
      </c>
      <c r="D41" s="46">
        <v>251604</v>
      </c>
      <c r="E41" s="46">
        <v>213915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465519</v>
      </c>
      <c r="O41" s="47">
        <f t="shared" si="10"/>
        <v>1.5555618674000287</v>
      </c>
      <c r="P41" s="9"/>
    </row>
    <row r="42" spans="1:16" ht="15">
      <c r="A42" s="12"/>
      <c r="B42" s="44">
        <v>569</v>
      </c>
      <c r="C42" s="20" t="s">
        <v>55</v>
      </c>
      <c r="D42" s="46">
        <v>304507</v>
      </c>
      <c r="E42" s="46">
        <v>86946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391453</v>
      </c>
      <c r="O42" s="47">
        <f t="shared" si="10"/>
        <v>1.3080655347673102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SUM(D44:D47)</f>
        <v>1385002</v>
      </c>
      <c r="E43" s="31">
        <f t="shared" si="13"/>
        <v>800658</v>
      </c>
      <c r="F43" s="31">
        <f t="shared" si="13"/>
        <v>0</v>
      </c>
      <c r="G43" s="31">
        <f t="shared" si="13"/>
        <v>4623640</v>
      </c>
      <c r="H43" s="31">
        <f t="shared" si="13"/>
        <v>0</v>
      </c>
      <c r="I43" s="31">
        <f t="shared" si="13"/>
        <v>5742873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12552173</v>
      </c>
      <c r="O43" s="43">
        <f t="shared" si="10"/>
        <v>41.94389846989751</v>
      </c>
      <c r="P43" s="9"/>
    </row>
    <row r="44" spans="1:16" ht="15">
      <c r="A44" s="12"/>
      <c r="B44" s="44">
        <v>571</v>
      </c>
      <c r="C44" s="20" t="s">
        <v>96</v>
      </c>
      <c r="D44" s="46">
        <v>0</v>
      </c>
      <c r="E44" s="46">
        <v>56436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56436</v>
      </c>
      <c r="O44" s="47">
        <f t="shared" si="10"/>
        <v>0.18858454659979082</v>
      </c>
      <c r="P44" s="9"/>
    </row>
    <row r="45" spans="1:16" ht="15">
      <c r="A45" s="12"/>
      <c r="B45" s="44">
        <v>572</v>
      </c>
      <c r="C45" s="20" t="s">
        <v>57</v>
      </c>
      <c r="D45" s="46">
        <v>1385002</v>
      </c>
      <c r="E45" s="46">
        <v>744222</v>
      </c>
      <c r="F45" s="46">
        <v>0</v>
      </c>
      <c r="G45" s="46">
        <v>2949842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5079066</v>
      </c>
      <c r="O45" s="47">
        <f t="shared" si="10"/>
        <v>16.9720277617197</v>
      </c>
      <c r="P45" s="9"/>
    </row>
    <row r="46" spans="1:16" ht="15">
      <c r="A46" s="12"/>
      <c r="B46" s="44">
        <v>574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5742873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5742873</v>
      </c>
      <c r="O46" s="47">
        <f t="shared" si="10"/>
        <v>19.190181814536476</v>
      </c>
      <c r="P46" s="9"/>
    </row>
    <row r="47" spans="1:16" ht="15">
      <c r="A47" s="12"/>
      <c r="B47" s="44">
        <v>575</v>
      </c>
      <c r="C47" s="20" t="s">
        <v>59</v>
      </c>
      <c r="D47" s="46">
        <v>0</v>
      </c>
      <c r="E47" s="46">
        <v>0</v>
      </c>
      <c r="F47" s="46">
        <v>0</v>
      </c>
      <c r="G47" s="46">
        <v>1673798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1673798</v>
      </c>
      <c r="O47" s="47">
        <f t="shared" si="10"/>
        <v>5.593104347041546</v>
      </c>
      <c r="P47" s="9"/>
    </row>
    <row r="48" spans="1:16" ht="15.75">
      <c r="A48" s="28" t="s">
        <v>86</v>
      </c>
      <c r="B48" s="29"/>
      <c r="C48" s="30"/>
      <c r="D48" s="31">
        <f aca="true" t="shared" si="14" ref="D48:M48">SUM(D49:D50)</f>
        <v>22410552</v>
      </c>
      <c r="E48" s="31">
        <f t="shared" si="14"/>
        <v>10801763</v>
      </c>
      <c r="F48" s="31">
        <f t="shared" si="14"/>
        <v>0</v>
      </c>
      <c r="G48" s="31">
        <f t="shared" si="14"/>
        <v>2080105</v>
      </c>
      <c r="H48" s="31">
        <f t="shared" si="14"/>
        <v>0</v>
      </c>
      <c r="I48" s="31">
        <f t="shared" si="14"/>
        <v>518505</v>
      </c>
      <c r="J48" s="31">
        <f t="shared" si="14"/>
        <v>554479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36365404</v>
      </c>
      <c r="O48" s="43">
        <f t="shared" si="10"/>
        <v>121.51735107481429</v>
      </c>
      <c r="P48" s="9"/>
    </row>
    <row r="49" spans="1:16" ht="15">
      <c r="A49" s="12"/>
      <c r="B49" s="44">
        <v>581</v>
      </c>
      <c r="C49" s="20" t="s">
        <v>60</v>
      </c>
      <c r="D49" s="46">
        <v>22410552</v>
      </c>
      <c r="E49" s="46">
        <v>10352298</v>
      </c>
      <c r="F49" s="46">
        <v>0</v>
      </c>
      <c r="G49" s="46">
        <v>2080105</v>
      </c>
      <c r="H49" s="46">
        <v>0</v>
      </c>
      <c r="I49" s="46">
        <v>518505</v>
      </c>
      <c r="J49" s="46">
        <v>554479</v>
      </c>
      <c r="K49" s="46">
        <v>0</v>
      </c>
      <c r="L49" s="46">
        <v>0</v>
      </c>
      <c r="M49" s="46">
        <v>0</v>
      </c>
      <c r="N49" s="46">
        <f>SUM(D49:M49)</f>
        <v>35915939</v>
      </c>
      <c r="O49" s="47">
        <f t="shared" si="10"/>
        <v>120.01543468744674</v>
      </c>
      <c r="P49" s="9"/>
    </row>
    <row r="50" spans="1:16" ht="15">
      <c r="A50" s="12"/>
      <c r="B50" s="44">
        <v>587</v>
      </c>
      <c r="C50" s="20" t="s">
        <v>61</v>
      </c>
      <c r="D50" s="46">
        <v>0</v>
      </c>
      <c r="E50" s="46">
        <v>449465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8">SUM(D50:M50)</f>
        <v>449465</v>
      </c>
      <c r="O50" s="47">
        <f t="shared" si="10"/>
        <v>1.5019163873675487</v>
      </c>
      <c r="P50" s="9"/>
    </row>
    <row r="51" spans="1:16" ht="15.75">
      <c r="A51" s="28" t="s">
        <v>62</v>
      </c>
      <c r="B51" s="29"/>
      <c r="C51" s="30"/>
      <c r="D51" s="31">
        <f aca="true" t="shared" si="16" ref="D51:M51">SUM(D52:D77)</f>
        <v>297327</v>
      </c>
      <c r="E51" s="31">
        <f t="shared" si="16"/>
        <v>9033150</v>
      </c>
      <c r="F51" s="31">
        <f t="shared" si="16"/>
        <v>0</v>
      </c>
      <c r="G51" s="31">
        <f t="shared" si="16"/>
        <v>3440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9333917</v>
      </c>
      <c r="O51" s="43">
        <f t="shared" si="10"/>
        <v>31.189887756841017</v>
      </c>
      <c r="P51" s="9"/>
    </row>
    <row r="52" spans="1:16" ht="15">
      <c r="A52" s="12"/>
      <c r="B52" s="44">
        <v>601</v>
      </c>
      <c r="C52" s="20" t="s">
        <v>63</v>
      </c>
      <c r="D52" s="46">
        <v>0</v>
      </c>
      <c r="E52" s="46">
        <v>55609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55609</v>
      </c>
      <c r="O52" s="47">
        <f t="shared" si="10"/>
        <v>0.18582107257544417</v>
      </c>
      <c r="P52" s="9"/>
    </row>
    <row r="53" spans="1:16" ht="15">
      <c r="A53" s="12"/>
      <c r="B53" s="44">
        <v>602</v>
      </c>
      <c r="C53" s="20" t="s">
        <v>64</v>
      </c>
      <c r="D53" s="46">
        <v>0</v>
      </c>
      <c r="E53" s="46">
        <v>193832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193832</v>
      </c>
      <c r="O53" s="47">
        <f t="shared" si="10"/>
        <v>0.6477021730195381</v>
      </c>
      <c r="P53" s="9"/>
    </row>
    <row r="54" spans="1:16" ht="15">
      <c r="A54" s="12"/>
      <c r="B54" s="44">
        <v>603</v>
      </c>
      <c r="C54" s="20" t="s">
        <v>65</v>
      </c>
      <c r="D54" s="46">
        <v>0</v>
      </c>
      <c r="E54" s="46">
        <v>80649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80649</v>
      </c>
      <c r="O54" s="47">
        <f t="shared" si="10"/>
        <v>0.26949385319169555</v>
      </c>
      <c r="P54" s="9"/>
    </row>
    <row r="55" spans="1:16" ht="15">
      <c r="A55" s="12"/>
      <c r="B55" s="44">
        <v>604</v>
      </c>
      <c r="C55" s="20" t="s">
        <v>66</v>
      </c>
      <c r="D55" s="46">
        <v>0</v>
      </c>
      <c r="E55" s="46">
        <v>878019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878019</v>
      </c>
      <c r="O55" s="47">
        <f t="shared" si="10"/>
        <v>2.9339573148522526</v>
      </c>
      <c r="P55" s="9"/>
    </row>
    <row r="56" spans="1:16" ht="15">
      <c r="A56" s="12"/>
      <c r="B56" s="44">
        <v>605</v>
      </c>
      <c r="C56" s="20" t="s">
        <v>67</v>
      </c>
      <c r="D56" s="46">
        <v>0</v>
      </c>
      <c r="E56" s="46">
        <v>11091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11091</v>
      </c>
      <c r="O56" s="47">
        <f t="shared" si="10"/>
        <v>0.03706129432167907</v>
      </c>
      <c r="P56" s="9"/>
    </row>
    <row r="57" spans="1:16" ht="15">
      <c r="A57" s="12"/>
      <c r="B57" s="44">
        <v>607</v>
      </c>
      <c r="C57" s="20" t="s">
        <v>68</v>
      </c>
      <c r="D57" s="46">
        <v>0</v>
      </c>
      <c r="E57" s="46">
        <v>139582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139582</v>
      </c>
      <c r="O57" s="47">
        <f t="shared" si="10"/>
        <v>0.4664222869000638</v>
      </c>
      <c r="P57" s="9"/>
    </row>
    <row r="58" spans="1:16" ht="15">
      <c r="A58" s="12"/>
      <c r="B58" s="44">
        <v>608</v>
      </c>
      <c r="C58" s="20" t="s">
        <v>69</v>
      </c>
      <c r="D58" s="46">
        <v>0</v>
      </c>
      <c r="E58" s="46">
        <v>316652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316652</v>
      </c>
      <c r="O58" s="47">
        <f t="shared" si="10"/>
        <v>1.0581131520645857</v>
      </c>
      <c r="P58" s="9"/>
    </row>
    <row r="59" spans="1:16" ht="15">
      <c r="A59" s="12"/>
      <c r="B59" s="44">
        <v>614</v>
      </c>
      <c r="C59" s="20" t="s">
        <v>70</v>
      </c>
      <c r="D59" s="46">
        <v>0</v>
      </c>
      <c r="E59" s="46">
        <v>1136813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70">SUM(D59:M59)</f>
        <v>1136813</v>
      </c>
      <c r="O59" s="47">
        <f t="shared" si="10"/>
        <v>3.7987342152836487</v>
      </c>
      <c r="P59" s="9"/>
    </row>
    <row r="60" spans="1:16" ht="15">
      <c r="A60" s="12"/>
      <c r="B60" s="44">
        <v>622</v>
      </c>
      <c r="C60" s="20" t="s">
        <v>71</v>
      </c>
      <c r="D60" s="46">
        <v>0</v>
      </c>
      <c r="E60" s="46">
        <v>239603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239603</v>
      </c>
      <c r="O60" s="47">
        <f t="shared" si="10"/>
        <v>0.8006489318688369</v>
      </c>
      <c r="P60" s="9"/>
    </row>
    <row r="61" spans="1:16" ht="15">
      <c r="A61" s="12"/>
      <c r="B61" s="44">
        <v>634</v>
      </c>
      <c r="C61" s="20" t="s">
        <v>72</v>
      </c>
      <c r="D61" s="46">
        <v>0</v>
      </c>
      <c r="E61" s="46">
        <v>554626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554626</v>
      </c>
      <c r="O61" s="47">
        <f t="shared" si="10"/>
        <v>1.8533186750027568</v>
      </c>
      <c r="P61" s="9"/>
    </row>
    <row r="62" spans="1:16" ht="15">
      <c r="A62" s="12"/>
      <c r="B62" s="44">
        <v>654</v>
      </c>
      <c r="C62" s="20" t="s">
        <v>73</v>
      </c>
      <c r="D62" s="46">
        <v>0</v>
      </c>
      <c r="E62" s="46">
        <v>1170238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1170238</v>
      </c>
      <c r="O62" s="47">
        <f t="shared" si="10"/>
        <v>3.9104260160862925</v>
      </c>
      <c r="P62" s="9"/>
    </row>
    <row r="63" spans="1:16" ht="15">
      <c r="A63" s="12"/>
      <c r="B63" s="44">
        <v>664</v>
      </c>
      <c r="C63" s="20" t="s">
        <v>74</v>
      </c>
      <c r="D63" s="46">
        <v>0</v>
      </c>
      <c r="E63" s="46">
        <v>185476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185476</v>
      </c>
      <c r="O63" s="47">
        <f t="shared" si="10"/>
        <v>0.6197800582100574</v>
      </c>
      <c r="P63" s="9"/>
    </row>
    <row r="64" spans="1:16" ht="15">
      <c r="A64" s="12"/>
      <c r="B64" s="44">
        <v>674</v>
      </c>
      <c r="C64" s="20" t="s">
        <v>75</v>
      </c>
      <c r="D64" s="46">
        <v>0</v>
      </c>
      <c r="E64" s="46">
        <v>459360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459360</v>
      </c>
      <c r="O64" s="47">
        <f t="shared" si="10"/>
        <v>1.5349811702827967</v>
      </c>
      <c r="P64" s="9"/>
    </row>
    <row r="65" spans="1:16" ht="15">
      <c r="A65" s="12"/>
      <c r="B65" s="44">
        <v>689</v>
      </c>
      <c r="C65" s="20" t="s">
        <v>76</v>
      </c>
      <c r="D65" s="46">
        <v>0</v>
      </c>
      <c r="E65" s="46">
        <v>62984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62984</v>
      </c>
      <c r="O65" s="47">
        <f t="shared" si="10"/>
        <v>0.21046511239352939</v>
      </c>
      <c r="P65" s="9"/>
    </row>
    <row r="66" spans="1:16" ht="15">
      <c r="A66" s="12"/>
      <c r="B66" s="44">
        <v>694</v>
      </c>
      <c r="C66" s="20" t="s">
        <v>77</v>
      </c>
      <c r="D66" s="46">
        <v>0</v>
      </c>
      <c r="E66" s="46">
        <v>316359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316359</v>
      </c>
      <c r="O66" s="47">
        <f t="shared" si="10"/>
        <v>1.0571340736013046</v>
      </c>
      <c r="P66" s="9"/>
    </row>
    <row r="67" spans="1:16" ht="15">
      <c r="A67" s="12"/>
      <c r="B67" s="44">
        <v>711</v>
      </c>
      <c r="C67" s="20" t="s">
        <v>78</v>
      </c>
      <c r="D67" s="46">
        <v>0</v>
      </c>
      <c r="E67" s="46">
        <v>204033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204033</v>
      </c>
      <c r="O67" s="47">
        <f t="shared" si="10"/>
        <v>0.6817894747394415</v>
      </c>
      <c r="P67" s="9"/>
    </row>
    <row r="68" spans="1:16" ht="15">
      <c r="A68" s="12"/>
      <c r="B68" s="44">
        <v>712</v>
      </c>
      <c r="C68" s="20" t="s">
        <v>79</v>
      </c>
      <c r="D68" s="46">
        <v>0</v>
      </c>
      <c r="E68" s="46">
        <v>0</v>
      </c>
      <c r="F68" s="46">
        <v>0</v>
      </c>
      <c r="G68" s="46">
        <v>3440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3440</v>
      </c>
      <c r="O68" s="47">
        <f t="shared" si="10"/>
        <v>0.011494982640571274</v>
      </c>
      <c r="P68" s="9"/>
    </row>
    <row r="69" spans="1:16" ht="15">
      <c r="A69" s="12"/>
      <c r="B69" s="44">
        <v>713</v>
      </c>
      <c r="C69" s="20" t="s">
        <v>80</v>
      </c>
      <c r="D69" s="46">
        <v>0</v>
      </c>
      <c r="E69" s="46">
        <v>156523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156523</v>
      </c>
      <c r="O69" s="47">
        <f aca="true" t="shared" si="18" ref="O69:O78">(N69/O$80)</f>
        <v>0.5230317348401563</v>
      </c>
      <c r="P69" s="9"/>
    </row>
    <row r="70" spans="1:16" ht="15">
      <c r="A70" s="12"/>
      <c r="B70" s="44">
        <v>714</v>
      </c>
      <c r="C70" s="20" t="s">
        <v>81</v>
      </c>
      <c r="D70" s="46">
        <v>0</v>
      </c>
      <c r="E70" s="46">
        <v>84051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84051</v>
      </c>
      <c r="O70" s="47">
        <f t="shared" si="18"/>
        <v>0.28086185637286515</v>
      </c>
      <c r="P70" s="9"/>
    </row>
    <row r="71" spans="1:16" ht="15">
      <c r="A71" s="12"/>
      <c r="B71" s="44">
        <v>715</v>
      </c>
      <c r="C71" s="20" t="s">
        <v>82</v>
      </c>
      <c r="D71" s="46">
        <v>0</v>
      </c>
      <c r="E71" s="46">
        <v>124688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9" ref="N71:N77">SUM(D71:M71)</f>
        <v>124688</v>
      </c>
      <c r="O71" s="47">
        <f t="shared" si="18"/>
        <v>0.4166530219440555</v>
      </c>
      <c r="P71" s="9"/>
    </row>
    <row r="72" spans="1:16" ht="15">
      <c r="A72" s="12"/>
      <c r="B72" s="44">
        <v>716</v>
      </c>
      <c r="C72" s="20" t="s">
        <v>83</v>
      </c>
      <c r="D72" s="46">
        <v>0</v>
      </c>
      <c r="E72" s="46">
        <v>385011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385011</v>
      </c>
      <c r="O72" s="47">
        <f t="shared" si="18"/>
        <v>1.2865391748340078</v>
      </c>
      <c r="P72" s="9"/>
    </row>
    <row r="73" spans="1:16" ht="15">
      <c r="A73" s="12"/>
      <c r="B73" s="44">
        <v>719</v>
      </c>
      <c r="C73" s="20" t="s">
        <v>84</v>
      </c>
      <c r="D73" s="46">
        <v>236618</v>
      </c>
      <c r="E73" s="46">
        <v>287099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523717</v>
      </c>
      <c r="O73" s="47">
        <f t="shared" si="18"/>
        <v>1.7500342510383913</v>
      </c>
      <c r="P73" s="9"/>
    </row>
    <row r="74" spans="1:16" ht="15">
      <c r="A74" s="12"/>
      <c r="B74" s="44">
        <v>724</v>
      </c>
      <c r="C74" s="20" t="s">
        <v>85</v>
      </c>
      <c r="D74" s="46">
        <v>0</v>
      </c>
      <c r="E74" s="46">
        <v>1036220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1036220</v>
      </c>
      <c r="O74" s="47">
        <f t="shared" si="18"/>
        <v>3.4625961952944087</v>
      </c>
      <c r="P74" s="9"/>
    </row>
    <row r="75" spans="1:16" ht="15">
      <c r="A75" s="12"/>
      <c r="B75" s="44">
        <v>744</v>
      </c>
      <c r="C75" s="20" t="s">
        <v>87</v>
      </c>
      <c r="D75" s="46">
        <v>0</v>
      </c>
      <c r="E75" s="46">
        <v>273089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273089</v>
      </c>
      <c r="O75" s="47">
        <f t="shared" si="18"/>
        <v>0.9125445681194676</v>
      </c>
      <c r="P75" s="9"/>
    </row>
    <row r="76" spans="1:16" ht="15">
      <c r="A76" s="12"/>
      <c r="B76" s="44">
        <v>752</v>
      </c>
      <c r="C76" s="20" t="s">
        <v>88</v>
      </c>
      <c r="D76" s="46">
        <v>0</v>
      </c>
      <c r="E76" s="46">
        <v>5570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5570</v>
      </c>
      <c r="O76" s="47">
        <f t="shared" si="18"/>
        <v>0.018612515496506395</v>
      </c>
      <c r="P76" s="9"/>
    </row>
    <row r="77" spans="1:16" ht="15.75" thickBot="1">
      <c r="A77" s="12"/>
      <c r="B77" s="44">
        <v>764</v>
      </c>
      <c r="C77" s="20" t="s">
        <v>89</v>
      </c>
      <c r="D77" s="46">
        <v>60709</v>
      </c>
      <c r="E77" s="46">
        <v>675973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736682</v>
      </c>
      <c r="O77" s="47">
        <f t="shared" si="18"/>
        <v>2.461670581866665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20" ref="D78:M78">SUM(D5,D14,D23,D30,D34,D38,D43,D48,D51)</f>
        <v>168823110</v>
      </c>
      <c r="E78" s="15">
        <f t="shared" si="20"/>
        <v>96885483</v>
      </c>
      <c r="F78" s="15">
        <f t="shared" si="20"/>
        <v>9695712</v>
      </c>
      <c r="G78" s="15">
        <f t="shared" si="20"/>
        <v>44625757</v>
      </c>
      <c r="H78" s="15">
        <f t="shared" si="20"/>
        <v>0</v>
      </c>
      <c r="I78" s="15">
        <f t="shared" si="20"/>
        <v>30032652</v>
      </c>
      <c r="J78" s="15">
        <f t="shared" si="20"/>
        <v>23226924</v>
      </c>
      <c r="K78" s="15">
        <f t="shared" si="20"/>
        <v>0</v>
      </c>
      <c r="L78" s="15">
        <f t="shared" si="20"/>
        <v>0</v>
      </c>
      <c r="M78" s="15">
        <f t="shared" si="20"/>
        <v>7388057</v>
      </c>
      <c r="N78" s="15">
        <f>SUM(D78:M78)</f>
        <v>380677695</v>
      </c>
      <c r="O78" s="37">
        <f t="shared" si="18"/>
        <v>1272.0591557202576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97</v>
      </c>
      <c r="M80" s="48"/>
      <c r="N80" s="48"/>
      <c r="O80" s="41">
        <v>299261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48615574</v>
      </c>
      <c r="E5" s="26">
        <f t="shared" si="0"/>
        <v>2731733</v>
      </c>
      <c r="F5" s="26">
        <f t="shared" si="0"/>
        <v>18922548</v>
      </c>
      <c r="G5" s="26">
        <f t="shared" si="0"/>
        <v>10082094</v>
      </c>
      <c r="H5" s="26">
        <f t="shared" si="0"/>
        <v>0</v>
      </c>
      <c r="I5" s="26">
        <f t="shared" si="0"/>
        <v>747614</v>
      </c>
      <c r="J5" s="26">
        <f t="shared" si="0"/>
        <v>20236283</v>
      </c>
      <c r="K5" s="26">
        <f t="shared" si="0"/>
        <v>0</v>
      </c>
      <c r="L5" s="26">
        <f t="shared" si="0"/>
        <v>0</v>
      </c>
      <c r="M5" s="26">
        <f t="shared" si="0"/>
        <v>901983</v>
      </c>
      <c r="N5" s="27">
        <f>SUM(D5:M5)</f>
        <v>102237829</v>
      </c>
      <c r="O5" s="32">
        <f aca="true" t="shared" si="1" ref="O5:O36">(N5/O$78)</f>
        <v>343.51916040306565</v>
      </c>
      <c r="P5" s="6"/>
    </row>
    <row r="6" spans="1:16" ht="15">
      <c r="A6" s="12"/>
      <c r="B6" s="44">
        <v>511</v>
      </c>
      <c r="C6" s="20" t="s">
        <v>20</v>
      </c>
      <c r="D6" s="46">
        <v>925126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925126</v>
      </c>
      <c r="O6" s="47">
        <f t="shared" si="1"/>
        <v>3.1084238573478173</v>
      </c>
      <c r="P6" s="9"/>
    </row>
    <row r="7" spans="1:16" ht="15">
      <c r="A7" s="12"/>
      <c r="B7" s="44">
        <v>512</v>
      </c>
      <c r="C7" s="20" t="s">
        <v>21</v>
      </c>
      <c r="D7" s="46">
        <v>14659186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14659186</v>
      </c>
      <c r="O7" s="47">
        <f t="shared" si="1"/>
        <v>49.254872840779655</v>
      </c>
      <c r="P7" s="9"/>
    </row>
    <row r="8" spans="1:16" ht="15">
      <c r="A8" s="12"/>
      <c r="B8" s="44">
        <v>513</v>
      </c>
      <c r="C8" s="20" t="s">
        <v>22</v>
      </c>
      <c r="D8" s="46">
        <v>24858581</v>
      </c>
      <c r="E8" s="46">
        <v>809454</v>
      </c>
      <c r="F8" s="46">
        <v>560000</v>
      </c>
      <c r="G8" s="46">
        <v>0</v>
      </c>
      <c r="H8" s="46">
        <v>0</v>
      </c>
      <c r="I8" s="46">
        <v>0</v>
      </c>
      <c r="J8" s="46">
        <v>20236283</v>
      </c>
      <c r="K8" s="46">
        <v>0</v>
      </c>
      <c r="L8" s="46">
        <v>0</v>
      </c>
      <c r="M8" s="46">
        <v>79750</v>
      </c>
      <c r="N8" s="46">
        <f t="shared" si="2"/>
        <v>46544068</v>
      </c>
      <c r="O8" s="47">
        <f t="shared" si="1"/>
        <v>156.38809350209496</v>
      </c>
      <c r="P8" s="9"/>
    </row>
    <row r="9" spans="1:16" ht="15">
      <c r="A9" s="12"/>
      <c r="B9" s="44">
        <v>514</v>
      </c>
      <c r="C9" s="20" t="s">
        <v>23</v>
      </c>
      <c r="D9" s="46">
        <v>1108545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1108545</v>
      </c>
      <c r="O9" s="47">
        <f t="shared" si="1"/>
        <v>3.7247117959538873</v>
      </c>
      <c r="P9" s="9"/>
    </row>
    <row r="10" spans="1:16" ht="15">
      <c r="A10" s="12"/>
      <c r="B10" s="44">
        <v>515</v>
      </c>
      <c r="C10" s="20" t="s">
        <v>24</v>
      </c>
      <c r="D10" s="46">
        <v>1212015</v>
      </c>
      <c r="E10" s="46">
        <v>298477</v>
      </c>
      <c r="F10" s="46">
        <v>0</v>
      </c>
      <c r="G10" s="46">
        <v>0</v>
      </c>
      <c r="H10" s="46">
        <v>0</v>
      </c>
      <c r="I10" s="46">
        <v>715862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2226354</v>
      </c>
      <c r="O10" s="47">
        <f t="shared" si="1"/>
        <v>7.480550636888102</v>
      </c>
      <c r="P10" s="9"/>
    </row>
    <row r="11" spans="1:16" ht="15">
      <c r="A11" s="12"/>
      <c r="B11" s="44">
        <v>516</v>
      </c>
      <c r="C11" s="20" t="s">
        <v>25</v>
      </c>
      <c r="D11" s="46">
        <v>584325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584325</v>
      </c>
      <c r="O11" s="47">
        <f t="shared" si="1"/>
        <v>1.9633323141331702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83032</v>
      </c>
      <c r="F12" s="46">
        <v>18362548</v>
      </c>
      <c r="G12" s="46">
        <v>3366</v>
      </c>
      <c r="H12" s="46">
        <v>0</v>
      </c>
      <c r="I12" s="46">
        <v>31752</v>
      </c>
      <c r="J12" s="46">
        <v>0</v>
      </c>
      <c r="K12" s="46">
        <v>0</v>
      </c>
      <c r="L12" s="46">
        <v>0</v>
      </c>
      <c r="M12" s="46">
        <v>822233</v>
      </c>
      <c r="N12" s="46">
        <f t="shared" si="2"/>
        <v>19302931</v>
      </c>
      <c r="O12" s="47">
        <f t="shared" si="1"/>
        <v>64.85785853725737</v>
      </c>
      <c r="P12" s="9"/>
    </row>
    <row r="13" spans="1:16" ht="15">
      <c r="A13" s="12"/>
      <c r="B13" s="44">
        <v>519</v>
      </c>
      <c r="C13" s="20" t="s">
        <v>27</v>
      </c>
      <c r="D13" s="46">
        <v>5267796</v>
      </c>
      <c r="E13" s="46">
        <v>1540770</v>
      </c>
      <c r="F13" s="46">
        <v>0</v>
      </c>
      <c r="G13" s="46">
        <v>10078728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16887294</v>
      </c>
      <c r="O13" s="47">
        <f t="shared" si="1"/>
        <v>56.74131691861071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78377930</v>
      </c>
      <c r="E14" s="31">
        <f t="shared" si="3"/>
        <v>29806171</v>
      </c>
      <c r="F14" s="31">
        <f t="shared" si="3"/>
        <v>0</v>
      </c>
      <c r="G14" s="31">
        <f t="shared" si="3"/>
        <v>9301146</v>
      </c>
      <c r="H14" s="31">
        <f t="shared" si="3"/>
        <v>0</v>
      </c>
      <c r="I14" s="31">
        <f t="shared" si="3"/>
        <v>11721195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129206442</v>
      </c>
      <c r="O14" s="43">
        <f t="shared" si="1"/>
        <v>434.1337145813943</v>
      </c>
      <c r="P14" s="10"/>
    </row>
    <row r="15" spans="1:16" ht="15">
      <c r="A15" s="12"/>
      <c r="B15" s="44">
        <v>521</v>
      </c>
      <c r="C15" s="20" t="s">
        <v>29</v>
      </c>
      <c r="D15" s="46">
        <v>43841906</v>
      </c>
      <c r="E15" s="46">
        <v>3906003</v>
      </c>
      <c r="F15" s="46">
        <v>0</v>
      </c>
      <c r="G15" s="46">
        <v>3573755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51321664</v>
      </c>
      <c r="O15" s="47">
        <f t="shared" si="1"/>
        <v>172.44081863053097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11157442</v>
      </c>
      <c r="F16" s="46">
        <v>0</v>
      </c>
      <c r="G16" s="46">
        <v>4961158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16118600</v>
      </c>
      <c r="O16" s="47">
        <f t="shared" si="1"/>
        <v>54.158504665360745</v>
      </c>
      <c r="P16" s="9"/>
    </row>
    <row r="17" spans="1:16" ht="15">
      <c r="A17" s="12"/>
      <c r="B17" s="44">
        <v>523</v>
      </c>
      <c r="C17" s="20" t="s">
        <v>31</v>
      </c>
      <c r="D17" s="46">
        <v>28937694</v>
      </c>
      <c r="E17" s="46">
        <v>8942649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37880343</v>
      </c>
      <c r="O17" s="47">
        <f t="shared" si="1"/>
        <v>127.27797284447566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2158215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2158215</v>
      </c>
      <c r="O18" s="47">
        <f t="shared" si="1"/>
        <v>7.251603560256569</v>
      </c>
      <c r="P18" s="9"/>
    </row>
    <row r="19" spans="1:16" ht="15">
      <c r="A19" s="12"/>
      <c r="B19" s="44">
        <v>525</v>
      </c>
      <c r="C19" s="20" t="s">
        <v>33</v>
      </c>
      <c r="D19" s="46">
        <v>2176449</v>
      </c>
      <c r="E19" s="46">
        <v>5361993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7538442</v>
      </c>
      <c r="O19" s="47">
        <f t="shared" si="1"/>
        <v>25.32916917266707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766233</v>
      </c>
      <c r="H20" s="46">
        <v>0</v>
      </c>
      <c r="I20" s="46">
        <v>9562980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10329213</v>
      </c>
      <c r="O20" s="47">
        <f t="shared" si="1"/>
        <v>34.7061612329858</v>
      </c>
      <c r="P20" s="9"/>
    </row>
    <row r="21" spans="1:16" ht="15">
      <c r="A21" s="12"/>
      <c r="B21" s="44">
        <v>527</v>
      </c>
      <c r="C21" s="20" t="s">
        <v>35</v>
      </c>
      <c r="D21" s="46">
        <v>794478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794478</v>
      </c>
      <c r="O21" s="47">
        <f t="shared" si="1"/>
        <v>2.669446507111441</v>
      </c>
      <c r="P21" s="9"/>
    </row>
    <row r="22" spans="1:16" ht="15">
      <c r="A22" s="12"/>
      <c r="B22" s="44">
        <v>529</v>
      </c>
      <c r="C22" s="20" t="s">
        <v>36</v>
      </c>
      <c r="D22" s="46">
        <v>2627403</v>
      </c>
      <c r="E22" s="46">
        <v>438084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3065487</v>
      </c>
      <c r="O22" s="47">
        <f t="shared" si="1"/>
        <v>10.300037968006075</v>
      </c>
      <c r="P22" s="9"/>
    </row>
    <row r="23" spans="1:16" ht="15.75">
      <c r="A23" s="28" t="s">
        <v>37</v>
      </c>
      <c r="B23" s="29"/>
      <c r="C23" s="30"/>
      <c r="D23" s="31">
        <f>SUM(D24:D28)</f>
        <v>937093</v>
      </c>
      <c r="E23" s="31">
        <f aca="true" t="shared" si="5" ref="E23:M23">SUM(E24:E28)</f>
        <v>4552463</v>
      </c>
      <c r="F23" s="31">
        <f t="shared" si="5"/>
        <v>0</v>
      </c>
      <c r="G23" s="31">
        <f t="shared" si="5"/>
        <v>1620715</v>
      </c>
      <c r="H23" s="31">
        <f t="shared" si="5"/>
        <v>0</v>
      </c>
      <c r="I23" s="31">
        <f t="shared" si="5"/>
        <v>11790739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18901010</v>
      </c>
      <c r="O23" s="43">
        <f t="shared" si="1"/>
        <v>63.507403761184605</v>
      </c>
      <c r="P23" s="10"/>
    </row>
    <row r="24" spans="1:16" ht="15">
      <c r="A24" s="12"/>
      <c r="B24" s="44">
        <v>531</v>
      </c>
      <c r="C24" s="20" t="s">
        <v>38</v>
      </c>
      <c r="D24" s="46">
        <v>0</v>
      </c>
      <c r="E24" s="46">
        <v>543474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543474</v>
      </c>
      <c r="O24" s="47">
        <f t="shared" si="1"/>
        <v>1.826072932171669</v>
      </c>
      <c r="P24" s="9"/>
    </row>
    <row r="25" spans="1:16" ht="15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11790739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11790739</v>
      </c>
      <c r="O25" s="47">
        <f t="shared" si="1"/>
        <v>39.616889378702304</v>
      </c>
      <c r="P25" s="9"/>
    </row>
    <row r="26" spans="1:16" ht="15">
      <c r="A26" s="12"/>
      <c r="B26" s="44">
        <v>537</v>
      </c>
      <c r="C26" s="20" t="s">
        <v>40</v>
      </c>
      <c r="D26" s="46">
        <v>937093</v>
      </c>
      <c r="E26" s="46">
        <v>1850038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2787131</v>
      </c>
      <c r="O26" s="47">
        <f t="shared" si="1"/>
        <v>9.364761658361866</v>
      </c>
      <c r="P26" s="9"/>
    </row>
    <row r="27" spans="1:16" ht="15">
      <c r="A27" s="12"/>
      <c r="B27" s="44">
        <v>538</v>
      </c>
      <c r="C27" s="20" t="s">
        <v>41</v>
      </c>
      <c r="D27" s="46">
        <v>0</v>
      </c>
      <c r="E27" s="46">
        <v>8560</v>
      </c>
      <c r="F27" s="46">
        <v>0</v>
      </c>
      <c r="G27" s="46">
        <v>1067279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1075839</v>
      </c>
      <c r="O27" s="47">
        <f t="shared" si="1"/>
        <v>3.614819618371139</v>
      </c>
      <c r="P27" s="9"/>
    </row>
    <row r="28" spans="1:16" ht="15">
      <c r="A28" s="12"/>
      <c r="B28" s="44">
        <v>539</v>
      </c>
      <c r="C28" s="20" t="s">
        <v>42</v>
      </c>
      <c r="D28" s="46">
        <v>0</v>
      </c>
      <c r="E28" s="46">
        <v>2150391</v>
      </c>
      <c r="F28" s="46">
        <v>0</v>
      </c>
      <c r="G28" s="46">
        <v>553436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2703827</v>
      </c>
      <c r="O28" s="47">
        <f t="shared" si="1"/>
        <v>9.084860173577628</v>
      </c>
      <c r="P28" s="9"/>
    </row>
    <row r="29" spans="1:16" ht="15.75">
      <c r="A29" s="28" t="s">
        <v>43</v>
      </c>
      <c r="B29" s="29"/>
      <c r="C29" s="30"/>
      <c r="D29" s="31">
        <f aca="true" t="shared" si="7" ref="D29:M29">SUM(D30:D32)</f>
        <v>0</v>
      </c>
      <c r="E29" s="31">
        <f t="shared" si="7"/>
        <v>23897556</v>
      </c>
      <c r="F29" s="31">
        <f t="shared" si="7"/>
        <v>0</v>
      </c>
      <c r="G29" s="31">
        <f t="shared" si="7"/>
        <v>23176390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47073946</v>
      </c>
      <c r="O29" s="43">
        <f t="shared" si="1"/>
        <v>158.16848386695742</v>
      </c>
      <c r="P29" s="10"/>
    </row>
    <row r="30" spans="1:16" ht="15">
      <c r="A30" s="12"/>
      <c r="B30" s="44">
        <v>541</v>
      </c>
      <c r="C30" s="20" t="s">
        <v>44</v>
      </c>
      <c r="D30" s="46">
        <v>0</v>
      </c>
      <c r="E30" s="46">
        <v>15832739</v>
      </c>
      <c r="F30" s="46">
        <v>0</v>
      </c>
      <c r="G30" s="46">
        <v>19283314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35116053</v>
      </c>
      <c r="O30" s="47">
        <f t="shared" si="1"/>
        <v>117.98995695839311</v>
      </c>
      <c r="P30" s="9"/>
    </row>
    <row r="31" spans="1:16" ht="15">
      <c r="A31" s="12"/>
      <c r="B31" s="44">
        <v>544</v>
      </c>
      <c r="C31" s="20" t="s">
        <v>45</v>
      </c>
      <c r="D31" s="46">
        <v>0</v>
      </c>
      <c r="E31" s="46">
        <v>8041156</v>
      </c>
      <c r="F31" s="46">
        <v>0</v>
      </c>
      <c r="G31" s="46">
        <v>3893076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11934232</v>
      </c>
      <c r="O31" s="47">
        <f t="shared" si="1"/>
        <v>40.099025935844146</v>
      </c>
      <c r="P31" s="9"/>
    </row>
    <row r="32" spans="1:16" ht="15">
      <c r="A32" s="12"/>
      <c r="B32" s="44">
        <v>549</v>
      </c>
      <c r="C32" s="20" t="s">
        <v>46</v>
      </c>
      <c r="D32" s="46">
        <v>0</v>
      </c>
      <c r="E32" s="46">
        <v>23661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23661</v>
      </c>
      <c r="O32" s="47">
        <f t="shared" si="1"/>
        <v>0.07950097272015563</v>
      </c>
      <c r="P32" s="9"/>
    </row>
    <row r="33" spans="1:16" ht="15.75">
      <c r="A33" s="28" t="s">
        <v>47</v>
      </c>
      <c r="B33" s="29"/>
      <c r="C33" s="30"/>
      <c r="D33" s="31">
        <f aca="true" t="shared" si="9" ref="D33:M33">SUM(D34:D36)</f>
        <v>0</v>
      </c>
      <c r="E33" s="31">
        <f t="shared" si="9"/>
        <v>18973266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7502344</v>
      </c>
      <c r="N33" s="31">
        <f t="shared" si="8"/>
        <v>26475610</v>
      </c>
      <c r="O33" s="43">
        <f t="shared" si="1"/>
        <v>88.95806383329021</v>
      </c>
      <c r="P33" s="10"/>
    </row>
    <row r="34" spans="1:16" ht="15">
      <c r="A34" s="13"/>
      <c r="B34" s="45">
        <v>552</v>
      </c>
      <c r="C34" s="21" t="s">
        <v>48</v>
      </c>
      <c r="D34" s="46">
        <v>0</v>
      </c>
      <c r="E34" s="46">
        <v>1058078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1058078</v>
      </c>
      <c r="O34" s="47">
        <f t="shared" si="1"/>
        <v>3.555142648822824</v>
      </c>
      <c r="P34" s="9"/>
    </row>
    <row r="35" spans="1:16" ht="15">
      <c r="A35" s="13"/>
      <c r="B35" s="45">
        <v>554</v>
      </c>
      <c r="C35" s="21" t="s">
        <v>49</v>
      </c>
      <c r="D35" s="46">
        <v>0</v>
      </c>
      <c r="E35" s="46">
        <v>11974408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1444548</v>
      </c>
      <c r="N35" s="46">
        <f t="shared" si="8"/>
        <v>13418956</v>
      </c>
      <c r="O35" s="47">
        <f t="shared" si="1"/>
        <v>45.0876993740319</v>
      </c>
      <c r="P35" s="9"/>
    </row>
    <row r="36" spans="1:16" ht="15">
      <c r="A36" s="13"/>
      <c r="B36" s="45">
        <v>559</v>
      </c>
      <c r="C36" s="21" t="s">
        <v>50</v>
      </c>
      <c r="D36" s="46">
        <v>0</v>
      </c>
      <c r="E36" s="46">
        <v>5940780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6057796</v>
      </c>
      <c r="N36" s="46">
        <f t="shared" si="8"/>
        <v>11998576</v>
      </c>
      <c r="O36" s="47">
        <f t="shared" si="1"/>
        <v>40.31522181043549</v>
      </c>
      <c r="P36" s="9"/>
    </row>
    <row r="37" spans="1:16" ht="15.75">
      <c r="A37" s="28" t="s">
        <v>51</v>
      </c>
      <c r="B37" s="29"/>
      <c r="C37" s="30"/>
      <c r="D37" s="31">
        <f aca="true" t="shared" si="10" ref="D37:M37">SUM(D38:D41)</f>
        <v>2296983</v>
      </c>
      <c r="E37" s="31">
        <f t="shared" si="10"/>
        <v>488605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2785588</v>
      </c>
      <c r="O37" s="43">
        <f aca="true" t="shared" si="11" ref="O37:O68">(N37/O$78)</f>
        <v>9.359577177532348</v>
      </c>
      <c r="P37" s="10"/>
    </row>
    <row r="38" spans="1:16" ht="15">
      <c r="A38" s="12"/>
      <c r="B38" s="44">
        <v>562</v>
      </c>
      <c r="C38" s="20" t="s">
        <v>52</v>
      </c>
      <c r="D38" s="46">
        <v>1320341</v>
      </c>
      <c r="E38" s="46">
        <v>100636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1420977</v>
      </c>
      <c r="O38" s="47">
        <f t="shared" si="11"/>
        <v>4.774483483917358</v>
      </c>
      <c r="P38" s="9"/>
    </row>
    <row r="39" spans="1:16" ht="15">
      <c r="A39" s="12"/>
      <c r="B39" s="44">
        <v>563</v>
      </c>
      <c r="C39" s="20" t="s">
        <v>53</v>
      </c>
      <c r="D39" s="46">
        <v>0</v>
      </c>
      <c r="E39" s="46">
        <v>82922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82922</v>
      </c>
      <c r="O39" s="47">
        <f t="shared" si="11"/>
        <v>0.27861796457887433</v>
      </c>
      <c r="P39" s="9"/>
    </row>
    <row r="40" spans="1:16" ht="15">
      <c r="A40" s="12"/>
      <c r="B40" s="44">
        <v>564</v>
      </c>
      <c r="C40" s="20" t="s">
        <v>54</v>
      </c>
      <c r="D40" s="46">
        <v>693291</v>
      </c>
      <c r="E40" s="46">
        <v>245165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938456</v>
      </c>
      <c r="O40" s="47">
        <f t="shared" si="11"/>
        <v>3.1532126645140264</v>
      </c>
      <c r="P40" s="9"/>
    </row>
    <row r="41" spans="1:16" ht="15">
      <c r="A41" s="12"/>
      <c r="B41" s="44">
        <v>569</v>
      </c>
      <c r="C41" s="20" t="s">
        <v>55</v>
      </c>
      <c r="D41" s="46">
        <v>283351</v>
      </c>
      <c r="E41" s="46">
        <v>59882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343233</v>
      </c>
      <c r="O41" s="47">
        <f t="shared" si="11"/>
        <v>1.1532630645220903</v>
      </c>
      <c r="P41" s="9"/>
    </row>
    <row r="42" spans="1:16" ht="15.75">
      <c r="A42" s="28" t="s">
        <v>56</v>
      </c>
      <c r="B42" s="29"/>
      <c r="C42" s="30"/>
      <c r="D42" s="31">
        <f aca="true" t="shared" si="13" ref="D42:M42">SUM(D43:D45)</f>
        <v>1366350</v>
      </c>
      <c r="E42" s="31">
        <f t="shared" si="13"/>
        <v>42669</v>
      </c>
      <c r="F42" s="31">
        <f t="shared" si="13"/>
        <v>0</v>
      </c>
      <c r="G42" s="31">
        <f t="shared" si="13"/>
        <v>2261029</v>
      </c>
      <c r="H42" s="31">
        <f t="shared" si="13"/>
        <v>0</v>
      </c>
      <c r="I42" s="31">
        <f t="shared" si="13"/>
        <v>6508956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10179004</v>
      </c>
      <c r="O42" s="43">
        <f t="shared" si="11"/>
        <v>34.20145891223343</v>
      </c>
      <c r="P42" s="9"/>
    </row>
    <row r="43" spans="1:16" ht="15">
      <c r="A43" s="12"/>
      <c r="B43" s="44">
        <v>572</v>
      </c>
      <c r="C43" s="20" t="s">
        <v>57</v>
      </c>
      <c r="D43" s="46">
        <v>1366350</v>
      </c>
      <c r="E43" s="46">
        <v>42669</v>
      </c>
      <c r="F43" s="46">
        <v>0</v>
      </c>
      <c r="G43" s="46">
        <v>862244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2271263</v>
      </c>
      <c r="O43" s="47">
        <f t="shared" si="11"/>
        <v>7.631444901031184</v>
      </c>
      <c r="P43" s="9"/>
    </row>
    <row r="44" spans="1:16" ht="15">
      <c r="A44" s="12"/>
      <c r="B44" s="44">
        <v>574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6508956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6508956</v>
      </c>
      <c r="O44" s="47">
        <f t="shared" si="11"/>
        <v>21.870095659215306</v>
      </c>
      <c r="P44" s="9"/>
    </row>
    <row r="45" spans="1:16" ht="15">
      <c r="A45" s="12"/>
      <c r="B45" s="44">
        <v>575</v>
      </c>
      <c r="C45" s="20" t="s">
        <v>59</v>
      </c>
      <c r="D45" s="46">
        <v>0</v>
      </c>
      <c r="E45" s="46">
        <v>0</v>
      </c>
      <c r="F45" s="46">
        <v>0</v>
      </c>
      <c r="G45" s="46">
        <v>1398785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1398785</v>
      </c>
      <c r="O45" s="47">
        <f t="shared" si="11"/>
        <v>4.699918351986937</v>
      </c>
      <c r="P45" s="9"/>
    </row>
    <row r="46" spans="1:16" ht="15.75">
      <c r="A46" s="28" t="s">
        <v>86</v>
      </c>
      <c r="B46" s="29"/>
      <c r="C46" s="30"/>
      <c r="D46" s="31">
        <f aca="true" t="shared" si="14" ref="D46:M46">SUM(D47:D48)</f>
        <v>26200085</v>
      </c>
      <c r="E46" s="31">
        <f t="shared" si="14"/>
        <v>7053599</v>
      </c>
      <c r="F46" s="31">
        <f t="shared" si="14"/>
        <v>0</v>
      </c>
      <c r="G46" s="31">
        <f t="shared" si="14"/>
        <v>5900000</v>
      </c>
      <c r="H46" s="31">
        <f t="shared" si="14"/>
        <v>0</v>
      </c>
      <c r="I46" s="31">
        <f t="shared" si="14"/>
        <v>437972</v>
      </c>
      <c r="J46" s="31">
        <f t="shared" si="14"/>
        <v>5000000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44591656</v>
      </c>
      <c r="O46" s="43">
        <f t="shared" si="11"/>
        <v>149.8279881324781</v>
      </c>
      <c r="P46" s="9"/>
    </row>
    <row r="47" spans="1:16" ht="15">
      <c r="A47" s="12"/>
      <c r="B47" s="44">
        <v>581</v>
      </c>
      <c r="C47" s="20" t="s">
        <v>60</v>
      </c>
      <c r="D47" s="46">
        <v>26200085</v>
      </c>
      <c r="E47" s="46">
        <v>6741885</v>
      </c>
      <c r="F47" s="46">
        <v>0</v>
      </c>
      <c r="G47" s="46">
        <v>5900000</v>
      </c>
      <c r="H47" s="46">
        <v>0</v>
      </c>
      <c r="I47" s="46">
        <v>437972</v>
      </c>
      <c r="J47" s="46">
        <v>5000000</v>
      </c>
      <c r="K47" s="46">
        <v>0</v>
      </c>
      <c r="L47" s="46">
        <v>0</v>
      </c>
      <c r="M47" s="46">
        <v>0</v>
      </c>
      <c r="N47" s="46">
        <f>SUM(D47:M47)</f>
        <v>44279942</v>
      </c>
      <c r="O47" s="47">
        <f t="shared" si="11"/>
        <v>148.78062892490064</v>
      </c>
      <c r="P47" s="9"/>
    </row>
    <row r="48" spans="1:16" ht="15">
      <c r="A48" s="12"/>
      <c r="B48" s="44">
        <v>587</v>
      </c>
      <c r="C48" s="20" t="s">
        <v>61</v>
      </c>
      <c r="D48" s="46">
        <v>0</v>
      </c>
      <c r="E48" s="46">
        <v>311714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5" ref="N48:N56">SUM(D48:M48)</f>
        <v>311714</v>
      </c>
      <c r="O48" s="47">
        <f t="shared" si="11"/>
        <v>1.0473592075774731</v>
      </c>
      <c r="P48" s="9"/>
    </row>
    <row r="49" spans="1:16" ht="15.75">
      <c r="A49" s="28" t="s">
        <v>62</v>
      </c>
      <c r="B49" s="29"/>
      <c r="C49" s="30"/>
      <c r="D49" s="31">
        <f aca="true" t="shared" si="16" ref="D49:M49">SUM(D50:D75)</f>
        <v>212595</v>
      </c>
      <c r="E49" s="31">
        <f t="shared" si="16"/>
        <v>9281653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9494248</v>
      </c>
      <c r="O49" s="43">
        <f t="shared" si="11"/>
        <v>31.90067838410854</v>
      </c>
      <c r="P49" s="9"/>
    </row>
    <row r="50" spans="1:16" ht="15">
      <c r="A50" s="12"/>
      <c r="B50" s="44">
        <v>601</v>
      </c>
      <c r="C50" s="20" t="s">
        <v>63</v>
      </c>
      <c r="D50" s="46">
        <v>0</v>
      </c>
      <c r="E50" s="46">
        <v>31073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31073</v>
      </c>
      <c r="O50" s="47">
        <f t="shared" si="11"/>
        <v>0.10440529670484747</v>
      </c>
      <c r="P50" s="9"/>
    </row>
    <row r="51" spans="1:16" ht="15">
      <c r="A51" s="12"/>
      <c r="B51" s="44">
        <v>602</v>
      </c>
      <c r="C51" s="20" t="s">
        <v>64</v>
      </c>
      <c r="D51" s="46">
        <v>0</v>
      </c>
      <c r="E51" s="46">
        <v>348519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348519</v>
      </c>
      <c r="O51" s="47">
        <f t="shared" si="11"/>
        <v>1.1710240273638444</v>
      </c>
      <c r="P51" s="9"/>
    </row>
    <row r="52" spans="1:16" ht="15">
      <c r="A52" s="12"/>
      <c r="B52" s="44">
        <v>603</v>
      </c>
      <c r="C52" s="20" t="s">
        <v>65</v>
      </c>
      <c r="D52" s="46">
        <v>0</v>
      </c>
      <c r="E52" s="46">
        <v>63697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63697</v>
      </c>
      <c r="O52" s="47">
        <f t="shared" si="11"/>
        <v>0.21402195424351267</v>
      </c>
      <c r="P52" s="9"/>
    </row>
    <row r="53" spans="1:16" ht="15">
      <c r="A53" s="12"/>
      <c r="B53" s="44">
        <v>604</v>
      </c>
      <c r="C53" s="20" t="s">
        <v>66</v>
      </c>
      <c r="D53" s="46">
        <v>0</v>
      </c>
      <c r="E53" s="46">
        <v>1154364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1154364</v>
      </c>
      <c r="O53" s="47">
        <f t="shared" si="11"/>
        <v>3.8786636605861857</v>
      </c>
      <c r="P53" s="9"/>
    </row>
    <row r="54" spans="1:16" ht="15">
      <c r="A54" s="12"/>
      <c r="B54" s="44">
        <v>605</v>
      </c>
      <c r="C54" s="20" t="s">
        <v>67</v>
      </c>
      <c r="D54" s="46">
        <v>0</v>
      </c>
      <c r="E54" s="46">
        <v>12270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12270</v>
      </c>
      <c r="O54" s="47">
        <f t="shared" si="11"/>
        <v>0.04122720659635305</v>
      </c>
      <c r="P54" s="9"/>
    </row>
    <row r="55" spans="1:16" ht="15">
      <c r="A55" s="12"/>
      <c r="B55" s="44">
        <v>607</v>
      </c>
      <c r="C55" s="20" t="s">
        <v>68</v>
      </c>
      <c r="D55" s="46">
        <v>0</v>
      </c>
      <c r="E55" s="46">
        <v>199555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199555</v>
      </c>
      <c r="O55" s="47">
        <f t="shared" si="11"/>
        <v>0.6705049072807852</v>
      </c>
      <c r="P55" s="9"/>
    </row>
    <row r="56" spans="1:16" ht="15">
      <c r="A56" s="12"/>
      <c r="B56" s="44">
        <v>608</v>
      </c>
      <c r="C56" s="20" t="s">
        <v>69</v>
      </c>
      <c r="D56" s="46">
        <v>0</v>
      </c>
      <c r="E56" s="46">
        <v>328444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328444</v>
      </c>
      <c r="O56" s="47">
        <f t="shared" si="11"/>
        <v>1.1035720165715226</v>
      </c>
      <c r="P56" s="9"/>
    </row>
    <row r="57" spans="1:16" ht="15">
      <c r="A57" s="12"/>
      <c r="B57" s="44">
        <v>614</v>
      </c>
      <c r="C57" s="20" t="s">
        <v>70</v>
      </c>
      <c r="D57" s="46">
        <v>0</v>
      </c>
      <c r="E57" s="46">
        <v>1075020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7">SUM(D57:M57)</f>
        <v>1075020</v>
      </c>
      <c r="O57" s="47">
        <f t="shared" si="11"/>
        <v>3.6120677779308443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217603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217603</v>
      </c>
      <c r="O58" s="47">
        <f t="shared" si="11"/>
        <v>0.7311461969833916</v>
      </c>
      <c r="P58" s="9"/>
    </row>
    <row r="59" spans="1:16" ht="15">
      <c r="A59" s="12"/>
      <c r="B59" s="44">
        <v>634</v>
      </c>
      <c r="C59" s="20" t="s">
        <v>72</v>
      </c>
      <c r="D59" s="46">
        <v>0</v>
      </c>
      <c r="E59" s="46">
        <v>391540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391540</v>
      </c>
      <c r="O59" s="47">
        <f t="shared" si="11"/>
        <v>1.3155746104919377</v>
      </c>
      <c r="P59" s="9"/>
    </row>
    <row r="60" spans="1:16" ht="15">
      <c r="A60" s="12"/>
      <c r="B60" s="44">
        <v>654</v>
      </c>
      <c r="C60" s="20" t="s">
        <v>73</v>
      </c>
      <c r="D60" s="46">
        <v>0</v>
      </c>
      <c r="E60" s="46">
        <v>1041444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1041444</v>
      </c>
      <c r="O60" s="47">
        <f t="shared" si="11"/>
        <v>3.499252399880384</v>
      </c>
      <c r="P60" s="9"/>
    </row>
    <row r="61" spans="1:16" ht="15">
      <c r="A61" s="12"/>
      <c r="B61" s="44">
        <v>664</v>
      </c>
      <c r="C61" s="20" t="s">
        <v>74</v>
      </c>
      <c r="D61" s="46">
        <v>0</v>
      </c>
      <c r="E61" s="46">
        <v>216570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216570</v>
      </c>
      <c r="O61" s="47">
        <f t="shared" si="11"/>
        <v>0.7276753164280506</v>
      </c>
      <c r="P61" s="9"/>
    </row>
    <row r="62" spans="1:16" ht="15">
      <c r="A62" s="12"/>
      <c r="B62" s="44">
        <v>674</v>
      </c>
      <c r="C62" s="20" t="s">
        <v>75</v>
      </c>
      <c r="D62" s="46">
        <v>0</v>
      </c>
      <c r="E62" s="46">
        <v>508706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508706</v>
      </c>
      <c r="O62" s="47">
        <f t="shared" si="11"/>
        <v>1.7092524334803894</v>
      </c>
      <c r="P62" s="9"/>
    </row>
    <row r="63" spans="1:16" ht="15">
      <c r="A63" s="12"/>
      <c r="B63" s="44">
        <v>689</v>
      </c>
      <c r="C63" s="20" t="s">
        <v>76</v>
      </c>
      <c r="D63" s="46">
        <v>0</v>
      </c>
      <c r="E63" s="46">
        <v>80982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80982</v>
      </c>
      <c r="O63" s="47">
        <f t="shared" si="11"/>
        <v>0.2720995635359302</v>
      </c>
      <c r="P63" s="9"/>
    </row>
    <row r="64" spans="1:16" ht="15">
      <c r="A64" s="12"/>
      <c r="B64" s="44">
        <v>694</v>
      </c>
      <c r="C64" s="20" t="s">
        <v>77</v>
      </c>
      <c r="D64" s="46">
        <v>0</v>
      </c>
      <c r="E64" s="46">
        <v>331234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331234</v>
      </c>
      <c r="O64" s="47">
        <f t="shared" si="11"/>
        <v>1.1129464180714268</v>
      </c>
      <c r="P64" s="9"/>
    </row>
    <row r="65" spans="1:16" ht="15">
      <c r="A65" s="12"/>
      <c r="B65" s="44">
        <v>711</v>
      </c>
      <c r="C65" s="20" t="s">
        <v>78</v>
      </c>
      <c r="D65" s="46">
        <v>0</v>
      </c>
      <c r="E65" s="46">
        <v>203111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203111</v>
      </c>
      <c r="O65" s="47">
        <f t="shared" si="11"/>
        <v>0.682453069192491</v>
      </c>
      <c r="P65" s="9"/>
    </row>
    <row r="66" spans="1:16" ht="15">
      <c r="A66" s="12"/>
      <c r="B66" s="44">
        <v>713</v>
      </c>
      <c r="C66" s="20" t="s">
        <v>80</v>
      </c>
      <c r="D66" s="46">
        <v>0</v>
      </c>
      <c r="E66" s="46">
        <v>132576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132576</v>
      </c>
      <c r="O66" s="47">
        <f t="shared" si="11"/>
        <v>0.445455431272869</v>
      </c>
      <c r="P66" s="9"/>
    </row>
    <row r="67" spans="1:16" ht="15">
      <c r="A67" s="12"/>
      <c r="B67" s="44">
        <v>714</v>
      </c>
      <c r="C67" s="20" t="s">
        <v>81</v>
      </c>
      <c r="D67" s="46">
        <v>0</v>
      </c>
      <c r="E67" s="46">
        <v>72624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72624</v>
      </c>
      <c r="O67" s="47">
        <f t="shared" si="11"/>
        <v>0.24401667904266866</v>
      </c>
      <c r="P67" s="9"/>
    </row>
    <row r="68" spans="1:16" ht="15">
      <c r="A68" s="12"/>
      <c r="B68" s="44">
        <v>715</v>
      </c>
      <c r="C68" s="20" t="s">
        <v>82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5">SUM(D68:M68)</f>
        <v>124688</v>
      </c>
      <c r="O68" s="47">
        <f t="shared" si="11"/>
        <v>0.4189517470322795</v>
      </c>
      <c r="P68" s="9"/>
    </row>
    <row r="69" spans="1:16" ht="15">
      <c r="A69" s="12"/>
      <c r="B69" s="44">
        <v>716</v>
      </c>
      <c r="C69" s="20" t="s">
        <v>83</v>
      </c>
      <c r="D69" s="46">
        <v>0</v>
      </c>
      <c r="E69" s="46">
        <v>435779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435779</v>
      </c>
      <c r="O69" s="47">
        <f aca="true" t="shared" si="19" ref="O69:O76">(N69/O$78)</f>
        <v>1.4642176742748279</v>
      </c>
      <c r="P69" s="9"/>
    </row>
    <row r="70" spans="1:16" ht="15">
      <c r="A70" s="12"/>
      <c r="B70" s="44">
        <v>719</v>
      </c>
      <c r="C70" s="20" t="s">
        <v>84</v>
      </c>
      <c r="D70" s="46">
        <v>152323</v>
      </c>
      <c r="E70" s="46">
        <v>360190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512513</v>
      </c>
      <c r="O70" s="47">
        <f t="shared" si="19"/>
        <v>1.7220439555270328</v>
      </c>
      <c r="P70" s="9"/>
    </row>
    <row r="71" spans="1:16" ht="15">
      <c r="A71" s="12"/>
      <c r="B71" s="44">
        <v>724</v>
      </c>
      <c r="C71" s="20" t="s">
        <v>85</v>
      </c>
      <c r="D71" s="46">
        <v>0</v>
      </c>
      <c r="E71" s="46">
        <v>935049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935049</v>
      </c>
      <c r="O71" s="47">
        <f t="shared" si="19"/>
        <v>3.1417651426824227</v>
      </c>
      <c r="P71" s="9"/>
    </row>
    <row r="72" spans="1:16" ht="15">
      <c r="A72" s="12"/>
      <c r="B72" s="44">
        <v>744</v>
      </c>
      <c r="C72" s="20" t="s">
        <v>87</v>
      </c>
      <c r="D72" s="46">
        <v>0</v>
      </c>
      <c r="E72" s="46">
        <v>282576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282576</v>
      </c>
      <c r="O72" s="47">
        <f t="shared" si="19"/>
        <v>0.9494555119128819</v>
      </c>
      <c r="P72" s="9"/>
    </row>
    <row r="73" spans="1:16" ht="15">
      <c r="A73" s="12"/>
      <c r="B73" s="44">
        <v>752</v>
      </c>
      <c r="C73" s="20" t="s">
        <v>88</v>
      </c>
      <c r="D73" s="46">
        <v>0</v>
      </c>
      <c r="E73" s="46">
        <v>9085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9085</v>
      </c>
      <c r="O73" s="47">
        <f t="shared" si="19"/>
        <v>0.03052560488409678</v>
      </c>
      <c r="P73" s="9"/>
    </row>
    <row r="74" spans="1:16" ht="15">
      <c r="A74" s="12"/>
      <c r="B74" s="44">
        <v>764</v>
      </c>
      <c r="C74" s="20" t="s">
        <v>89</v>
      </c>
      <c r="D74" s="46">
        <v>60272</v>
      </c>
      <c r="E74" s="46">
        <v>724489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784761</v>
      </c>
      <c r="O74" s="47">
        <f t="shared" si="19"/>
        <v>2.636797381887581</v>
      </c>
      <c r="P74" s="9"/>
    </row>
    <row r="75" spans="1:16" ht="15.75" thickBot="1">
      <c r="A75" s="12"/>
      <c r="B75" s="44">
        <v>765</v>
      </c>
      <c r="C75" s="20" t="s">
        <v>90</v>
      </c>
      <c r="D75" s="46">
        <v>0</v>
      </c>
      <c r="E75" s="46">
        <v>465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465</v>
      </c>
      <c r="O75" s="47">
        <f t="shared" si="19"/>
        <v>0.00156240024998404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SUM(D5,D14,D23,D29,D33,D37,D42,D46,D49)</f>
        <v>158006610</v>
      </c>
      <c r="E76" s="15">
        <f t="shared" si="20"/>
        <v>96827715</v>
      </c>
      <c r="F76" s="15">
        <f t="shared" si="20"/>
        <v>18922548</v>
      </c>
      <c r="G76" s="15">
        <f t="shared" si="20"/>
        <v>52341374</v>
      </c>
      <c r="H76" s="15">
        <f t="shared" si="20"/>
        <v>0</v>
      </c>
      <c r="I76" s="15">
        <f t="shared" si="20"/>
        <v>31206476</v>
      </c>
      <c r="J76" s="15">
        <f t="shared" si="20"/>
        <v>25236283</v>
      </c>
      <c r="K76" s="15">
        <f t="shared" si="20"/>
        <v>0</v>
      </c>
      <c r="L76" s="15">
        <f t="shared" si="20"/>
        <v>0</v>
      </c>
      <c r="M76" s="15">
        <f t="shared" si="20"/>
        <v>8404327</v>
      </c>
      <c r="N76" s="15">
        <f>SUM(D76:M76)</f>
        <v>390945333</v>
      </c>
      <c r="O76" s="37">
        <f t="shared" si="19"/>
        <v>1313.5765290522447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93</v>
      </c>
      <c r="M78" s="48"/>
      <c r="N78" s="48"/>
      <c r="O78" s="41">
        <v>297619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54990638</v>
      </c>
      <c r="E5" s="26">
        <f t="shared" si="0"/>
        <v>6151414</v>
      </c>
      <c r="F5" s="26">
        <f t="shared" si="0"/>
        <v>10765745</v>
      </c>
      <c r="G5" s="26">
        <f t="shared" si="0"/>
        <v>8677746</v>
      </c>
      <c r="H5" s="26">
        <f t="shared" si="0"/>
        <v>0</v>
      </c>
      <c r="I5" s="26">
        <f t="shared" si="0"/>
        <v>720621</v>
      </c>
      <c r="J5" s="26">
        <f t="shared" si="0"/>
        <v>15724358</v>
      </c>
      <c r="K5" s="26">
        <f t="shared" si="0"/>
        <v>0</v>
      </c>
      <c r="L5" s="26">
        <f t="shared" si="0"/>
        <v>0</v>
      </c>
      <c r="M5" s="26">
        <f t="shared" si="0"/>
        <v>918917</v>
      </c>
      <c r="N5" s="27">
        <f>SUM(D5:M5)</f>
        <v>97949439</v>
      </c>
      <c r="O5" s="32">
        <f aca="true" t="shared" si="1" ref="O5:O36">(N5/O$79)</f>
        <v>312.95750207681004</v>
      </c>
      <c r="P5" s="6"/>
    </row>
    <row r="6" spans="1:16" ht="15">
      <c r="A6" s="12"/>
      <c r="B6" s="44">
        <v>511</v>
      </c>
      <c r="C6" s="20" t="s">
        <v>20</v>
      </c>
      <c r="D6" s="46">
        <v>940103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940103</v>
      </c>
      <c r="O6" s="47">
        <f t="shared" si="1"/>
        <v>3.00371589238929</v>
      </c>
      <c r="P6" s="9"/>
    </row>
    <row r="7" spans="1:16" ht="15">
      <c r="A7" s="12"/>
      <c r="B7" s="44">
        <v>512</v>
      </c>
      <c r="C7" s="20" t="s">
        <v>21</v>
      </c>
      <c r="D7" s="46">
        <v>18668348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18668348</v>
      </c>
      <c r="O7" s="47">
        <f t="shared" si="1"/>
        <v>59.647095661064604</v>
      </c>
      <c r="P7" s="9"/>
    </row>
    <row r="8" spans="1:16" ht="15">
      <c r="A8" s="12"/>
      <c r="B8" s="44">
        <v>513</v>
      </c>
      <c r="C8" s="20" t="s">
        <v>22</v>
      </c>
      <c r="D8" s="46">
        <v>26100153</v>
      </c>
      <c r="E8" s="46">
        <v>1090743</v>
      </c>
      <c r="F8" s="46">
        <v>560000</v>
      </c>
      <c r="G8" s="46">
        <v>0</v>
      </c>
      <c r="H8" s="46">
        <v>0</v>
      </c>
      <c r="I8" s="46">
        <v>0</v>
      </c>
      <c r="J8" s="46">
        <v>15724358</v>
      </c>
      <c r="K8" s="46">
        <v>0</v>
      </c>
      <c r="L8" s="46">
        <v>0</v>
      </c>
      <c r="M8" s="46">
        <v>117593</v>
      </c>
      <c r="N8" s="46">
        <f t="shared" si="2"/>
        <v>43592847</v>
      </c>
      <c r="O8" s="47">
        <f t="shared" si="1"/>
        <v>139.28317144865485</v>
      </c>
      <c r="P8" s="9"/>
    </row>
    <row r="9" spans="1:16" ht="15">
      <c r="A9" s="12"/>
      <c r="B9" s="44">
        <v>514</v>
      </c>
      <c r="C9" s="20" t="s">
        <v>23</v>
      </c>
      <c r="D9" s="46">
        <v>1173420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1173420</v>
      </c>
      <c r="O9" s="47">
        <f t="shared" si="1"/>
        <v>3.749185251453767</v>
      </c>
      <c r="P9" s="9"/>
    </row>
    <row r="10" spans="1:16" ht="15">
      <c r="A10" s="12"/>
      <c r="B10" s="44">
        <v>515</v>
      </c>
      <c r="C10" s="20" t="s">
        <v>24</v>
      </c>
      <c r="D10" s="46">
        <v>2161974</v>
      </c>
      <c r="E10" s="46">
        <v>312305</v>
      </c>
      <c r="F10" s="46">
        <v>0</v>
      </c>
      <c r="G10" s="46">
        <v>0</v>
      </c>
      <c r="H10" s="46">
        <v>0</v>
      </c>
      <c r="I10" s="46">
        <v>720621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3194900</v>
      </c>
      <c r="O10" s="47">
        <f t="shared" si="1"/>
        <v>10.208000511214774</v>
      </c>
      <c r="P10" s="9"/>
    </row>
    <row r="11" spans="1:16" ht="15">
      <c r="A11" s="12"/>
      <c r="B11" s="44">
        <v>516</v>
      </c>
      <c r="C11" s="20" t="s">
        <v>25</v>
      </c>
      <c r="D11" s="46">
        <v>408257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408257</v>
      </c>
      <c r="O11" s="47">
        <f t="shared" si="1"/>
        <v>1.304418812703687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2432579</v>
      </c>
      <c r="F12" s="46">
        <v>10205745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801324</v>
      </c>
      <c r="N12" s="46">
        <f t="shared" si="2"/>
        <v>13439648</v>
      </c>
      <c r="O12" s="47">
        <f t="shared" si="1"/>
        <v>42.94091635248259</v>
      </c>
      <c r="P12" s="9"/>
    </row>
    <row r="13" spans="1:16" ht="15">
      <c r="A13" s="12"/>
      <c r="B13" s="44">
        <v>519</v>
      </c>
      <c r="C13" s="20" t="s">
        <v>27</v>
      </c>
      <c r="D13" s="46">
        <v>5538383</v>
      </c>
      <c r="E13" s="46">
        <v>2315787</v>
      </c>
      <c r="F13" s="46">
        <v>0</v>
      </c>
      <c r="G13" s="46">
        <v>8677746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16531916</v>
      </c>
      <c r="O13" s="47">
        <f t="shared" si="1"/>
        <v>52.82099814684644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82483330</v>
      </c>
      <c r="E14" s="31">
        <f t="shared" si="3"/>
        <v>30519910</v>
      </c>
      <c r="F14" s="31">
        <f t="shared" si="3"/>
        <v>0</v>
      </c>
      <c r="G14" s="31">
        <f t="shared" si="3"/>
        <v>4151300</v>
      </c>
      <c r="H14" s="31">
        <f t="shared" si="3"/>
        <v>0</v>
      </c>
      <c r="I14" s="31">
        <f t="shared" si="3"/>
        <v>16610368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133764908</v>
      </c>
      <c r="O14" s="43">
        <f t="shared" si="1"/>
        <v>427.3912326666241</v>
      </c>
      <c r="P14" s="10"/>
    </row>
    <row r="15" spans="1:16" ht="15">
      <c r="A15" s="12"/>
      <c r="B15" s="44">
        <v>521</v>
      </c>
      <c r="C15" s="20" t="s">
        <v>29</v>
      </c>
      <c r="D15" s="46">
        <v>47188573</v>
      </c>
      <c r="E15" s="46">
        <v>4309927</v>
      </c>
      <c r="F15" s="46">
        <v>0</v>
      </c>
      <c r="G15" s="46">
        <v>2938208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54436708</v>
      </c>
      <c r="O15" s="47">
        <f t="shared" si="1"/>
        <v>173.93030864591987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10622822</v>
      </c>
      <c r="F16" s="46">
        <v>0</v>
      </c>
      <c r="G16" s="46">
        <v>357532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10980354</v>
      </c>
      <c r="O16" s="47">
        <f t="shared" si="1"/>
        <v>35.083244935778644</v>
      </c>
      <c r="P16" s="9"/>
    </row>
    <row r="17" spans="1:16" ht="15">
      <c r="A17" s="12"/>
      <c r="B17" s="44">
        <v>523</v>
      </c>
      <c r="C17" s="20" t="s">
        <v>31</v>
      </c>
      <c r="D17" s="46">
        <v>30907794</v>
      </c>
      <c r="E17" s="46">
        <v>9103548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40011342</v>
      </c>
      <c r="O17" s="47">
        <f t="shared" si="1"/>
        <v>127.83993226404243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2420877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2420877</v>
      </c>
      <c r="O18" s="47">
        <f t="shared" si="1"/>
        <v>7.7349255543485205</v>
      </c>
      <c r="P18" s="9"/>
    </row>
    <row r="19" spans="1:16" ht="15">
      <c r="A19" s="12"/>
      <c r="B19" s="44">
        <v>525</v>
      </c>
      <c r="C19" s="20" t="s">
        <v>33</v>
      </c>
      <c r="D19" s="46">
        <v>3311410</v>
      </c>
      <c r="E19" s="46">
        <v>5918130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9229540</v>
      </c>
      <c r="O19" s="47">
        <f t="shared" si="1"/>
        <v>29.48923253882037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855560</v>
      </c>
      <c r="H20" s="46">
        <v>0</v>
      </c>
      <c r="I20" s="46">
        <v>14189491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15045051</v>
      </c>
      <c r="O20" s="47">
        <f t="shared" si="1"/>
        <v>48.070327177455425</v>
      </c>
      <c r="P20" s="9"/>
    </row>
    <row r="21" spans="1:16" ht="15">
      <c r="A21" s="12"/>
      <c r="B21" s="44">
        <v>527</v>
      </c>
      <c r="C21" s="20" t="s">
        <v>35</v>
      </c>
      <c r="D21" s="46">
        <v>902162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902162</v>
      </c>
      <c r="O21" s="47">
        <f t="shared" si="1"/>
        <v>2.8824908939868363</v>
      </c>
      <c r="P21" s="9"/>
    </row>
    <row r="22" spans="1:16" ht="15">
      <c r="A22" s="12"/>
      <c r="B22" s="44">
        <v>529</v>
      </c>
      <c r="C22" s="20" t="s">
        <v>36</v>
      </c>
      <c r="D22" s="46">
        <v>173391</v>
      </c>
      <c r="E22" s="46">
        <v>565483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738874</v>
      </c>
      <c r="O22" s="47">
        <f t="shared" si="1"/>
        <v>2.360770656271966</v>
      </c>
      <c r="P22" s="9"/>
    </row>
    <row r="23" spans="1:16" ht="15.75">
      <c r="A23" s="28" t="s">
        <v>37</v>
      </c>
      <c r="B23" s="29"/>
      <c r="C23" s="30"/>
      <c r="D23" s="31">
        <f>SUM(D24:D28)</f>
        <v>953833</v>
      </c>
      <c r="E23" s="31">
        <f aca="true" t="shared" si="5" ref="E23:M23">SUM(E24:E28)</f>
        <v>3877317</v>
      </c>
      <c r="F23" s="31">
        <f t="shared" si="5"/>
        <v>0</v>
      </c>
      <c r="G23" s="31">
        <f t="shared" si="5"/>
        <v>1903821</v>
      </c>
      <c r="H23" s="31">
        <f t="shared" si="5"/>
        <v>0</v>
      </c>
      <c r="I23" s="31">
        <f t="shared" si="5"/>
        <v>7861459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14596430</v>
      </c>
      <c r="O23" s="43">
        <f t="shared" si="1"/>
        <v>46.6369416576139</v>
      </c>
      <c r="P23" s="10"/>
    </row>
    <row r="24" spans="1:16" ht="15">
      <c r="A24" s="12"/>
      <c r="B24" s="44">
        <v>531</v>
      </c>
      <c r="C24" s="20" t="s">
        <v>38</v>
      </c>
      <c r="D24" s="46">
        <v>0</v>
      </c>
      <c r="E24" s="46">
        <v>526736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526736</v>
      </c>
      <c r="O24" s="47">
        <f t="shared" si="1"/>
        <v>1.6829701578375615</v>
      </c>
      <c r="P24" s="9"/>
    </row>
    <row r="25" spans="1:16" ht="15">
      <c r="A25" s="12"/>
      <c r="B25" s="44">
        <v>534</v>
      </c>
      <c r="C25" s="20" t="s">
        <v>39</v>
      </c>
      <c r="D25" s="46">
        <v>0</v>
      </c>
      <c r="E25" s="46">
        <v>16198</v>
      </c>
      <c r="F25" s="46">
        <v>0</v>
      </c>
      <c r="G25" s="46">
        <v>0</v>
      </c>
      <c r="H25" s="46">
        <v>0</v>
      </c>
      <c r="I25" s="46">
        <v>7861459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7877657</v>
      </c>
      <c r="O25" s="47">
        <f t="shared" si="1"/>
        <v>25.169841523420025</v>
      </c>
      <c r="P25" s="9"/>
    </row>
    <row r="26" spans="1:16" ht="15">
      <c r="A26" s="12"/>
      <c r="B26" s="44">
        <v>537</v>
      </c>
      <c r="C26" s="20" t="s">
        <v>40</v>
      </c>
      <c r="D26" s="46">
        <v>953833</v>
      </c>
      <c r="E26" s="46">
        <v>1041645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1995478</v>
      </c>
      <c r="O26" s="47">
        <f t="shared" si="1"/>
        <v>6.3757364687839475</v>
      </c>
      <c r="P26" s="9"/>
    </row>
    <row r="27" spans="1:16" ht="15">
      <c r="A27" s="12"/>
      <c r="B27" s="44">
        <v>538</v>
      </c>
      <c r="C27" s="20" t="s">
        <v>41</v>
      </c>
      <c r="D27" s="46">
        <v>0</v>
      </c>
      <c r="E27" s="46">
        <v>179293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179293</v>
      </c>
      <c r="O27" s="47">
        <f t="shared" si="1"/>
        <v>0.572857690587258</v>
      </c>
      <c r="P27" s="9"/>
    </row>
    <row r="28" spans="1:16" ht="15">
      <c r="A28" s="12"/>
      <c r="B28" s="44">
        <v>539</v>
      </c>
      <c r="C28" s="20" t="s">
        <v>42</v>
      </c>
      <c r="D28" s="46">
        <v>0</v>
      </c>
      <c r="E28" s="46">
        <v>2113445</v>
      </c>
      <c r="F28" s="46">
        <v>0</v>
      </c>
      <c r="G28" s="46">
        <v>1903821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4017266</v>
      </c>
      <c r="O28" s="47">
        <f t="shared" si="1"/>
        <v>12.83553581698511</v>
      </c>
      <c r="P28" s="9"/>
    </row>
    <row r="29" spans="1:16" ht="15.75">
      <c r="A29" s="28" t="s">
        <v>43</v>
      </c>
      <c r="B29" s="29"/>
      <c r="C29" s="30"/>
      <c r="D29" s="31">
        <f aca="true" t="shared" si="7" ref="D29:M29">SUM(D30:D32)</f>
        <v>0</v>
      </c>
      <c r="E29" s="31">
        <f t="shared" si="7"/>
        <v>24614855</v>
      </c>
      <c r="F29" s="31">
        <f t="shared" si="7"/>
        <v>0</v>
      </c>
      <c r="G29" s="31">
        <f t="shared" si="7"/>
        <v>14203921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21185561</v>
      </c>
      <c r="N29" s="31">
        <f aca="true" t="shared" si="8" ref="N29:N37">SUM(D29:M29)</f>
        <v>60004337</v>
      </c>
      <c r="O29" s="43">
        <f t="shared" si="1"/>
        <v>191.71939740558503</v>
      </c>
      <c r="P29" s="10"/>
    </row>
    <row r="30" spans="1:16" ht="15">
      <c r="A30" s="12"/>
      <c r="B30" s="44">
        <v>541</v>
      </c>
      <c r="C30" s="20" t="s">
        <v>44</v>
      </c>
      <c r="D30" s="46">
        <v>0</v>
      </c>
      <c r="E30" s="46">
        <v>16591907</v>
      </c>
      <c r="F30" s="46">
        <v>0</v>
      </c>
      <c r="G30" s="46">
        <v>13709806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21185561</v>
      </c>
      <c r="N30" s="46">
        <f t="shared" si="8"/>
        <v>51487274</v>
      </c>
      <c r="O30" s="47">
        <f t="shared" si="1"/>
        <v>164.50659467058597</v>
      </c>
      <c r="P30" s="9"/>
    </row>
    <row r="31" spans="1:16" ht="15">
      <c r="A31" s="12"/>
      <c r="B31" s="44">
        <v>544</v>
      </c>
      <c r="C31" s="20" t="s">
        <v>45</v>
      </c>
      <c r="D31" s="46">
        <v>0</v>
      </c>
      <c r="E31" s="46">
        <v>7987325</v>
      </c>
      <c r="F31" s="46">
        <v>0</v>
      </c>
      <c r="G31" s="46">
        <v>494115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8481440</v>
      </c>
      <c r="O31" s="47">
        <f t="shared" si="1"/>
        <v>27.098983960636463</v>
      </c>
      <c r="P31" s="9"/>
    </row>
    <row r="32" spans="1:16" ht="15">
      <c r="A32" s="12"/>
      <c r="B32" s="44">
        <v>549</v>
      </c>
      <c r="C32" s="20" t="s">
        <v>46</v>
      </c>
      <c r="D32" s="46">
        <v>0</v>
      </c>
      <c r="E32" s="46">
        <v>35623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35623</v>
      </c>
      <c r="O32" s="47">
        <f t="shared" si="1"/>
        <v>0.11381877436257908</v>
      </c>
      <c r="P32" s="9"/>
    </row>
    <row r="33" spans="1:16" ht="15.75">
      <c r="A33" s="28" t="s">
        <v>47</v>
      </c>
      <c r="B33" s="29"/>
      <c r="C33" s="30"/>
      <c r="D33" s="31">
        <f aca="true" t="shared" si="9" ref="D33:M33">SUM(D34:D36)</f>
        <v>0</v>
      </c>
      <c r="E33" s="31">
        <f t="shared" si="9"/>
        <v>11731470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6407637</v>
      </c>
      <c r="N33" s="31">
        <f t="shared" si="8"/>
        <v>18139107</v>
      </c>
      <c r="O33" s="43">
        <f t="shared" si="1"/>
        <v>57.95612179691993</v>
      </c>
      <c r="P33" s="10"/>
    </row>
    <row r="34" spans="1:16" ht="15">
      <c r="A34" s="13"/>
      <c r="B34" s="45">
        <v>552</v>
      </c>
      <c r="C34" s="21" t="s">
        <v>48</v>
      </c>
      <c r="D34" s="46">
        <v>0</v>
      </c>
      <c r="E34" s="46">
        <v>240751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240751</v>
      </c>
      <c r="O34" s="47">
        <f t="shared" si="1"/>
        <v>0.7692216755064222</v>
      </c>
      <c r="P34" s="9"/>
    </row>
    <row r="35" spans="1:16" ht="15">
      <c r="A35" s="13"/>
      <c r="B35" s="45">
        <v>554</v>
      </c>
      <c r="C35" s="21" t="s">
        <v>49</v>
      </c>
      <c r="D35" s="46">
        <v>0</v>
      </c>
      <c r="E35" s="46">
        <v>7625803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657656</v>
      </c>
      <c r="N35" s="46">
        <f t="shared" si="8"/>
        <v>8283459</v>
      </c>
      <c r="O35" s="47">
        <f t="shared" si="1"/>
        <v>26.46641638443351</v>
      </c>
      <c r="P35" s="9"/>
    </row>
    <row r="36" spans="1:16" ht="15">
      <c r="A36" s="13"/>
      <c r="B36" s="45">
        <v>559</v>
      </c>
      <c r="C36" s="21" t="s">
        <v>50</v>
      </c>
      <c r="D36" s="46">
        <v>0</v>
      </c>
      <c r="E36" s="46">
        <v>3864916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5749981</v>
      </c>
      <c r="N36" s="46">
        <f t="shared" si="8"/>
        <v>9614897</v>
      </c>
      <c r="O36" s="47">
        <f t="shared" si="1"/>
        <v>30.72048373698</v>
      </c>
      <c r="P36" s="9"/>
    </row>
    <row r="37" spans="1:16" ht="15.75">
      <c r="A37" s="28" t="s">
        <v>51</v>
      </c>
      <c r="B37" s="29"/>
      <c r="C37" s="30"/>
      <c r="D37" s="31">
        <f aca="true" t="shared" si="10" ref="D37:M37">SUM(D38:D41)</f>
        <v>2400822</v>
      </c>
      <c r="E37" s="31">
        <f t="shared" si="10"/>
        <v>471127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2871949</v>
      </c>
      <c r="O37" s="43">
        <f aca="true" t="shared" si="11" ref="O37:O68">(N37/O$79)</f>
        <v>9.176142245510896</v>
      </c>
      <c r="P37" s="10"/>
    </row>
    <row r="38" spans="1:16" ht="15">
      <c r="A38" s="12"/>
      <c r="B38" s="44">
        <v>562</v>
      </c>
      <c r="C38" s="20" t="s">
        <v>52</v>
      </c>
      <c r="D38" s="46">
        <v>1304632</v>
      </c>
      <c r="E38" s="46">
        <v>79110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1383742</v>
      </c>
      <c r="O38" s="47">
        <f t="shared" si="11"/>
        <v>4.421183462202058</v>
      </c>
      <c r="P38" s="9"/>
    </row>
    <row r="39" spans="1:16" ht="15">
      <c r="A39" s="12"/>
      <c r="B39" s="44">
        <v>563</v>
      </c>
      <c r="C39" s="20" t="s">
        <v>53</v>
      </c>
      <c r="D39" s="46">
        <v>0</v>
      </c>
      <c r="E39" s="46">
        <v>91752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91752</v>
      </c>
      <c r="O39" s="47">
        <f t="shared" si="11"/>
        <v>0.2931561122116429</v>
      </c>
      <c r="P39" s="9"/>
    </row>
    <row r="40" spans="1:16" ht="15">
      <c r="A40" s="12"/>
      <c r="B40" s="44">
        <v>564</v>
      </c>
      <c r="C40" s="20" t="s">
        <v>54</v>
      </c>
      <c r="D40" s="46">
        <v>757658</v>
      </c>
      <c r="E40" s="46">
        <v>243981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1001639</v>
      </c>
      <c r="O40" s="47">
        <f t="shared" si="11"/>
        <v>3.2003290945108316</v>
      </c>
      <c r="P40" s="9"/>
    </row>
    <row r="41" spans="1:16" ht="15">
      <c r="A41" s="12"/>
      <c r="B41" s="44">
        <v>569</v>
      </c>
      <c r="C41" s="20" t="s">
        <v>55</v>
      </c>
      <c r="D41" s="46">
        <v>338532</v>
      </c>
      <c r="E41" s="46">
        <v>56284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394816</v>
      </c>
      <c r="O41" s="47">
        <f t="shared" si="11"/>
        <v>1.2614735765863634</v>
      </c>
      <c r="P41" s="9"/>
    </row>
    <row r="42" spans="1:16" ht="15.75">
      <c r="A42" s="28" t="s">
        <v>56</v>
      </c>
      <c r="B42" s="29"/>
      <c r="C42" s="30"/>
      <c r="D42" s="31">
        <f aca="true" t="shared" si="13" ref="D42:M42">SUM(D43:D45)</f>
        <v>1623890</v>
      </c>
      <c r="E42" s="31">
        <f t="shared" si="13"/>
        <v>20842</v>
      </c>
      <c r="F42" s="31">
        <f t="shared" si="13"/>
        <v>0</v>
      </c>
      <c r="G42" s="31">
        <f t="shared" si="13"/>
        <v>8880929</v>
      </c>
      <c r="H42" s="31">
        <f t="shared" si="13"/>
        <v>0</v>
      </c>
      <c r="I42" s="31">
        <f t="shared" si="13"/>
        <v>5522645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16048306</v>
      </c>
      <c r="O42" s="43">
        <f t="shared" si="11"/>
        <v>51.27581954118474</v>
      </c>
      <c r="P42" s="9"/>
    </row>
    <row r="43" spans="1:16" ht="15">
      <c r="A43" s="12"/>
      <c r="B43" s="44">
        <v>572</v>
      </c>
      <c r="C43" s="20" t="s">
        <v>57</v>
      </c>
      <c r="D43" s="46">
        <v>1623890</v>
      </c>
      <c r="E43" s="46">
        <v>20842</v>
      </c>
      <c r="F43" s="46">
        <v>0</v>
      </c>
      <c r="G43" s="46">
        <v>7950415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9595147</v>
      </c>
      <c r="O43" s="47">
        <f t="shared" si="11"/>
        <v>30.65738066330117</v>
      </c>
      <c r="P43" s="9"/>
    </row>
    <row r="44" spans="1:16" ht="15">
      <c r="A44" s="12"/>
      <c r="B44" s="44">
        <v>574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5522645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5522645</v>
      </c>
      <c r="O44" s="47">
        <f t="shared" si="11"/>
        <v>17.64536072592498</v>
      </c>
      <c r="P44" s="9"/>
    </row>
    <row r="45" spans="1:16" ht="15">
      <c r="A45" s="12"/>
      <c r="B45" s="44">
        <v>575</v>
      </c>
      <c r="C45" s="20" t="s">
        <v>59</v>
      </c>
      <c r="D45" s="46">
        <v>0</v>
      </c>
      <c r="E45" s="46">
        <v>0</v>
      </c>
      <c r="F45" s="46">
        <v>0</v>
      </c>
      <c r="G45" s="46">
        <v>930514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930514</v>
      </c>
      <c r="O45" s="47">
        <f t="shared" si="11"/>
        <v>2.9730781519585916</v>
      </c>
      <c r="P45" s="9"/>
    </row>
    <row r="46" spans="1:16" ht="15.75">
      <c r="A46" s="28" t="s">
        <v>86</v>
      </c>
      <c r="B46" s="29"/>
      <c r="C46" s="30"/>
      <c r="D46" s="31">
        <f aca="true" t="shared" si="14" ref="D46:M46">SUM(D47:D48)</f>
        <v>35110489</v>
      </c>
      <c r="E46" s="31">
        <f t="shared" si="14"/>
        <v>8263238</v>
      </c>
      <c r="F46" s="31">
        <f t="shared" si="14"/>
        <v>0</v>
      </c>
      <c r="G46" s="31">
        <f t="shared" si="14"/>
        <v>52752</v>
      </c>
      <c r="H46" s="31">
        <f t="shared" si="14"/>
        <v>0</v>
      </c>
      <c r="I46" s="31">
        <f t="shared" si="14"/>
        <v>527127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aca="true" t="shared" si="15" ref="N46:N56">SUM(D46:M46)</f>
        <v>43953606</v>
      </c>
      <c r="O46" s="43">
        <f t="shared" si="11"/>
        <v>140.43582976548024</v>
      </c>
      <c r="P46" s="9"/>
    </row>
    <row r="47" spans="1:16" ht="15">
      <c r="A47" s="12"/>
      <c r="B47" s="44">
        <v>581</v>
      </c>
      <c r="C47" s="20" t="s">
        <v>60</v>
      </c>
      <c r="D47" s="46">
        <v>35110489</v>
      </c>
      <c r="E47" s="46">
        <v>8214837</v>
      </c>
      <c r="F47" s="46">
        <v>0</v>
      </c>
      <c r="G47" s="46">
        <v>52752</v>
      </c>
      <c r="H47" s="46">
        <v>0</v>
      </c>
      <c r="I47" s="46">
        <v>527127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43905205</v>
      </c>
      <c r="O47" s="47">
        <f t="shared" si="11"/>
        <v>140.28118410122053</v>
      </c>
      <c r="P47" s="9"/>
    </row>
    <row r="48" spans="1:16" ht="15">
      <c r="A48" s="12"/>
      <c r="B48" s="44">
        <v>587</v>
      </c>
      <c r="C48" s="20" t="s">
        <v>61</v>
      </c>
      <c r="D48" s="46">
        <v>0</v>
      </c>
      <c r="E48" s="46">
        <v>48401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48401</v>
      </c>
      <c r="O48" s="47">
        <f t="shared" si="11"/>
        <v>0.1546456642596971</v>
      </c>
      <c r="P48" s="9"/>
    </row>
    <row r="49" spans="1:16" ht="15.75">
      <c r="A49" s="28" t="s">
        <v>62</v>
      </c>
      <c r="B49" s="29"/>
      <c r="C49" s="30"/>
      <c r="D49" s="31">
        <f aca="true" t="shared" si="16" ref="D49:M49">SUM(D50:D76)</f>
        <v>159917</v>
      </c>
      <c r="E49" s="31">
        <f t="shared" si="16"/>
        <v>9522661</v>
      </c>
      <c r="F49" s="31">
        <f t="shared" si="16"/>
        <v>0</v>
      </c>
      <c r="G49" s="31">
        <f t="shared" si="16"/>
        <v>102457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9785035</v>
      </c>
      <c r="O49" s="43">
        <f t="shared" si="11"/>
        <v>31.264090357211323</v>
      </c>
      <c r="P49" s="9"/>
    </row>
    <row r="50" spans="1:16" ht="15">
      <c r="A50" s="12"/>
      <c r="B50" s="44">
        <v>601</v>
      </c>
      <c r="C50" s="20" t="s">
        <v>63</v>
      </c>
      <c r="D50" s="46">
        <v>0</v>
      </c>
      <c r="E50" s="46">
        <v>34563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34563</v>
      </c>
      <c r="O50" s="47">
        <f t="shared" si="11"/>
        <v>0.1104319764841204</v>
      </c>
      <c r="P50" s="9"/>
    </row>
    <row r="51" spans="1:16" ht="15">
      <c r="A51" s="12"/>
      <c r="B51" s="44">
        <v>602</v>
      </c>
      <c r="C51" s="20" t="s">
        <v>64</v>
      </c>
      <c r="D51" s="46">
        <v>0</v>
      </c>
      <c r="E51" s="46">
        <v>141225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141225</v>
      </c>
      <c r="O51" s="47">
        <f t="shared" si="11"/>
        <v>0.45122691545785676</v>
      </c>
      <c r="P51" s="9"/>
    </row>
    <row r="52" spans="1:16" ht="15">
      <c r="A52" s="12"/>
      <c r="B52" s="44">
        <v>603</v>
      </c>
      <c r="C52" s="20" t="s">
        <v>65</v>
      </c>
      <c r="D52" s="46">
        <v>0</v>
      </c>
      <c r="E52" s="46">
        <v>118482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118482</v>
      </c>
      <c r="O52" s="47">
        <f t="shared" si="11"/>
        <v>0.3785609304108889</v>
      </c>
      <c r="P52" s="9"/>
    </row>
    <row r="53" spans="1:16" ht="15">
      <c r="A53" s="12"/>
      <c r="B53" s="44">
        <v>604</v>
      </c>
      <c r="C53" s="20" t="s">
        <v>66</v>
      </c>
      <c r="D53" s="46">
        <v>0</v>
      </c>
      <c r="E53" s="46">
        <v>1504723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1504723</v>
      </c>
      <c r="O53" s="47">
        <f t="shared" si="11"/>
        <v>4.807728928366029</v>
      </c>
      <c r="P53" s="9"/>
    </row>
    <row r="54" spans="1:16" ht="15">
      <c r="A54" s="12"/>
      <c r="B54" s="44">
        <v>605</v>
      </c>
      <c r="C54" s="20" t="s">
        <v>67</v>
      </c>
      <c r="D54" s="46">
        <v>0</v>
      </c>
      <c r="E54" s="46">
        <v>10911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10911</v>
      </c>
      <c r="O54" s="47">
        <f t="shared" si="11"/>
        <v>0.0348616525017573</v>
      </c>
      <c r="P54" s="9"/>
    </row>
    <row r="55" spans="1:16" ht="15">
      <c r="A55" s="12"/>
      <c r="B55" s="44">
        <v>607</v>
      </c>
      <c r="C55" s="20" t="s">
        <v>68</v>
      </c>
      <c r="D55" s="46">
        <v>0</v>
      </c>
      <c r="E55" s="46">
        <v>143800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143800</v>
      </c>
      <c r="O55" s="47">
        <f t="shared" si="11"/>
        <v>0.4594542782286408</v>
      </c>
      <c r="P55" s="9"/>
    </row>
    <row r="56" spans="1:16" ht="15">
      <c r="A56" s="12"/>
      <c r="B56" s="44">
        <v>608</v>
      </c>
      <c r="C56" s="20" t="s">
        <v>69</v>
      </c>
      <c r="D56" s="46">
        <v>0</v>
      </c>
      <c r="E56" s="46">
        <v>303656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303656</v>
      </c>
      <c r="O56" s="47">
        <f t="shared" si="11"/>
        <v>0.9702089590389162</v>
      </c>
      <c r="P56" s="9"/>
    </row>
    <row r="57" spans="1:16" ht="15">
      <c r="A57" s="12"/>
      <c r="B57" s="44">
        <v>614</v>
      </c>
      <c r="C57" s="20" t="s">
        <v>70</v>
      </c>
      <c r="D57" s="46">
        <v>0</v>
      </c>
      <c r="E57" s="46">
        <v>1090280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4">SUM(D57:M57)</f>
        <v>1090280</v>
      </c>
      <c r="O57" s="47">
        <f t="shared" si="11"/>
        <v>3.483545274458432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164884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164884</v>
      </c>
      <c r="O58" s="47">
        <f t="shared" si="11"/>
        <v>0.526819605086587</v>
      </c>
      <c r="P58" s="9"/>
    </row>
    <row r="59" spans="1:16" ht="15">
      <c r="A59" s="12"/>
      <c r="B59" s="44">
        <v>634</v>
      </c>
      <c r="C59" s="20" t="s">
        <v>72</v>
      </c>
      <c r="D59" s="46">
        <v>0</v>
      </c>
      <c r="E59" s="46">
        <v>365880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365880</v>
      </c>
      <c r="O59" s="47">
        <f t="shared" si="11"/>
        <v>1.1690203846891176</v>
      </c>
      <c r="P59" s="9"/>
    </row>
    <row r="60" spans="1:16" ht="15">
      <c r="A60" s="12"/>
      <c r="B60" s="44">
        <v>654</v>
      </c>
      <c r="C60" s="20" t="s">
        <v>73</v>
      </c>
      <c r="D60" s="46">
        <v>0</v>
      </c>
      <c r="E60" s="46">
        <v>976500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976500</v>
      </c>
      <c r="O60" s="47">
        <f t="shared" si="11"/>
        <v>3.1200076682216116</v>
      </c>
      <c r="P60" s="9"/>
    </row>
    <row r="61" spans="1:16" ht="15">
      <c r="A61" s="12"/>
      <c r="B61" s="44">
        <v>664</v>
      </c>
      <c r="C61" s="20" t="s">
        <v>74</v>
      </c>
      <c r="D61" s="46">
        <v>0</v>
      </c>
      <c r="E61" s="46">
        <v>236318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236318</v>
      </c>
      <c r="O61" s="47">
        <f t="shared" si="11"/>
        <v>0.7550578311713209</v>
      </c>
      <c r="P61" s="9"/>
    </row>
    <row r="62" spans="1:16" ht="15">
      <c r="A62" s="12"/>
      <c r="B62" s="44">
        <v>674</v>
      </c>
      <c r="C62" s="20" t="s">
        <v>75</v>
      </c>
      <c r="D62" s="46">
        <v>0</v>
      </c>
      <c r="E62" s="46">
        <v>473878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473878</v>
      </c>
      <c r="O62" s="47">
        <f t="shared" si="11"/>
        <v>1.514083967026647</v>
      </c>
      <c r="P62" s="9"/>
    </row>
    <row r="63" spans="1:16" ht="15">
      <c r="A63" s="12"/>
      <c r="B63" s="44">
        <v>689</v>
      </c>
      <c r="C63" s="20" t="s">
        <v>76</v>
      </c>
      <c r="D63" s="46">
        <v>0</v>
      </c>
      <c r="E63" s="46">
        <v>83339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83339</v>
      </c>
      <c r="O63" s="47">
        <f t="shared" si="11"/>
        <v>0.2662758003706307</v>
      </c>
      <c r="P63" s="9"/>
    </row>
    <row r="64" spans="1:16" ht="15">
      <c r="A64" s="12"/>
      <c r="B64" s="44">
        <v>694</v>
      </c>
      <c r="C64" s="20" t="s">
        <v>77</v>
      </c>
      <c r="D64" s="46">
        <v>0</v>
      </c>
      <c r="E64" s="46">
        <v>481273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481273</v>
      </c>
      <c r="O64" s="47">
        <f t="shared" si="11"/>
        <v>1.5377116748674036</v>
      </c>
      <c r="P64" s="9"/>
    </row>
    <row r="65" spans="1:16" ht="15">
      <c r="A65" s="12"/>
      <c r="B65" s="44">
        <v>711</v>
      </c>
      <c r="C65" s="20" t="s">
        <v>78</v>
      </c>
      <c r="D65" s="46">
        <v>0</v>
      </c>
      <c r="E65" s="46">
        <v>197667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8" ref="N65:N73">SUM(D65:M65)</f>
        <v>197667</v>
      </c>
      <c r="O65" s="47">
        <f t="shared" si="11"/>
        <v>0.6315643172087674</v>
      </c>
      <c r="P65" s="9"/>
    </row>
    <row r="66" spans="1:16" ht="15">
      <c r="A66" s="12"/>
      <c r="B66" s="44">
        <v>712</v>
      </c>
      <c r="C66" s="20" t="s">
        <v>79</v>
      </c>
      <c r="D66" s="46">
        <v>0</v>
      </c>
      <c r="E66" s="46">
        <v>0</v>
      </c>
      <c r="F66" s="46">
        <v>0</v>
      </c>
      <c r="G66" s="46">
        <v>102457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102457</v>
      </c>
      <c r="O66" s="47">
        <f t="shared" si="11"/>
        <v>0.3273595756917375</v>
      </c>
      <c r="P66" s="9"/>
    </row>
    <row r="67" spans="1:16" ht="15">
      <c r="A67" s="12"/>
      <c r="B67" s="44">
        <v>713</v>
      </c>
      <c r="C67" s="20" t="s">
        <v>80</v>
      </c>
      <c r="D67" s="46">
        <v>0</v>
      </c>
      <c r="E67" s="46">
        <v>214146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214146</v>
      </c>
      <c r="O67" s="47">
        <f t="shared" si="11"/>
        <v>0.6842162438494472</v>
      </c>
      <c r="P67" s="9"/>
    </row>
    <row r="68" spans="1:16" ht="15">
      <c r="A68" s="12"/>
      <c r="B68" s="44">
        <v>714</v>
      </c>
      <c r="C68" s="20" t="s">
        <v>81</v>
      </c>
      <c r="D68" s="46">
        <v>0</v>
      </c>
      <c r="E68" s="46">
        <v>75150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75150</v>
      </c>
      <c r="O68" s="47">
        <f t="shared" si="11"/>
        <v>0.24011118921336827</v>
      </c>
      <c r="P68" s="9"/>
    </row>
    <row r="69" spans="1:16" ht="15">
      <c r="A69" s="12"/>
      <c r="B69" s="44">
        <v>715</v>
      </c>
      <c r="C69" s="20" t="s">
        <v>82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aca="true" t="shared" si="19" ref="O69:O77">(N69/O$79)</f>
        <v>0.39838967346156307</v>
      </c>
      <c r="P69" s="9"/>
    </row>
    <row r="70" spans="1:16" ht="15">
      <c r="A70" s="12"/>
      <c r="B70" s="44">
        <v>716</v>
      </c>
      <c r="C70" s="20" t="s">
        <v>83</v>
      </c>
      <c r="D70" s="46">
        <v>0</v>
      </c>
      <c r="E70" s="46">
        <v>358755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358755</v>
      </c>
      <c r="O70" s="47">
        <f t="shared" si="19"/>
        <v>1.1462553517796665</v>
      </c>
      <c r="P70" s="9"/>
    </row>
    <row r="71" spans="1:16" ht="15">
      <c r="A71" s="12"/>
      <c r="B71" s="44">
        <v>719</v>
      </c>
      <c r="C71" s="20" t="s">
        <v>84</v>
      </c>
      <c r="D71" s="46">
        <v>142471</v>
      </c>
      <c r="E71" s="46">
        <v>422690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565161</v>
      </c>
      <c r="O71" s="47">
        <f t="shared" si="19"/>
        <v>1.805741580931689</v>
      </c>
      <c r="P71" s="9"/>
    </row>
    <row r="72" spans="1:16" ht="15">
      <c r="A72" s="12"/>
      <c r="B72" s="44">
        <v>724</v>
      </c>
      <c r="C72" s="20" t="s">
        <v>85</v>
      </c>
      <c r="D72" s="46">
        <v>0</v>
      </c>
      <c r="E72" s="46">
        <v>990159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990159</v>
      </c>
      <c r="O72" s="47">
        <f t="shared" si="19"/>
        <v>3.163649434468656</v>
      </c>
      <c r="P72" s="9"/>
    </row>
    <row r="73" spans="1:16" ht="15">
      <c r="A73" s="12"/>
      <c r="B73" s="44">
        <v>744</v>
      </c>
      <c r="C73" s="20" t="s">
        <v>87</v>
      </c>
      <c r="D73" s="46">
        <v>0</v>
      </c>
      <c r="E73" s="46">
        <v>301398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301398</v>
      </c>
      <c r="O73" s="47">
        <f t="shared" si="19"/>
        <v>0.9629944405393316</v>
      </c>
      <c r="P73" s="9"/>
    </row>
    <row r="74" spans="1:16" ht="15">
      <c r="A74" s="12"/>
      <c r="B74" s="44">
        <v>752</v>
      </c>
      <c r="C74" s="20" t="s">
        <v>88</v>
      </c>
      <c r="D74" s="46">
        <v>0</v>
      </c>
      <c r="E74" s="46">
        <v>36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36</v>
      </c>
      <c r="O74" s="47">
        <f t="shared" si="19"/>
        <v>0.00011502332417406862</v>
      </c>
      <c r="P74" s="9"/>
    </row>
    <row r="75" spans="1:16" ht="15">
      <c r="A75" s="12"/>
      <c r="B75" s="44">
        <v>764</v>
      </c>
      <c r="C75" s="20" t="s">
        <v>89</v>
      </c>
      <c r="D75" s="46">
        <v>17446</v>
      </c>
      <c r="E75" s="46">
        <v>701318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718764</v>
      </c>
      <c r="O75" s="47">
        <f t="shared" si="19"/>
        <v>2.2965173493513964</v>
      </c>
      <c r="P75" s="9"/>
    </row>
    <row r="76" spans="1:16" ht="15.75" thickBot="1">
      <c r="A76" s="12"/>
      <c r="B76" s="44">
        <v>765</v>
      </c>
      <c r="C76" s="20" t="s">
        <v>90</v>
      </c>
      <c r="D76" s="46">
        <v>0</v>
      </c>
      <c r="E76" s="46">
        <v>6942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6942</v>
      </c>
      <c r="O76" s="47">
        <f t="shared" si="19"/>
        <v>0.022180331011566235</v>
      </c>
      <c r="P76" s="9"/>
    </row>
    <row r="77" spans="1:119" ht="16.5" thickBot="1">
      <c r="A77" s="14" t="s">
        <v>10</v>
      </c>
      <c r="B77" s="23"/>
      <c r="C77" s="22"/>
      <c r="D77" s="15">
        <f aca="true" t="shared" si="20" ref="D77:M77">SUM(D5,D14,D23,D29,D33,D37,D42,D46,D49)</f>
        <v>177722919</v>
      </c>
      <c r="E77" s="15">
        <f t="shared" si="20"/>
        <v>95172834</v>
      </c>
      <c r="F77" s="15">
        <f t="shared" si="20"/>
        <v>10765745</v>
      </c>
      <c r="G77" s="15">
        <f t="shared" si="20"/>
        <v>37972926</v>
      </c>
      <c r="H77" s="15">
        <f t="shared" si="20"/>
        <v>0</v>
      </c>
      <c r="I77" s="15">
        <f t="shared" si="20"/>
        <v>31242220</v>
      </c>
      <c r="J77" s="15">
        <f t="shared" si="20"/>
        <v>15724358</v>
      </c>
      <c r="K77" s="15">
        <f t="shared" si="20"/>
        <v>0</v>
      </c>
      <c r="L77" s="15">
        <f t="shared" si="20"/>
        <v>0</v>
      </c>
      <c r="M77" s="15">
        <f t="shared" si="20"/>
        <v>28512115</v>
      </c>
      <c r="N77" s="15">
        <f>SUM(D77:M77)</f>
        <v>397113117</v>
      </c>
      <c r="O77" s="37">
        <f t="shared" si="19"/>
        <v>1268.81307751294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18</v>
      </c>
      <c r="M79" s="48"/>
      <c r="N79" s="48"/>
      <c r="O79" s="41">
        <v>312980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A81:O81"/>
    <mergeCell ref="A80:O80"/>
    <mergeCell ref="L79:N7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62567997</v>
      </c>
      <c r="E5" s="26">
        <f t="shared" si="0"/>
        <v>3598837</v>
      </c>
      <c r="F5" s="26">
        <f t="shared" si="0"/>
        <v>10686885</v>
      </c>
      <c r="G5" s="26">
        <f t="shared" si="0"/>
        <v>3929166</v>
      </c>
      <c r="H5" s="26">
        <f t="shared" si="0"/>
        <v>0</v>
      </c>
      <c r="I5" s="26">
        <f t="shared" si="0"/>
        <v>809944</v>
      </c>
      <c r="J5" s="26">
        <f t="shared" si="0"/>
        <v>17288214</v>
      </c>
      <c r="K5" s="26">
        <f t="shared" si="0"/>
        <v>0</v>
      </c>
      <c r="L5" s="26">
        <f t="shared" si="0"/>
        <v>0</v>
      </c>
      <c r="M5" s="26">
        <f t="shared" si="0"/>
        <v>919810</v>
      </c>
      <c r="N5" s="27">
        <f>SUM(D5:M5)</f>
        <v>99800853</v>
      </c>
      <c r="O5" s="32">
        <f aca="true" t="shared" si="1" ref="O5:O36">(N5/O$78)</f>
        <v>318.36433903279317</v>
      </c>
      <c r="P5" s="6"/>
    </row>
    <row r="6" spans="1:16" ht="15">
      <c r="A6" s="12"/>
      <c r="B6" s="44">
        <v>511</v>
      </c>
      <c r="C6" s="20" t="s">
        <v>20</v>
      </c>
      <c r="D6" s="46">
        <v>926128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926128</v>
      </c>
      <c r="O6" s="47">
        <f t="shared" si="1"/>
        <v>2.95434477478627</v>
      </c>
      <c r="P6" s="9"/>
    </row>
    <row r="7" spans="1:16" ht="15">
      <c r="A7" s="12"/>
      <c r="B7" s="44">
        <v>512</v>
      </c>
      <c r="C7" s="20" t="s">
        <v>21</v>
      </c>
      <c r="D7" s="46">
        <v>23721900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23721900</v>
      </c>
      <c r="O7" s="47">
        <f t="shared" si="1"/>
        <v>75.67277019267577</v>
      </c>
      <c r="P7" s="9"/>
    </row>
    <row r="8" spans="1:16" ht="15">
      <c r="A8" s="12"/>
      <c r="B8" s="44">
        <v>513</v>
      </c>
      <c r="C8" s="20" t="s">
        <v>22</v>
      </c>
      <c r="D8" s="46">
        <v>27719259</v>
      </c>
      <c r="E8" s="46">
        <v>902477</v>
      </c>
      <c r="F8" s="46">
        <v>0</v>
      </c>
      <c r="G8" s="46">
        <v>437198</v>
      </c>
      <c r="H8" s="46">
        <v>0</v>
      </c>
      <c r="I8" s="46">
        <v>0</v>
      </c>
      <c r="J8" s="46">
        <v>17288214</v>
      </c>
      <c r="K8" s="46">
        <v>0</v>
      </c>
      <c r="L8" s="46">
        <v>0</v>
      </c>
      <c r="M8" s="46">
        <v>117304</v>
      </c>
      <c r="N8" s="46">
        <f t="shared" si="2"/>
        <v>46464452</v>
      </c>
      <c r="O8" s="47">
        <f t="shared" si="1"/>
        <v>148.2214240142912</v>
      </c>
      <c r="P8" s="9"/>
    </row>
    <row r="9" spans="1:16" ht="15">
      <c r="A9" s="12"/>
      <c r="B9" s="44">
        <v>514</v>
      </c>
      <c r="C9" s="20" t="s">
        <v>23</v>
      </c>
      <c r="D9" s="46">
        <v>1469120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1469120</v>
      </c>
      <c r="O9" s="47">
        <f t="shared" si="1"/>
        <v>4.686487176215389</v>
      </c>
      <c r="P9" s="9"/>
    </row>
    <row r="10" spans="1:16" ht="15">
      <c r="A10" s="12"/>
      <c r="B10" s="44">
        <v>515</v>
      </c>
      <c r="C10" s="20" t="s">
        <v>24</v>
      </c>
      <c r="D10" s="46">
        <v>2791326</v>
      </c>
      <c r="E10" s="46">
        <v>0</v>
      </c>
      <c r="F10" s="46">
        <v>0</v>
      </c>
      <c r="G10" s="46">
        <v>0</v>
      </c>
      <c r="H10" s="46">
        <v>0</v>
      </c>
      <c r="I10" s="46">
        <v>809944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3601270</v>
      </c>
      <c r="O10" s="47">
        <f t="shared" si="1"/>
        <v>11.488037514354982</v>
      </c>
      <c r="P10" s="9"/>
    </row>
    <row r="11" spans="1:16" ht="15">
      <c r="A11" s="12"/>
      <c r="B11" s="44">
        <v>517</v>
      </c>
      <c r="C11" s="20" t="s">
        <v>26</v>
      </c>
      <c r="D11" s="46">
        <v>0</v>
      </c>
      <c r="E11" s="46">
        <v>88013</v>
      </c>
      <c r="F11" s="46">
        <v>10686885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802506</v>
      </c>
      <c r="N11" s="46">
        <f t="shared" si="2"/>
        <v>11577404</v>
      </c>
      <c r="O11" s="47">
        <f t="shared" si="1"/>
        <v>36.93187444175067</v>
      </c>
      <c r="P11" s="9"/>
    </row>
    <row r="12" spans="1:16" ht="15">
      <c r="A12" s="12"/>
      <c r="B12" s="44">
        <v>519</v>
      </c>
      <c r="C12" s="20" t="s">
        <v>27</v>
      </c>
      <c r="D12" s="46">
        <v>5940264</v>
      </c>
      <c r="E12" s="46">
        <v>2608347</v>
      </c>
      <c r="F12" s="46">
        <v>0</v>
      </c>
      <c r="G12" s="46">
        <v>3491968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12040579</v>
      </c>
      <c r="O12" s="47">
        <f t="shared" si="1"/>
        <v>38.409400918718895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83762019</v>
      </c>
      <c r="E13" s="31">
        <f t="shared" si="3"/>
        <v>41408952</v>
      </c>
      <c r="F13" s="31">
        <f t="shared" si="3"/>
        <v>0</v>
      </c>
      <c r="G13" s="31">
        <f t="shared" si="3"/>
        <v>4189501</v>
      </c>
      <c r="H13" s="31">
        <f t="shared" si="3"/>
        <v>0</v>
      </c>
      <c r="I13" s="31">
        <f t="shared" si="3"/>
        <v>17672590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147033062</v>
      </c>
      <c r="O13" s="43">
        <f t="shared" si="1"/>
        <v>469.0349049381141</v>
      </c>
      <c r="P13" s="10"/>
    </row>
    <row r="14" spans="1:16" ht="15">
      <c r="A14" s="12"/>
      <c r="B14" s="44">
        <v>521</v>
      </c>
      <c r="C14" s="20" t="s">
        <v>29</v>
      </c>
      <c r="D14" s="46">
        <v>48404782</v>
      </c>
      <c r="E14" s="46">
        <v>1815055</v>
      </c>
      <c r="F14" s="46">
        <v>0</v>
      </c>
      <c r="G14" s="46">
        <v>2105011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52324848</v>
      </c>
      <c r="O14" s="47">
        <f t="shared" si="1"/>
        <v>166.91606482072223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11155047</v>
      </c>
      <c r="F15" s="46">
        <v>0</v>
      </c>
      <c r="G15" s="46">
        <v>128611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11283658</v>
      </c>
      <c r="O15" s="47">
        <f t="shared" si="1"/>
        <v>35.99482582620901</v>
      </c>
      <c r="P15" s="9"/>
    </row>
    <row r="16" spans="1:16" ht="15">
      <c r="A16" s="12"/>
      <c r="B16" s="44">
        <v>523</v>
      </c>
      <c r="C16" s="20" t="s">
        <v>31</v>
      </c>
      <c r="D16" s="46">
        <v>32037971</v>
      </c>
      <c r="E16" s="46">
        <v>8862659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40900630</v>
      </c>
      <c r="O16" s="47">
        <f t="shared" si="1"/>
        <v>130.47285313257623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2636564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2636564</v>
      </c>
      <c r="O17" s="47">
        <f t="shared" si="1"/>
        <v>8.41062906724512</v>
      </c>
      <c r="P17" s="9"/>
    </row>
    <row r="18" spans="1:16" ht="15">
      <c r="A18" s="12"/>
      <c r="B18" s="44">
        <v>525</v>
      </c>
      <c r="C18" s="20" t="s">
        <v>33</v>
      </c>
      <c r="D18" s="46">
        <v>2407459</v>
      </c>
      <c r="E18" s="46">
        <v>18169460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20576919</v>
      </c>
      <c r="O18" s="47">
        <f t="shared" si="1"/>
        <v>65.64029284164859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0</v>
      </c>
      <c r="F19" s="46">
        <v>0</v>
      </c>
      <c r="G19" s="46">
        <v>1955879</v>
      </c>
      <c r="H19" s="46">
        <v>0</v>
      </c>
      <c r="I19" s="46">
        <v>15036026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16991905</v>
      </c>
      <c r="O19" s="47">
        <f t="shared" si="1"/>
        <v>54.204111905065716</v>
      </c>
      <c r="P19" s="9"/>
    </row>
    <row r="20" spans="1:16" ht="15">
      <c r="A20" s="12"/>
      <c r="B20" s="44">
        <v>527</v>
      </c>
      <c r="C20" s="20" t="s">
        <v>35</v>
      </c>
      <c r="D20" s="46">
        <v>911807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911807</v>
      </c>
      <c r="O20" s="47">
        <f t="shared" si="1"/>
        <v>2.9086608396069926</v>
      </c>
      <c r="P20" s="9"/>
    </row>
    <row r="21" spans="1:16" ht="15">
      <c r="A21" s="12"/>
      <c r="B21" s="44">
        <v>529</v>
      </c>
      <c r="C21" s="20" t="s">
        <v>36</v>
      </c>
      <c r="D21" s="46">
        <v>0</v>
      </c>
      <c r="E21" s="46">
        <v>1406731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1406731</v>
      </c>
      <c r="O21" s="47">
        <f t="shared" si="1"/>
        <v>4.487466505040194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SUM(D23:D27)</f>
        <v>671658</v>
      </c>
      <c r="E22" s="31">
        <f t="shared" si="5"/>
        <v>7556759</v>
      </c>
      <c r="F22" s="31">
        <f t="shared" si="5"/>
        <v>0</v>
      </c>
      <c r="G22" s="31">
        <f t="shared" si="5"/>
        <v>100142</v>
      </c>
      <c r="H22" s="31">
        <f t="shared" si="5"/>
        <v>0</v>
      </c>
      <c r="I22" s="31">
        <f t="shared" si="5"/>
        <v>10222299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18550858</v>
      </c>
      <c r="O22" s="43">
        <f t="shared" si="1"/>
        <v>59.17716600740079</v>
      </c>
      <c r="P22" s="10"/>
    </row>
    <row r="23" spans="1:16" ht="15">
      <c r="A23" s="12"/>
      <c r="B23" s="44">
        <v>531</v>
      </c>
      <c r="C23" s="20" t="s">
        <v>38</v>
      </c>
      <c r="D23" s="46">
        <v>0</v>
      </c>
      <c r="E23" s="46">
        <v>411003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411003</v>
      </c>
      <c r="O23" s="47">
        <f t="shared" si="1"/>
        <v>1.311097996682404</v>
      </c>
      <c r="P23" s="9"/>
    </row>
    <row r="24" spans="1:16" ht="15">
      <c r="A24" s="12"/>
      <c r="B24" s="44">
        <v>534</v>
      </c>
      <c r="C24" s="20" t="s">
        <v>39</v>
      </c>
      <c r="D24" s="46">
        <v>0</v>
      </c>
      <c r="E24" s="46">
        <v>131014</v>
      </c>
      <c r="F24" s="46">
        <v>0</v>
      </c>
      <c r="G24" s="46">
        <v>0</v>
      </c>
      <c r="H24" s="46">
        <v>0</v>
      </c>
      <c r="I24" s="46">
        <v>10222299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10353313</v>
      </c>
      <c r="O24" s="47">
        <f t="shared" si="1"/>
        <v>33.027028837565396</v>
      </c>
      <c r="P24" s="9"/>
    </row>
    <row r="25" spans="1:16" ht="15">
      <c r="A25" s="12"/>
      <c r="B25" s="44">
        <v>537</v>
      </c>
      <c r="C25" s="20" t="s">
        <v>40</v>
      </c>
      <c r="D25" s="46">
        <v>671658</v>
      </c>
      <c r="E25" s="46">
        <v>1440722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2112380</v>
      </c>
      <c r="O25" s="47">
        <f t="shared" si="1"/>
        <v>6.738484113819063</v>
      </c>
      <c r="P25" s="9"/>
    </row>
    <row r="26" spans="1:16" ht="15">
      <c r="A26" s="12"/>
      <c r="B26" s="44">
        <v>538</v>
      </c>
      <c r="C26" s="20" t="s">
        <v>41</v>
      </c>
      <c r="D26" s="46">
        <v>0</v>
      </c>
      <c r="E26" s="46">
        <v>3075483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3075483</v>
      </c>
      <c r="O26" s="47">
        <f t="shared" si="1"/>
        <v>9.810778997065203</v>
      </c>
      <c r="P26" s="9"/>
    </row>
    <row r="27" spans="1:16" ht="15">
      <c r="A27" s="12"/>
      <c r="B27" s="44">
        <v>539</v>
      </c>
      <c r="C27" s="20" t="s">
        <v>42</v>
      </c>
      <c r="D27" s="46">
        <v>0</v>
      </c>
      <c r="E27" s="46">
        <v>2498537</v>
      </c>
      <c r="F27" s="46">
        <v>0</v>
      </c>
      <c r="G27" s="46">
        <v>100142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2598679</v>
      </c>
      <c r="O27" s="47">
        <f t="shared" si="1"/>
        <v>8.289776062268725</v>
      </c>
      <c r="P27" s="9"/>
    </row>
    <row r="28" spans="1:16" ht="15.75">
      <c r="A28" s="28" t="s">
        <v>43</v>
      </c>
      <c r="B28" s="29"/>
      <c r="C28" s="30"/>
      <c r="D28" s="31">
        <f aca="true" t="shared" si="7" ref="D28:M28">SUM(D29:D31)</f>
        <v>304697</v>
      </c>
      <c r="E28" s="31">
        <f t="shared" si="7"/>
        <v>27694808</v>
      </c>
      <c r="F28" s="31">
        <f t="shared" si="7"/>
        <v>0</v>
      </c>
      <c r="G28" s="31">
        <f t="shared" si="7"/>
        <v>14081358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6">SUM(D28:M28)</f>
        <v>42080863</v>
      </c>
      <c r="O28" s="43">
        <f t="shared" si="1"/>
        <v>134.23779188464974</v>
      </c>
      <c r="P28" s="10"/>
    </row>
    <row r="29" spans="1:16" ht="15">
      <c r="A29" s="12"/>
      <c r="B29" s="44">
        <v>541</v>
      </c>
      <c r="C29" s="20" t="s">
        <v>44</v>
      </c>
      <c r="D29" s="46">
        <v>304697</v>
      </c>
      <c r="E29" s="46">
        <v>19472119</v>
      </c>
      <c r="F29" s="46">
        <v>0</v>
      </c>
      <c r="G29" s="46">
        <v>13893396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33670212</v>
      </c>
      <c r="O29" s="47">
        <f t="shared" si="1"/>
        <v>107.40784739058313</v>
      </c>
      <c r="P29" s="9"/>
    </row>
    <row r="30" spans="1:16" ht="15">
      <c r="A30" s="12"/>
      <c r="B30" s="44">
        <v>544</v>
      </c>
      <c r="C30" s="20" t="s">
        <v>45</v>
      </c>
      <c r="D30" s="46">
        <v>0</v>
      </c>
      <c r="E30" s="46">
        <v>8203892</v>
      </c>
      <c r="F30" s="46">
        <v>0</v>
      </c>
      <c r="G30" s="46">
        <v>187962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8391854</v>
      </c>
      <c r="O30" s="47">
        <f t="shared" si="1"/>
        <v>26.769982136021437</v>
      </c>
      <c r="P30" s="9"/>
    </row>
    <row r="31" spans="1:16" ht="15">
      <c r="A31" s="12"/>
      <c r="B31" s="44">
        <v>549</v>
      </c>
      <c r="C31" s="20" t="s">
        <v>46</v>
      </c>
      <c r="D31" s="46">
        <v>0</v>
      </c>
      <c r="E31" s="46">
        <v>18797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18797</v>
      </c>
      <c r="O31" s="47">
        <f t="shared" si="1"/>
        <v>0.05996235804517035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SUM(D33:D35)</f>
        <v>491979</v>
      </c>
      <c r="E32" s="31">
        <f t="shared" si="9"/>
        <v>16209228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6674645</v>
      </c>
      <c r="N32" s="31">
        <f t="shared" si="8"/>
        <v>23375852</v>
      </c>
      <c r="O32" s="43">
        <f t="shared" si="1"/>
        <v>74.56887839734593</v>
      </c>
      <c r="P32" s="10"/>
    </row>
    <row r="33" spans="1:16" ht="15">
      <c r="A33" s="13"/>
      <c r="B33" s="45">
        <v>552</v>
      </c>
      <c r="C33" s="21" t="s">
        <v>48</v>
      </c>
      <c r="D33" s="46">
        <v>491979</v>
      </c>
      <c r="E33" s="46">
        <v>137131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629110</v>
      </c>
      <c r="O33" s="47">
        <f t="shared" si="1"/>
        <v>2.00685849176981</v>
      </c>
      <c r="P33" s="9"/>
    </row>
    <row r="34" spans="1:16" ht="15">
      <c r="A34" s="13"/>
      <c r="B34" s="45">
        <v>554</v>
      </c>
      <c r="C34" s="21" t="s">
        <v>49</v>
      </c>
      <c r="D34" s="46">
        <v>0</v>
      </c>
      <c r="E34" s="46">
        <v>13106137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832899</v>
      </c>
      <c r="N34" s="46">
        <f t="shared" si="8"/>
        <v>13939036</v>
      </c>
      <c r="O34" s="47">
        <f t="shared" si="1"/>
        <v>44.46547148143422</v>
      </c>
      <c r="P34" s="9"/>
    </row>
    <row r="35" spans="1:16" ht="15">
      <c r="A35" s="13"/>
      <c r="B35" s="45">
        <v>559</v>
      </c>
      <c r="C35" s="21" t="s">
        <v>50</v>
      </c>
      <c r="D35" s="46">
        <v>0</v>
      </c>
      <c r="E35" s="46">
        <v>2965960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5841746</v>
      </c>
      <c r="N35" s="46">
        <f t="shared" si="8"/>
        <v>8807706</v>
      </c>
      <c r="O35" s="47">
        <f t="shared" si="1"/>
        <v>28.09654842414189</v>
      </c>
      <c r="P35" s="9"/>
    </row>
    <row r="36" spans="1:16" ht="15.75">
      <c r="A36" s="28" t="s">
        <v>51</v>
      </c>
      <c r="B36" s="29"/>
      <c r="C36" s="30"/>
      <c r="D36" s="31">
        <f aca="true" t="shared" si="10" ref="D36:M36">SUM(D37:D40)</f>
        <v>3395418</v>
      </c>
      <c r="E36" s="31">
        <f t="shared" si="10"/>
        <v>770933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4166351</v>
      </c>
      <c r="O36" s="43">
        <f t="shared" si="1"/>
        <v>13.29064374122751</v>
      </c>
      <c r="P36" s="10"/>
    </row>
    <row r="37" spans="1:16" ht="15">
      <c r="A37" s="12"/>
      <c r="B37" s="44">
        <v>562</v>
      </c>
      <c r="C37" s="20" t="s">
        <v>52</v>
      </c>
      <c r="D37" s="46">
        <v>2033596</v>
      </c>
      <c r="E37" s="46">
        <v>37252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2070848</v>
      </c>
      <c r="O37" s="47">
        <f aca="true" t="shared" si="12" ref="O37:O68">(N37/O$78)</f>
        <v>6.605997192803368</v>
      </c>
      <c r="P37" s="9"/>
    </row>
    <row r="38" spans="1:16" ht="15">
      <c r="A38" s="12"/>
      <c r="B38" s="44">
        <v>563</v>
      </c>
      <c r="C38" s="20" t="s">
        <v>53</v>
      </c>
      <c r="D38" s="46">
        <v>0</v>
      </c>
      <c r="E38" s="46">
        <v>85996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85996</v>
      </c>
      <c r="O38" s="47">
        <f t="shared" si="12"/>
        <v>0.27432691080770705</v>
      </c>
      <c r="P38" s="9"/>
    </row>
    <row r="39" spans="1:16" ht="15">
      <c r="A39" s="12"/>
      <c r="B39" s="44">
        <v>564</v>
      </c>
      <c r="C39" s="20" t="s">
        <v>54</v>
      </c>
      <c r="D39" s="46">
        <v>0</v>
      </c>
      <c r="E39" s="46">
        <v>443390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443390</v>
      </c>
      <c r="O39" s="47">
        <f t="shared" si="12"/>
        <v>1.4144124027051168</v>
      </c>
      <c r="P39" s="9"/>
    </row>
    <row r="40" spans="1:16" ht="15">
      <c r="A40" s="12"/>
      <c r="B40" s="44">
        <v>569</v>
      </c>
      <c r="C40" s="20" t="s">
        <v>55</v>
      </c>
      <c r="D40" s="46">
        <v>1361822</v>
      </c>
      <c r="E40" s="46">
        <v>204295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1566117</v>
      </c>
      <c r="O40" s="47">
        <f t="shared" si="12"/>
        <v>4.995907234911318</v>
      </c>
      <c r="P40" s="9"/>
    </row>
    <row r="41" spans="1:16" ht="15.75">
      <c r="A41" s="28" t="s">
        <v>56</v>
      </c>
      <c r="B41" s="29"/>
      <c r="C41" s="30"/>
      <c r="D41" s="31">
        <f aca="true" t="shared" si="13" ref="D41:M41">SUM(D42:D44)</f>
        <v>2090672</v>
      </c>
      <c r="E41" s="31">
        <f t="shared" si="13"/>
        <v>34881</v>
      </c>
      <c r="F41" s="31">
        <f t="shared" si="13"/>
        <v>0</v>
      </c>
      <c r="G41" s="31">
        <f t="shared" si="13"/>
        <v>5640053</v>
      </c>
      <c r="H41" s="31">
        <f t="shared" si="13"/>
        <v>0</v>
      </c>
      <c r="I41" s="31">
        <f t="shared" si="13"/>
        <v>6197211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13962817</v>
      </c>
      <c r="O41" s="43">
        <f t="shared" si="12"/>
        <v>44.541332780400666</v>
      </c>
      <c r="P41" s="9"/>
    </row>
    <row r="42" spans="1:16" ht="15">
      <c r="A42" s="12"/>
      <c r="B42" s="44">
        <v>572</v>
      </c>
      <c r="C42" s="20" t="s">
        <v>57</v>
      </c>
      <c r="D42" s="46">
        <v>2090672</v>
      </c>
      <c r="E42" s="46">
        <v>30516</v>
      </c>
      <c r="F42" s="46">
        <v>0</v>
      </c>
      <c r="G42" s="46">
        <v>5640053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7761241</v>
      </c>
      <c r="O42" s="47">
        <f t="shared" si="12"/>
        <v>24.758329080005105</v>
      </c>
      <c r="P42" s="9"/>
    </row>
    <row r="43" spans="1:16" ht="15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6197211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6197211</v>
      </c>
      <c r="O43" s="47">
        <f t="shared" si="12"/>
        <v>19.76907936710476</v>
      </c>
      <c r="P43" s="9"/>
    </row>
    <row r="44" spans="1:16" ht="15">
      <c r="A44" s="12"/>
      <c r="B44" s="44">
        <v>579</v>
      </c>
      <c r="C44" s="20" t="s">
        <v>100</v>
      </c>
      <c r="D44" s="46">
        <v>0</v>
      </c>
      <c r="E44" s="46">
        <v>4365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4365</v>
      </c>
      <c r="O44" s="47">
        <f t="shared" si="12"/>
        <v>0.013924333290800051</v>
      </c>
      <c r="P44" s="9"/>
    </row>
    <row r="45" spans="1:16" ht="15.75">
      <c r="A45" s="28" t="s">
        <v>86</v>
      </c>
      <c r="B45" s="29"/>
      <c r="C45" s="30"/>
      <c r="D45" s="31">
        <f aca="true" t="shared" si="14" ref="D45:M45">SUM(D46:D47)</f>
        <v>23672661</v>
      </c>
      <c r="E45" s="31">
        <f t="shared" si="14"/>
        <v>5399184</v>
      </c>
      <c r="F45" s="31">
        <f t="shared" si="14"/>
        <v>0</v>
      </c>
      <c r="G45" s="31">
        <f t="shared" si="14"/>
        <v>6209411</v>
      </c>
      <c r="H45" s="31">
        <f t="shared" si="14"/>
        <v>0</v>
      </c>
      <c r="I45" s="31">
        <f t="shared" si="14"/>
        <v>1122320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36403576</v>
      </c>
      <c r="O45" s="43">
        <f t="shared" si="12"/>
        <v>116.1272680872783</v>
      </c>
      <c r="P45" s="9"/>
    </row>
    <row r="46" spans="1:16" ht="15">
      <c r="A46" s="12"/>
      <c r="B46" s="44">
        <v>581</v>
      </c>
      <c r="C46" s="20" t="s">
        <v>60</v>
      </c>
      <c r="D46" s="46">
        <v>23672661</v>
      </c>
      <c r="E46" s="46">
        <v>5397528</v>
      </c>
      <c r="F46" s="46">
        <v>0</v>
      </c>
      <c r="G46" s="46">
        <v>6209411</v>
      </c>
      <c r="H46" s="46">
        <v>0</v>
      </c>
      <c r="I46" s="46">
        <v>1122320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36401920</v>
      </c>
      <c r="O46" s="47">
        <f t="shared" si="12"/>
        <v>116.12198545361746</v>
      </c>
      <c r="P46" s="9"/>
    </row>
    <row r="47" spans="1:16" ht="15">
      <c r="A47" s="12"/>
      <c r="B47" s="44">
        <v>587</v>
      </c>
      <c r="C47" s="20" t="s">
        <v>61</v>
      </c>
      <c r="D47" s="46">
        <v>0</v>
      </c>
      <c r="E47" s="46">
        <v>1656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61">SUM(D47:M47)</f>
        <v>1656</v>
      </c>
      <c r="O47" s="47">
        <f t="shared" si="12"/>
        <v>0.005282633660839607</v>
      </c>
      <c r="P47" s="9"/>
    </row>
    <row r="48" spans="1:16" ht="15.75">
      <c r="A48" s="28" t="s">
        <v>62</v>
      </c>
      <c r="B48" s="29"/>
      <c r="C48" s="30"/>
      <c r="D48" s="31">
        <f aca="true" t="shared" si="16" ref="D48:M48">SUM(D49:D75)</f>
        <v>605947</v>
      </c>
      <c r="E48" s="31">
        <f t="shared" si="16"/>
        <v>10117417</v>
      </c>
      <c r="F48" s="31">
        <f t="shared" si="16"/>
        <v>0</v>
      </c>
      <c r="G48" s="31">
        <f t="shared" si="16"/>
        <v>380320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11103684</v>
      </c>
      <c r="O48" s="43">
        <f t="shared" si="12"/>
        <v>35.42070945514865</v>
      </c>
      <c r="P48" s="9"/>
    </row>
    <row r="49" spans="1:16" ht="15">
      <c r="A49" s="12"/>
      <c r="B49" s="44">
        <v>601</v>
      </c>
      <c r="C49" s="20" t="s">
        <v>63</v>
      </c>
      <c r="D49" s="46">
        <v>0</v>
      </c>
      <c r="E49" s="46">
        <v>52106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52106</v>
      </c>
      <c r="O49" s="47">
        <f t="shared" si="12"/>
        <v>0.16621794053847136</v>
      </c>
      <c r="P49" s="9"/>
    </row>
    <row r="50" spans="1:16" ht="15">
      <c r="A50" s="12"/>
      <c r="B50" s="44">
        <v>602</v>
      </c>
      <c r="C50" s="20" t="s">
        <v>64</v>
      </c>
      <c r="D50" s="46">
        <v>0</v>
      </c>
      <c r="E50" s="46">
        <v>12377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12377</v>
      </c>
      <c r="O50" s="47">
        <f t="shared" si="12"/>
        <v>0.039482582620900854</v>
      </c>
      <c r="P50" s="9"/>
    </row>
    <row r="51" spans="1:16" ht="15">
      <c r="A51" s="12"/>
      <c r="B51" s="44">
        <v>603</v>
      </c>
      <c r="C51" s="20" t="s">
        <v>65</v>
      </c>
      <c r="D51" s="46">
        <v>0</v>
      </c>
      <c r="E51" s="46">
        <v>99775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99775</v>
      </c>
      <c r="O51" s="47">
        <f t="shared" si="12"/>
        <v>0.31828186806175834</v>
      </c>
      <c r="P51" s="9"/>
    </row>
    <row r="52" spans="1:16" ht="15">
      <c r="A52" s="12"/>
      <c r="B52" s="44">
        <v>604</v>
      </c>
      <c r="C52" s="20" t="s">
        <v>66</v>
      </c>
      <c r="D52" s="46">
        <v>0</v>
      </c>
      <c r="E52" s="46">
        <v>1004360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1004360</v>
      </c>
      <c r="O52" s="47">
        <f t="shared" si="12"/>
        <v>3.2039045553145336</v>
      </c>
      <c r="P52" s="9"/>
    </row>
    <row r="53" spans="1:16" ht="15">
      <c r="A53" s="12"/>
      <c r="B53" s="44">
        <v>605</v>
      </c>
      <c r="C53" s="20" t="s">
        <v>67</v>
      </c>
      <c r="D53" s="46">
        <v>0</v>
      </c>
      <c r="E53" s="46">
        <v>12490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12490</v>
      </c>
      <c r="O53" s="47">
        <f t="shared" si="12"/>
        <v>0.03984305218833738</v>
      </c>
      <c r="P53" s="9"/>
    </row>
    <row r="54" spans="1:16" ht="15">
      <c r="A54" s="12"/>
      <c r="B54" s="44">
        <v>607</v>
      </c>
      <c r="C54" s="20" t="s">
        <v>68</v>
      </c>
      <c r="D54" s="46">
        <v>0</v>
      </c>
      <c r="E54" s="46">
        <v>144339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144339</v>
      </c>
      <c r="O54" s="47">
        <f t="shared" si="12"/>
        <v>0.460440857470971</v>
      </c>
      <c r="P54" s="9"/>
    </row>
    <row r="55" spans="1:16" ht="15">
      <c r="A55" s="12"/>
      <c r="B55" s="44">
        <v>608</v>
      </c>
      <c r="C55" s="20" t="s">
        <v>69</v>
      </c>
      <c r="D55" s="46">
        <v>0</v>
      </c>
      <c r="E55" s="46">
        <v>244867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244867</v>
      </c>
      <c r="O55" s="47">
        <f t="shared" si="12"/>
        <v>0.7811247926502488</v>
      </c>
      <c r="P55" s="9"/>
    </row>
    <row r="56" spans="1:16" ht="15">
      <c r="A56" s="12"/>
      <c r="B56" s="44">
        <v>612</v>
      </c>
      <c r="C56" s="20" t="s">
        <v>101</v>
      </c>
      <c r="D56" s="46">
        <v>0</v>
      </c>
      <c r="E56" s="46">
        <v>162111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162111</v>
      </c>
      <c r="O56" s="47">
        <f t="shared" si="12"/>
        <v>0.5171334694398366</v>
      </c>
      <c r="P56" s="9"/>
    </row>
    <row r="57" spans="1:16" ht="15">
      <c r="A57" s="12"/>
      <c r="B57" s="44">
        <v>614</v>
      </c>
      <c r="C57" s="20" t="s">
        <v>70</v>
      </c>
      <c r="D57" s="46">
        <v>0</v>
      </c>
      <c r="E57" s="46">
        <v>1288812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1288812</v>
      </c>
      <c r="O57" s="47">
        <f t="shared" si="12"/>
        <v>4.111305346433585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153899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153899</v>
      </c>
      <c r="O58" s="47">
        <f t="shared" si="12"/>
        <v>0.4909372208753349</v>
      </c>
      <c r="P58" s="9"/>
    </row>
    <row r="59" spans="1:16" ht="15">
      <c r="A59" s="12"/>
      <c r="B59" s="44">
        <v>634</v>
      </c>
      <c r="C59" s="20" t="s">
        <v>72</v>
      </c>
      <c r="D59" s="46">
        <v>0</v>
      </c>
      <c r="E59" s="46">
        <v>398399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398399</v>
      </c>
      <c r="O59" s="47">
        <f t="shared" si="12"/>
        <v>1.270891284930458</v>
      </c>
      <c r="P59" s="9"/>
    </row>
    <row r="60" spans="1:16" ht="15">
      <c r="A60" s="12"/>
      <c r="B60" s="44">
        <v>654</v>
      </c>
      <c r="C60" s="20" t="s">
        <v>73</v>
      </c>
      <c r="D60" s="46">
        <v>0</v>
      </c>
      <c r="E60" s="46">
        <v>1039149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1039149</v>
      </c>
      <c r="O60" s="47">
        <f t="shared" si="12"/>
        <v>3.3148813321424013</v>
      </c>
      <c r="P60" s="9"/>
    </row>
    <row r="61" spans="1:16" ht="15">
      <c r="A61" s="12"/>
      <c r="B61" s="44">
        <v>664</v>
      </c>
      <c r="C61" s="20" t="s">
        <v>74</v>
      </c>
      <c r="D61" s="46">
        <v>0</v>
      </c>
      <c r="E61" s="46">
        <v>247203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247203</v>
      </c>
      <c r="O61" s="47">
        <f t="shared" si="12"/>
        <v>0.7885766237080516</v>
      </c>
      <c r="P61" s="9"/>
    </row>
    <row r="62" spans="1:16" ht="15">
      <c r="A62" s="12"/>
      <c r="B62" s="44">
        <v>674</v>
      </c>
      <c r="C62" s="20" t="s">
        <v>75</v>
      </c>
      <c r="D62" s="46">
        <v>0</v>
      </c>
      <c r="E62" s="46">
        <v>516603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75">SUM(D62:M62)</f>
        <v>516603</v>
      </c>
      <c r="O62" s="47">
        <f t="shared" si="12"/>
        <v>1.647961592446089</v>
      </c>
      <c r="P62" s="9"/>
    </row>
    <row r="63" spans="1:16" ht="15">
      <c r="A63" s="12"/>
      <c r="B63" s="44">
        <v>689</v>
      </c>
      <c r="C63" s="20" t="s">
        <v>76</v>
      </c>
      <c r="D63" s="46">
        <v>0</v>
      </c>
      <c r="E63" s="46">
        <v>103181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103181</v>
      </c>
      <c r="O63" s="47">
        <f t="shared" si="12"/>
        <v>0.32914699502360595</v>
      </c>
      <c r="P63" s="9"/>
    </row>
    <row r="64" spans="1:16" ht="15">
      <c r="A64" s="12"/>
      <c r="B64" s="44">
        <v>694</v>
      </c>
      <c r="C64" s="20" t="s">
        <v>77</v>
      </c>
      <c r="D64" s="46">
        <v>0</v>
      </c>
      <c r="E64" s="46">
        <v>549653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549653</v>
      </c>
      <c r="O64" s="47">
        <f t="shared" si="12"/>
        <v>1.7533909659308409</v>
      </c>
      <c r="P64" s="9"/>
    </row>
    <row r="65" spans="1:16" ht="15">
      <c r="A65" s="12"/>
      <c r="B65" s="44">
        <v>711</v>
      </c>
      <c r="C65" s="20" t="s">
        <v>78</v>
      </c>
      <c r="D65" s="46">
        <v>0</v>
      </c>
      <c r="E65" s="46">
        <v>218153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218153</v>
      </c>
      <c r="O65" s="47">
        <f t="shared" si="12"/>
        <v>0.6959072349113181</v>
      </c>
      <c r="P65" s="9"/>
    </row>
    <row r="66" spans="1:16" ht="15">
      <c r="A66" s="12"/>
      <c r="B66" s="44">
        <v>712</v>
      </c>
      <c r="C66" s="20" t="s">
        <v>79</v>
      </c>
      <c r="D66" s="46">
        <v>0</v>
      </c>
      <c r="E66" s="46">
        <v>0</v>
      </c>
      <c r="F66" s="46">
        <v>0</v>
      </c>
      <c r="G66" s="46">
        <v>380320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380320</v>
      </c>
      <c r="O66" s="47">
        <f t="shared" si="12"/>
        <v>1.2132193441367871</v>
      </c>
      <c r="P66" s="9"/>
    </row>
    <row r="67" spans="1:16" ht="15">
      <c r="A67" s="12"/>
      <c r="B67" s="44">
        <v>713</v>
      </c>
      <c r="C67" s="20" t="s">
        <v>80</v>
      </c>
      <c r="D67" s="46">
        <v>429621</v>
      </c>
      <c r="E67" s="46">
        <v>755103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1184724</v>
      </c>
      <c r="O67" s="47">
        <f t="shared" si="12"/>
        <v>3.7792650248819704</v>
      </c>
      <c r="P67" s="9"/>
    </row>
    <row r="68" spans="1:16" ht="15">
      <c r="A68" s="12"/>
      <c r="B68" s="44">
        <v>714</v>
      </c>
      <c r="C68" s="20" t="s">
        <v>81</v>
      </c>
      <c r="D68" s="46">
        <v>0</v>
      </c>
      <c r="E68" s="46">
        <v>90600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90600</v>
      </c>
      <c r="O68" s="47">
        <f t="shared" si="12"/>
        <v>0.28901365318361616</v>
      </c>
      <c r="P68" s="9"/>
    </row>
    <row r="69" spans="1:16" ht="15">
      <c r="A69" s="12"/>
      <c r="B69" s="44">
        <v>715</v>
      </c>
      <c r="C69" s="20" t="s">
        <v>82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124688</v>
      </c>
      <c r="O69" s="47">
        <f aca="true" t="shared" si="18" ref="O69:O76">(N69/O$78)</f>
        <v>0.3977542426949088</v>
      </c>
      <c r="P69" s="9"/>
    </row>
    <row r="70" spans="1:16" ht="15">
      <c r="A70" s="12"/>
      <c r="B70" s="44">
        <v>719</v>
      </c>
      <c r="C70" s="20" t="s">
        <v>84</v>
      </c>
      <c r="D70" s="46">
        <v>176326</v>
      </c>
      <c r="E70" s="46">
        <v>484724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661050</v>
      </c>
      <c r="O70" s="47">
        <f t="shared" si="18"/>
        <v>2.1087469695036365</v>
      </c>
      <c r="P70" s="9"/>
    </row>
    <row r="71" spans="1:16" ht="15">
      <c r="A71" s="12"/>
      <c r="B71" s="44">
        <v>724</v>
      </c>
      <c r="C71" s="20" t="s">
        <v>85</v>
      </c>
      <c r="D71" s="46">
        <v>0</v>
      </c>
      <c r="E71" s="46">
        <v>1168976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1168976</v>
      </c>
      <c r="O71" s="47">
        <f t="shared" si="18"/>
        <v>3.729028965165242</v>
      </c>
      <c r="P71" s="9"/>
    </row>
    <row r="72" spans="1:16" ht="15">
      <c r="A72" s="12"/>
      <c r="B72" s="44">
        <v>744</v>
      </c>
      <c r="C72" s="20" t="s">
        <v>87</v>
      </c>
      <c r="D72" s="46">
        <v>0</v>
      </c>
      <c r="E72" s="46">
        <v>387477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387477</v>
      </c>
      <c r="O72" s="47">
        <f t="shared" si="18"/>
        <v>1.236050146739824</v>
      </c>
      <c r="P72" s="9"/>
    </row>
    <row r="73" spans="1:16" ht="15">
      <c r="A73" s="12"/>
      <c r="B73" s="44">
        <v>752</v>
      </c>
      <c r="C73" s="20" t="s">
        <v>88</v>
      </c>
      <c r="D73" s="46">
        <v>0</v>
      </c>
      <c r="E73" s="46">
        <v>6099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6099</v>
      </c>
      <c r="O73" s="47">
        <f t="shared" si="18"/>
        <v>0.019455786653056015</v>
      </c>
      <c r="P73" s="9"/>
    </row>
    <row r="74" spans="1:16" ht="15">
      <c r="A74" s="12"/>
      <c r="B74" s="44">
        <v>764</v>
      </c>
      <c r="C74" s="20" t="s">
        <v>89</v>
      </c>
      <c r="D74" s="46">
        <v>0</v>
      </c>
      <c r="E74" s="46">
        <v>847213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847213</v>
      </c>
      <c r="O74" s="47">
        <f t="shared" si="18"/>
        <v>2.7026062268725277</v>
      </c>
      <c r="P74" s="9"/>
    </row>
    <row r="75" spans="1:16" ht="15.75" thickBot="1">
      <c r="A75" s="12"/>
      <c r="B75" s="44">
        <v>765</v>
      </c>
      <c r="C75" s="20" t="s">
        <v>90</v>
      </c>
      <c r="D75" s="46">
        <v>0</v>
      </c>
      <c r="E75" s="46">
        <v>5060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5060</v>
      </c>
      <c r="O75" s="47">
        <f t="shared" si="18"/>
        <v>0.016141380630343243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19" ref="D76:M76">SUM(D5,D13,D22,D28,D32,D36,D41,D45,D48)</f>
        <v>177563048</v>
      </c>
      <c r="E76" s="15">
        <f t="shared" si="19"/>
        <v>112790999</v>
      </c>
      <c r="F76" s="15">
        <f t="shared" si="19"/>
        <v>10686885</v>
      </c>
      <c r="G76" s="15">
        <f t="shared" si="19"/>
        <v>34529951</v>
      </c>
      <c r="H76" s="15">
        <f t="shared" si="19"/>
        <v>0</v>
      </c>
      <c r="I76" s="15">
        <f t="shared" si="19"/>
        <v>36024364</v>
      </c>
      <c r="J76" s="15">
        <f t="shared" si="19"/>
        <v>17288214</v>
      </c>
      <c r="K76" s="15">
        <f t="shared" si="19"/>
        <v>0</v>
      </c>
      <c r="L76" s="15">
        <f t="shared" si="19"/>
        <v>0</v>
      </c>
      <c r="M76" s="15">
        <f t="shared" si="19"/>
        <v>7594455</v>
      </c>
      <c r="N76" s="15">
        <f>SUM(D76:M76)</f>
        <v>396477916</v>
      </c>
      <c r="O76" s="37">
        <f t="shared" si="18"/>
        <v>1264.7630343243588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102</v>
      </c>
      <c r="M78" s="48"/>
      <c r="N78" s="48"/>
      <c r="O78" s="41">
        <v>313480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70390632</v>
      </c>
      <c r="E5" s="26">
        <f t="shared" si="0"/>
        <v>6307751</v>
      </c>
      <c r="F5" s="26">
        <f t="shared" si="0"/>
        <v>21038026</v>
      </c>
      <c r="G5" s="26">
        <f t="shared" si="0"/>
        <v>7837064</v>
      </c>
      <c r="H5" s="26">
        <f t="shared" si="0"/>
        <v>0</v>
      </c>
      <c r="I5" s="26">
        <f t="shared" si="0"/>
        <v>737981</v>
      </c>
      <c r="J5" s="26">
        <f t="shared" si="0"/>
        <v>18669731</v>
      </c>
      <c r="K5" s="26">
        <f t="shared" si="0"/>
        <v>0</v>
      </c>
      <c r="L5" s="26">
        <f t="shared" si="0"/>
        <v>0</v>
      </c>
      <c r="M5" s="26">
        <f t="shared" si="0"/>
        <v>913357</v>
      </c>
      <c r="N5" s="27">
        <f>SUM(D5:M5)</f>
        <v>125894542</v>
      </c>
      <c r="O5" s="32">
        <f aca="true" t="shared" si="1" ref="O5:O36">(N5/O$77)</f>
        <v>403.79934888942347</v>
      </c>
      <c r="P5" s="6"/>
    </row>
    <row r="6" spans="1:16" ht="15">
      <c r="A6" s="12"/>
      <c r="B6" s="44">
        <v>511</v>
      </c>
      <c r="C6" s="20" t="s">
        <v>20</v>
      </c>
      <c r="D6" s="46">
        <v>974453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974453</v>
      </c>
      <c r="O6" s="47">
        <f t="shared" si="1"/>
        <v>3.1255007617673</v>
      </c>
      <c r="P6" s="9"/>
    </row>
    <row r="7" spans="1:16" ht="15">
      <c r="A7" s="12"/>
      <c r="B7" s="44">
        <v>512</v>
      </c>
      <c r="C7" s="20" t="s">
        <v>21</v>
      </c>
      <c r="D7" s="46">
        <v>29531738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29531738</v>
      </c>
      <c r="O7" s="47">
        <f t="shared" si="1"/>
        <v>94.72131505091814</v>
      </c>
      <c r="P7" s="9"/>
    </row>
    <row r="8" spans="1:16" ht="15">
      <c r="A8" s="12"/>
      <c r="B8" s="44">
        <v>513</v>
      </c>
      <c r="C8" s="20" t="s">
        <v>22</v>
      </c>
      <c r="D8" s="46">
        <v>28867098</v>
      </c>
      <c r="E8" s="46">
        <v>3998754</v>
      </c>
      <c r="F8" s="46">
        <v>0</v>
      </c>
      <c r="G8" s="46">
        <v>1014615</v>
      </c>
      <c r="H8" s="46">
        <v>0</v>
      </c>
      <c r="I8" s="46">
        <v>0</v>
      </c>
      <c r="J8" s="46">
        <v>18669731</v>
      </c>
      <c r="K8" s="46">
        <v>0</v>
      </c>
      <c r="L8" s="46">
        <v>0</v>
      </c>
      <c r="M8" s="46">
        <v>106757</v>
      </c>
      <c r="N8" s="46">
        <f t="shared" si="2"/>
        <v>52656955</v>
      </c>
      <c r="O8" s="47">
        <f t="shared" si="1"/>
        <v>168.89409028947156</v>
      </c>
      <c r="P8" s="9"/>
    </row>
    <row r="9" spans="1:16" ht="15">
      <c r="A9" s="12"/>
      <c r="B9" s="44">
        <v>514</v>
      </c>
      <c r="C9" s="20" t="s">
        <v>23</v>
      </c>
      <c r="D9" s="46">
        <v>1406850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1406850</v>
      </c>
      <c r="O9" s="47">
        <f t="shared" si="1"/>
        <v>4.512388741881164</v>
      </c>
      <c r="P9" s="9"/>
    </row>
    <row r="10" spans="1:16" ht="15">
      <c r="A10" s="12"/>
      <c r="B10" s="44">
        <v>515</v>
      </c>
      <c r="C10" s="20" t="s">
        <v>24</v>
      </c>
      <c r="D10" s="46">
        <v>2927635</v>
      </c>
      <c r="E10" s="46">
        <v>0</v>
      </c>
      <c r="F10" s="46">
        <v>0</v>
      </c>
      <c r="G10" s="46">
        <v>0</v>
      </c>
      <c r="H10" s="46">
        <v>0</v>
      </c>
      <c r="I10" s="46">
        <v>733743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3661378</v>
      </c>
      <c r="O10" s="47">
        <f t="shared" si="1"/>
        <v>11.743654879320022</v>
      </c>
      <c r="P10" s="9"/>
    </row>
    <row r="11" spans="1:16" ht="15">
      <c r="A11" s="12"/>
      <c r="B11" s="44">
        <v>517</v>
      </c>
      <c r="C11" s="20" t="s">
        <v>26</v>
      </c>
      <c r="D11" s="46">
        <v>0</v>
      </c>
      <c r="E11" s="46">
        <v>962296</v>
      </c>
      <c r="F11" s="46">
        <v>21038026</v>
      </c>
      <c r="G11" s="46">
        <v>0</v>
      </c>
      <c r="H11" s="46">
        <v>0</v>
      </c>
      <c r="I11" s="46">
        <v>4238</v>
      </c>
      <c r="J11" s="46">
        <v>0</v>
      </c>
      <c r="K11" s="46">
        <v>0</v>
      </c>
      <c r="L11" s="46">
        <v>0</v>
      </c>
      <c r="M11" s="46">
        <v>806600</v>
      </c>
      <c r="N11" s="46">
        <f t="shared" si="2"/>
        <v>22811160</v>
      </c>
      <c r="O11" s="47">
        <f t="shared" si="1"/>
        <v>73.1654558575896</v>
      </c>
      <c r="P11" s="9"/>
    </row>
    <row r="12" spans="1:16" ht="15">
      <c r="A12" s="12"/>
      <c r="B12" s="44">
        <v>519</v>
      </c>
      <c r="C12" s="20" t="s">
        <v>27</v>
      </c>
      <c r="D12" s="46">
        <v>6682858</v>
      </c>
      <c r="E12" s="46">
        <v>1346701</v>
      </c>
      <c r="F12" s="46">
        <v>0</v>
      </c>
      <c r="G12" s="46">
        <v>6822449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14852008</v>
      </c>
      <c r="O12" s="47">
        <f t="shared" si="1"/>
        <v>47.636943308475665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83672231</v>
      </c>
      <c r="E13" s="31">
        <f t="shared" si="3"/>
        <v>30126698</v>
      </c>
      <c r="F13" s="31">
        <f t="shared" si="3"/>
        <v>0</v>
      </c>
      <c r="G13" s="31">
        <f t="shared" si="3"/>
        <v>18184948</v>
      </c>
      <c r="H13" s="31">
        <f t="shared" si="3"/>
        <v>0</v>
      </c>
      <c r="I13" s="31">
        <f t="shared" si="3"/>
        <v>17897038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149880915</v>
      </c>
      <c r="O13" s="43">
        <f t="shared" si="1"/>
        <v>480.73423141688716</v>
      </c>
      <c r="P13" s="10"/>
    </row>
    <row r="14" spans="1:16" ht="15">
      <c r="A14" s="12"/>
      <c r="B14" s="44">
        <v>521</v>
      </c>
      <c r="C14" s="20" t="s">
        <v>29</v>
      </c>
      <c r="D14" s="46">
        <v>49080291</v>
      </c>
      <c r="E14" s="46">
        <v>1199586</v>
      </c>
      <c r="F14" s="46">
        <v>0</v>
      </c>
      <c r="G14" s="46">
        <v>8526872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58806749</v>
      </c>
      <c r="O14" s="47">
        <f t="shared" si="1"/>
        <v>188.61919332852216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10882970</v>
      </c>
      <c r="F15" s="46">
        <v>0</v>
      </c>
      <c r="G15" s="46">
        <v>2393750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13276720</v>
      </c>
      <c r="O15" s="47">
        <f t="shared" si="1"/>
        <v>42.584299575014036</v>
      </c>
      <c r="P15" s="9"/>
    </row>
    <row r="16" spans="1:16" ht="15">
      <c r="A16" s="12"/>
      <c r="B16" s="44">
        <v>523</v>
      </c>
      <c r="C16" s="20" t="s">
        <v>31</v>
      </c>
      <c r="D16" s="46">
        <v>31075836</v>
      </c>
      <c r="E16" s="46">
        <v>8770961</v>
      </c>
      <c r="F16" s="46">
        <v>0</v>
      </c>
      <c r="G16" s="46">
        <v>5942980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45789777</v>
      </c>
      <c r="O16" s="47">
        <f t="shared" si="1"/>
        <v>146.86802020687995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3136858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3136858</v>
      </c>
      <c r="O17" s="47">
        <f t="shared" si="1"/>
        <v>10.06128778766739</v>
      </c>
      <c r="P17" s="9"/>
    </row>
    <row r="18" spans="1:16" ht="15">
      <c r="A18" s="12"/>
      <c r="B18" s="44">
        <v>525</v>
      </c>
      <c r="C18" s="20" t="s">
        <v>33</v>
      </c>
      <c r="D18" s="46">
        <v>2486395</v>
      </c>
      <c r="E18" s="46">
        <v>9264267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11750662</v>
      </c>
      <c r="O18" s="47">
        <f t="shared" si="1"/>
        <v>37.689558174965924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0</v>
      </c>
      <c r="F19" s="46">
        <v>0</v>
      </c>
      <c r="G19" s="46">
        <v>1321346</v>
      </c>
      <c r="H19" s="46">
        <v>0</v>
      </c>
      <c r="I19" s="46">
        <v>14760180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16081526</v>
      </c>
      <c r="O19" s="47">
        <f t="shared" si="1"/>
        <v>51.58055007617673</v>
      </c>
      <c r="P19" s="9"/>
    </row>
    <row r="20" spans="1:16" ht="15">
      <c r="A20" s="12"/>
      <c r="B20" s="44">
        <v>527</v>
      </c>
      <c r="C20" s="20" t="s">
        <v>35</v>
      </c>
      <c r="D20" s="46">
        <v>1029709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1029709</v>
      </c>
      <c r="O20" s="47">
        <f t="shared" si="1"/>
        <v>3.302731136236068</v>
      </c>
      <c r="P20" s="9"/>
    </row>
    <row r="21" spans="1:16" ht="15">
      <c r="A21" s="12"/>
      <c r="B21" s="44">
        <v>529</v>
      </c>
      <c r="C21" s="20" t="s">
        <v>36</v>
      </c>
      <c r="D21" s="46">
        <v>0</v>
      </c>
      <c r="E21" s="46">
        <v>8914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8914</v>
      </c>
      <c r="O21" s="47">
        <f t="shared" si="1"/>
        <v>0.028591131424905783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SUM(D23:D27)</f>
        <v>715758</v>
      </c>
      <c r="E22" s="31">
        <f t="shared" si="5"/>
        <v>11920831</v>
      </c>
      <c r="F22" s="31">
        <f t="shared" si="5"/>
        <v>0</v>
      </c>
      <c r="G22" s="31">
        <f t="shared" si="5"/>
        <v>348800</v>
      </c>
      <c r="H22" s="31">
        <f t="shared" si="5"/>
        <v>0</v>
      </c>
      <c r="I22" s="31">
        <f t="shared" si="5"/>
        <v>9164005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22149394</v>
      </c>
      <c r="O22" s="43">
        <f t="shared" si="1"/>
        <v>71.04288028225483</v>
      </c>
      <c r="P22" s="10"/>
    </row>
    <row r="23" spans="1:16" ht="15">
      <c r="A23" s="12"/>
      <c r="B23" s="44">
        <v>531</v>
      </c>
      <c r="C23" s="20" t="s">
        <v>38</v>
      </c>
      <c r="D23" s="46">
        <v>0</v>
      </c>
      <c r="E23" s="46">
        <v>335869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335869</v>
      </c>
      <c r="O23" s="47">
        <f t="shared" si="1"/>
        <v>1.0772800898083554</v>
      </c>
      <c r="P23" s="9"/>
    </row>
    <row r="24" spans="1:16" ht="15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9164005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9164005</v>
      </c>
      <c r="O24" s="47">
        <f t="shared" si="1"/>
        <v>29.393007778045064</v>
      </c>
      <c r="P24" s="9"/>
    </row>
    <row r="25" spans="1:16" ht="15">
      <c r="A25" s="12"/>
      <c r="B25" s="44">
        <v>537</v>
      </c>
      <c r="C25" s="20" t="s">
        <v>40</v>
      </c>
      <c r="D25" s="46">
        <v>715758</v>
      </c>
      <c r="E25" s="46">
        <v>3189997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3905755</v>
      </c>
      <c r="O25" s="47">
        <f t="shared" si="1"/>
        <v>12.527479753027023</v>
      </c>
      <c r="P25" s="9"/>
    </row>
    <row r="26" spans="1:16" ht="15">
      <c r="A26" s="12"/>
      <c r="B26" s="44">
        <v>538</v>
      </c>
      <c r="C26" s="20" t="s">
        <v>41</v>
      </c>
      <c r="D26" s="46">
        <v>0</v>
      </c>
      <c r="E26" s="46">
        <v>5823629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5823629</v>
      </c>
      <c r="O26" s="47">
        <f t="shared" si="1"/>
        <v>18.678947959265496</v>
      </c>
      <c r="P26" s="9"/>
    </row>
    <row r="27" spans="1:16" ht="15">
      <c r="A27" s="12"/>
      <c r="B27" s="44">
        <v>539</v>
      </c>
      <c r="C27" s="20" t="s">
        <v>42</v>
      </c>
      <c r="D27" s="46">
        <v>0</v>
      </c>
      <c r="E27" s="46">
        <v>2571336</v>
      </c>
      <c r="F27" s="46">
        <v>0</v>
      </c>
      <c r="G27" s="46">
        <v>348800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2920136</v>
      </c>
      <c r="O27" s="47">
        <f t="shared" si="1"/>
        <v>9.366164702108893</v>
      </c>
      <c r="P27" s="9"/>
    </row>
    <row r="28" spans="1:16" ht="15.75">
      <c r="A28" s="28" t="s">
        <v>43</v>
      </c>
      <c r="B28" s="29"/>
      <c r="C28" s="30"/>
      <c r="D28" s="31">
        <f aca="true" t="shared" si="7" ref="D28:M28">SUM(D29:D31)</f>
        <v>247899</v>
      </c>
      <c r="E28" s="31">
        <f t="shared" si="7"/>
        <v>33177349</v>
      </c>
      <c r="F28" s="31">
        <f t="shared" si="7"/>
        <v>0</v>
      </c>
      <c r="G28" s="31">
        <f t="shared" si="7"/>
        <v>27855416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6">SUM(D28:M28)</f>
        <v>61280664</v>
      </c>
      <c r="O28" s="43">
        <f t="shared" si="1"/>
        <v>196.55413038248736</v>
      </c>
      <c r="P28" s="10"/>
    </row>
    <row r="29" spans="1:16" ht="15">
      <c r="A29" s="12"/>
      <c r="B29" s="44">
        <v>541</v>
      </c>
      <c r="C29" s="20" t="s">
        <v>44</v>
      </c>
      <c r="D29" s="46">
        <v>247899</v>
      </c>
      <c r="E29" s="46">
        <v>24804972</v>
      </c>
      <c r="F29" s="46">
        <v>0</v>
      </c>
      <c r="G29" s="46">
        <v>25891446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50944317</v>
      </c>
      <c r="O29" s="47">
        <f t="shared" si="1"/>
        <v>163.40090449843638</v>
      </c>
      <c r="P29" s="9"/>
    </row>
    <row r="30" spans="1:16" ht="15">
      <c r="A30" s="12"/>
      <c r="B30" s="44">
        <v>544</v>
      </c>
      <c r="C30" s="20" t="s">
        <v>45</v>
      </c>
      <c r="D30" s="46">
        <v>0</v>
      </c>
      <c r="E30" s="46">
        <v>8183918</v>
      </c>
      <c r="F30" s="46">
        <v>0</v>
      </c>
      <c r="G30" s="46">
        <v>1963970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10147888</v>
      </c>
      <c r="O30" s="47">
        <f t="shared" si="1"/>
        <v>32.54875471092936</v>
      </c>
      <c r="P30" s="9"/>
    </row>
    <row r="31" spans="1:16" ht="15">
      <c r="A31" s="12"/>
      <c r="B31" s="44">
        <v>549</v>
      </c>
      <c r="C31" s="20" t="s">
        <v>46</v>
      </c>
      <c r="D31" s="46">
        <v>0</v>
      </c>
      <c r="E31" s="46">
        <v>188459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188459</v>
      </c>
      <c r="O31" s="47">
        <f t="shared" si="1"/>
        <v>0.6044711731216422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SUM(D33:D35)</f>
        <v>470492</v>
      </c>
      <c r="E32" s="31">
        <f t="shared" si="9"/>
        <v>21235805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7389900</v>
      </c>
      <c r="N32" s="31">
        <f t="shared" si="8"/>
        <v>29096197</v>
      </c>
      <c r="O32" s="43">
        <f t="shared" si="1"/>
        <v>93.32434287547109</v>
      </c>
      <c r="P32" s="10"/>
    </row>
    <row r="33" spans="1:16" ht="15">
      <c r="A33" s="13"/>
      <c r="B33" s="45">
        <v>552</v>
      </c>
      <c r="C33" s="21" t="s">
        <v>48</v>
      </c>
      <c r="D33" s="46">
        <v>470492</v>
      </c>
      <c r="E33" s="46">
        <v>121180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591672</v>
      </c>
      <c r="O33" s="47">
        <f t="shared" si="1"/>
        <v>1.8977531873947557</v>
      </c>
      <c r="P33" s="9"/>
    </row>
    <row r="34" spans="1:16" ht="15">
      <c r="A34" s="13"/>
      <c r="B34" s="45">
        <v>554</v>
      </c>
      <c r="C34" s="21" t="s">
        <v>49</v>
      </c>
      <c r="D34" s="46">
        <v>0</v>
      </c>
      <c r="E34" s="46">
        <v>18138003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1280702</v>
      </c>
      <c r="N34" s="46">
        <f t="shared" si="8"/>
        <v>19418705</v>
      </c>
      <c r="O34" s="47">
        <f t="shared" si="1"/>
        <v>62.284355705236145</v>
      </c>
      <c r="P34" s="9"/>
    </row>
    <row r="35" spans="1:16" ht="15">
      <c r="A35" s="13"/>
      <c r="B35" s="45">
        <v>559</v>
      </c>
      <c r="C35" s="21" t="s">
        <v>50</v>
      </c>
      <c r="D35" s="46">
        <v>0</v>
      </c>
      <c r="E35" s="46">
        <v>2976622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6109198</v>
      </c>
      <c r="N35" s="46">
        <f t="shared" si="8"/>
        <v>9085820</v>
      </c>
      <c r="O35" s="47">
        <f t="shared" si="1"/>
        <v>29.14223398284019</v>
      </c>
      <c r="P35" s="9"/>
    </row>
    <row r="36" spans="1:16" ht="15.75">
      <c r="A36" s="28" t="s">
        <v>51</v>
      </c>
      <c r="B36" s="29"/>
      <c r="C36" s="30"/>
      <c r="D36" s="31">
        <f aca="true" t="shared" si="10" ref="D36:M36">SUM(D37:D40)</f>
        <v>3727136</v>
      </c>
      <c r="E36" s="31">
        <f t="shared" si="10"/>
        <v>1032199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4759335</v>
      </c>
      <c r="O36" s="43">
        <f t="shared" si="1"/>
        <v>15.265287466923262</v>
      </c>
      <c r="P36" s="10"/>
    </row>
    <row r="37" spans="1:16" ht="15">
      <c r="A37" s="12"/>
      <c r="B37" s="44">
        <v>562</v>
      </c>
      <c r="C37" s="20" t="s">
        <v>52</v>
      </c>
      <c r="D37" s="46">
        <v>2136365</v>
      </c>
      <c r="E37" s="46">
        <v>49176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2185541</v>
      </c>
      <c r="O37" s="47">
        <f aca="true" t="shared" si="12" ref="O37:O68">(N37/O$77)</f>
        <v>7.009994386977788</v>
      </c>
      <c r="P37" s="9"/>
    </row>
    <row r="38" spans="1:16" ht="15">
      <c r="A38" s="12"/>
      <c r="B38" s="44">
        <v>563</v>
      </c>
      <c r="C38" s="20" t="s">
        <v>53</v>
      </c>
      <c r="D38" s="46">
        <v>0</v>
      </c>
      <c r="E38" s="46">
        <v>86442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86442</v>
      </c>
      <c r="O38" s="47">
        <f t="shared" si="12"/>
        <v>0.2772576377195093</v>
      </c>
      <c r="P38" s="9"/>
    </row>
    <row r="39" spans="1:16" ht="15">
      <c r="A39" s="12"/>
      <c r="B39" s="44">
        <v>564</v>
      </c>
      <c r="C39" s="20" t="s">
        <v>54</v>
      </c>
      <c r="D39" s="46">
        <v>0</v>
      </c>
      <c r="E39" s="46">
        <v>406290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406290</v>
      </c>
      <c r="O39" s="47">
        <f t="shared" si="12"/>
        <v>1.3031513110416166</v>
      </c>
      <c r="P39" s="9"/>
    </row>
    <row r="40" spans="1:16" ht="15">
      <c r="A40" s="12"/>
      <c r="B40" s="44">
        <v>569</v>
      </c>
      <c r="C40" s="20" t="s">
        <v>55</v>
      </c>
      <c r="D40" s="46">
        <v>1590771</v>
      </c>
      <c r="E40" s="46">
        <v>490291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2081062</v>
      </c>
      <c r="O40" s="47">
        <f t="shared" si="12"/>
        <v>6.674884131184347</v>
      </c>
      <c r="P40" s="9"/>
    </row>
    <row r="41" spans="1:16" ht="15.75">
      <c r="A41" s="28" t="s">
        <v>56</v>
      </c>
      <c r="B41" s="29"/>
      <c r="C41" s="30"/>
      <c r="D41" s="31">
        <f aca="true" t="shared" si="13" ref="D41:M41">SUM(D42:D44)</f>
        <v>2831214</v>
      </c>
      <c r="E41" s="31">
        <f t="shared" si="13"/>
        <v>153579</v>
      </c>
      <c r="F41" s="31">
        <f t="shared" si="13"/>
        <v>0</v>
      </c>
      <c r="G41" s="31">
        <f t="shared" si="13"/>
        <v>6047581</v>
      </c>
      <c r="H41" s="31">
        <f t="shared" si="13"/>
        <v>0</v>
      </c>
      <c r="I41" s="31">
        <f t="shared" si="13"/>
        <v>6410538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15442912</v>
      </c>
      <c r="O41" s="43">
        <f t="shared" si="12"/>
        <v>49.53223318097987</v>
      </c>
      <c r="P41" s="9"/>
    </row>
    <row r="42" spans="1:16" ht="15">
      <c r="A42" s="12"/>
      <c r="B42" s="44">
        <v>572</v>
      </c>
      <c r="C42" s="20" t="s">
        <v>57</v>
      </c>
      <c r="D42" s="46">
        <v>2831214</v>
      </c>
      <c r="E42" s="46">
        <v>141726</v>
      </c>
      <c r="F42" s="46">
        <v>0</v>
      </c>
      <c r="G42" s="46">
        <v>6047581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9020521</v>
      </c>
      <c r="O42" s="47">
        <f t="shared" si="12"/>
        <v>28.93279127575976</v>
      </c>
      <c r="P42" s="9"/>
    </row>
    <row r="43" spans="1:16" ht="15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6410538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6410538</v>
      </c>
      <c r="O43" s="47">
        <f t="shared" si="12"/>
        <v>20.561424103921098</v>
      </c>
      <c r="P43" s="9"/>
    </row>
    <row r="44" spans="1:16" ht="15">
      <c r="A44" s="12"/>
      <c r="B44" s="44">
        <v>579</v>
      </c>
      <c r="C44" s="20" t="s">
        <v>100</v>
      </c>
      <c r="D44" s="46">
        <v>0</v>
      </c>
      <c r="E44" s="46">
        <v>11853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11853</v>
      </c>
      <c r="O44" s="47">
        <f t="shared" si="12"/>
        <v>0.03801780129901371</v>
      </c>
      <c r="P44" s="9"/>
    </row>
    <row r="45" spans="1:16" ht="15.75">
      <c r="A45" s="28" t="s">
        <v>86</v>
      </c>
      <c r="B45" s="29"/>
      <c r="C45" s="30"/>
      <c r="D45" s="31">
        <f aca="true" t="shared" si="14" ref="D45:M45">SUM(D46:D47)</f>
        <v>28986991</v>
      </c>
      <c r="E45" s="31">
        <f t="shared" si="14"/>
        <v>6624841</v>
      </c>
      <c r="F45" s="31">
        <f t="shared" si="14"/>
        <v>0</v>
      </c>
      <c r="G45" s="31">
        <f t="shared" si="14"/>
        <v>4881584</v>
      </c>
      <c r="H45" s="31">
        <f t="shared" si="14"/>
        <v>0</v>
      </c>
      <c r="I45" s="31">
        <f t="shared" si="14"/>
        <v>1313249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41806665</v>
      </c>
      <c r="O45" s="43">
        <f t="shared" si="12"/>
        <v>134.09242242001443</v>
      </c>
      <c r="P45" s="9"/>
    </row>
    <row r="46" spans="1:16" ht="15">
      <c r="A46" s="12"/>
      <c r="B46" s="44">
        <v>581</v>
      </c>
      <c r="C46" s="20" t="s">
        <v>60</v>
      </c>
      <c r="D46" s="46">
        <v>28986991</v>
      </c>
      <c r="E46" s="46">
        <v>6463579</v>
      </c>
      <c r="F46" s="46">
        <v>0</v>
      </c>
      <c r="G46" s="46">
        <v>4881584</v>
      </c>
      <c r="H46" s="46">
        <v>0</v>
      </c>
      <c r="I46" s="46">
        <v>1313249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41645403</v>
      </c>
      <c r="O46" s="47">
        <f t="shared" si="12"/>
        <v>133.5751840269425</v>
      </c>
      <c r="P46" s="9"/>
    </row>
    <row r="47" spans="1:16" ht="15">
      <c r="A47" s="12"/>
      <c r="B47" s="44">
        <v>587</v>
      </c>
      <c r="C47" s="20" t="s">
        <v>61</v>
      </c>
      <c r="D47" s="46">
        <v>0</v>
      </c>
      <c r="E47" s="46">
        <v>161262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60">SUM(D47:M47)</f>
        <v>161262</v>
      </c>
      <c r="O47" s="47">
        <f t="shared" si="12"/>
        <v>0.5172383930719269</v>
      </c>
      <c r="P47" s="9"/>
    </row>
    <row r="48" spans="1:16" ht="15.75">
      <c r="A48" s="28" t="s">
        <v>62</v>
      </c>
      <c r="B48" s="29"/>
      <c r="C48" s="30"/>
      <c r="D48" s="31">
        <f aca="true" t="shared" si="16" ref="D48:M48">SUM(D49:D74)</f>
        <v>686645</v>
      </c>
      <c r="E48" s="31">
        <f t="shared" si="16"/>
        <v>8196620</v>
      </c>
      <c r="F48" s="31">
        <f t="shared" si="16"/>
        <v>0</v>
      </c>
      <c r="G48" s="31">
        <f t="shared" si="16"/>
        <v>475646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9358911</v>
      </c>
      <c r="O48" s="43">
        <f t="shared" si="12"/>
        <v>30.018157324993986</v>
      </c>
      <c r="P48" s="9"/>
    </row>
    <row r="49" spans="1:16" ht="15">
      <c r="A49" s="12"/>
      <c r="B49" s="44">
        <v>601</v>
      </c>
      <c r="C49" s="20" t="s">
        <v>63</v>
      </c>
      <c r="D49" s="46">
        <v>0</v>
      </c>
      <c r="E49" s="46">
        <v>76937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76937</v>
      </c>
      <c r="O49" s="47">
        <f t="shared" si="12"/>
        <v>0.24677090850773795</v>
      </c>
      <c r="P49" s="9"/>
    </row>
    <row r="50" spans="1:16" ht="15">
      <c r="A50" s="12"/>
      <c r="B50" s="44">
        <v>602</v>
      </c>
      <c r="C50" s="20" t="s">
        <v>64</v>
      </c>
      <c r="D50" s="46">
        <v>0</v>
      </c>
      <c r="E50" s="46">
        <v>9785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9785</v>
      </c>
      <c r="O50" s="47">
        <f t="shared" si="12"/>
        <v>0.03138481276561623</v>
      </c>
      <c r="P50" s="9"/>
    </row>
    <row r="51" spans="1:16" ht="15">
      <c r="A51" s="12"/>
      <c r="B51" s="44">
        <v>603</v>
      </c>
      <c r="C51" s="20" t="s">
        <v>65</v>
      </c>
      <c r="D51" s="46">
        <v>0</v>
      </c>
      <c r="E51" s="46">
        <v>167136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167136</v>
      </c>
      <c r="O51" s="47">
        <f t="shared" si="12"/>
        <v>0.5360789030550878</v>
      </c>
      <c r="P51" s="9"/>
    </row>
    <row r="52" spans="1:16" ht="15">
      <c r="A52" s="12"/>
      <c r="B52" s="44">
        <v>605</v>
      </c>
      <c r="C52" s="20" t="s">
        <v>67</v>
      </c>
      <c r="D52" s="46">
        <v>0</v>
      </c>
      <c r="E52" s="46">
        <v>44122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44122</v>
      </c>
      <c r="O52" s="47">
        <f t="shared" si="12"/>
        <v>0.14151872343837704</v>
      </c>
      <c r="P52" s="9"/>
    </row>
    <row r="53" spans="1:16" ht="15">
      <c r="A53" s="12"/>
      <c r="B53" s="44">
        <v>607</v>
      </c>
      <c r="C53" s="20" t="s">
        <v>68</v>
      </c>
      <c r="D53" s="46">
        <v>0</v>
      </c>
      <c r="E53" s="46">
        <v>125112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125112</v>
      </c>
      <c r="O53" s="47">
        <f t="shared" si="12"/>
        <v>0.4012893913880202</v>
      </c>
      <c r="P53" s="9"/>
    </row>
    <row r="54" spans="1:16" ht="15">
      <c r="A54" s="12"/>
      <c r="B54" s="44">
        <v>608</v>
      </c>
      <c r="C54" s="20" t="s">
        <v>69</v>
      </c>
      <c r="D54" s="46">
        <v>0</v>
      </c>
      <c r="E54" s="46">
        <v>213478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213478</v>
      </c>
      <c r="O54" s="47">
        <f t="shared" si="12"/>
        <v>0.6847181460989495</v>
      </c>
      <c r="P54" s="9"/>
    </row>
    <row r="55" spans="1:16" ht="15">
      <c r="A55" s="12"/>
      <c r="B55" s="44">
        <v>612</v>
      </c>
      <c r="C55" s="20" t="s">
        <v>101</v>
      </c>
      <c r="D55" s="46">
        <v>0</v>
      </c>
      <c r="E55" s="46">
        <v>220632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220632</v>
      </c>
      <c r="O55" s="47">
        <f t="shared" si="12"/>
        <v>0.7076641808996873</v>
      </c>
      <c r="P55" s="9"/>
    </row>
    <row r="56" spans="1:16" ht="15">
      <c r="A56" s="12"/>
      <c r="B56" s="44">
        <v>614</v>
      </c>
      <c r="C56" s="20" t="s">
        <v>70</v>
      </c>
      <c r="D56" s="46">
        <v>0</v>
      </c>
      <c r="E56" s="46">
        <v>1269925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1269925</v>
      </c>
      <c r="O56" s="47">
        <f t="shared" si="12"/>
        <v>4.07320984684468</v>
      </c>
      <c r="P56" s="9"/>
    </row>
    <row r="57" spans="1:16" ht="15">
      <c r="A57" s="12"/>
      <c r="B57" s="44">
        <v>622</v>
      </c>
      <c r="C57" s="20" t="s">
        <v>71</v>
      </c>
      <c r="D57" s="46">
        <v>0</v>
      </c>
      <c r="E57" s="46">
        <v>114870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114870</v>
      </c>
      <c r="O57" s="47">
        <f t="shared" si="12"/>
        <v>0.3684387779648785</v>
      </c>
      <c r="P57" s="9"/>
    </row>
    <row r="58" spans="1:16" ht="15">
      <c r="A58" s="12"/>
      <c r="B58" s="44">
        <v>634</v>
      </c>
      <c r="C58" s="20" t="s">
        <v>72</v>
      </c>
      <c r="D58" s="46">
        <v>0</v>
      </c>
      <c r="E58" s="46">
        <v>262365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262365</v>
      </c>
      <c r="O58" s="47">
        <f t="shared" si="12"/>
        <v>0.8415203271590089</v>
      </c>
      <c r="P58" s="9"/>
    </row>
    <row r="59" spans="1:16" ht="15">
      <c r="A59" s="12"/>
      <c r="B59" s="44">
        <v>654</v>
      </c>
      <c r="C59" s="20" t="s">
        <v>73</v>
      </c>
      <c r="D59" s="46">
        <v>0</v>
      </c>
      <c r="E59" s="46">
        <v>481373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481373</v>
      </c>
      <c r="O59" s="47">
        <f t="shared" si="12"/>
        <v>1.5439756234463957</v>
      </c>
      <c r="P59" s="9"/>
    </row>
    <row r="60" spans="1:16" ht="15">
      <c r="A60" s="12"/>
      <c r="B60" s="44">
        <v>664</v>
      </c>
      <c r="C60" s="20" t="s">
        <v>74</v>
      </c>
      <c r="D60" s="46">
        <v>0</v>
      </c>
      <c r="E60" s="46">
        <v>175264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175264</v>
      </c>
      <c r="O60" s="47">
        <f t="shared" si="12"/>
        <v>0.5621489856467003</v>
      </c>
      <c r="P60" s="9"/>
    </row>
    <row r="61" spans="1:16" ht="15">
      <c r="A61" s="12"/>
      <c r="B61" s="44">
        <v>674</v>
      </c>
      <c r="C61" s="20" t="s">
        <v>75</v>
      </c>
      <c r="D61" s="46">
        <v>0</v>
      </c>
      <c r="E61" s="46">
        <v>487918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487918</v>
      </c>
      <c r="O61" s="47">
        <f t="shared" si="12"/>
        <v>1.5649683265175207</v>
      </c>
      <c r="P61" s="9"/>
    </row>
    <row r="62" spans="1:16" ht="15">
      <c r="A62" s="12"/>
      <c r="B62" s="44">
        <v>689</v>
      </c>
      <c r="C62" s="20" t="s">
        <v>76</v>
      </c>
      <c r="D62" s="46">
        <v>0</v>
      </c>
      <c r="E62" s="46">
        <v>82400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82400</v>
      </c>
      <c r="O62" s="47">
        <f t="shared" si="12"/>
        <v>0.2642931601315051</v>
      </c>
      <c r="P62" s="9"/>
    </row>
    <row r="63" spans="1:16" ht="15">
      <c r="A63" s="12"/>
      <c r="B63" s="44">
        <v>694</v>
      </c>
      <c r="C63" s="20" t="s">
        <v>77</v>
      </c>
      <c r="D63" s="46">
        <v>0</v>
      </c>
      <c r="E63" s="46">
        <v>544041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544041</v>
      </c>
      <c r="O63" s="47">
        <f t="shared" si="12"/>
        <v>1.7449795525619438</v>
      </c>
      <c r="P63" s="9"/>
    </row>
    <row r="64" spans="1:16" ht="15">
      <c r="A64" s="12"/>
      <c r="B64" s="44">
        <v>711</v>
      </c>
      <c r="C64" s="20" t="s">
        <v>78</v>
      </c>
      <c r="D64" s="46">
        <v>0</v>
      </c>
      <c r="E64" s="46">
        <v>225242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7" ref="N64:N74">SUM(D64:M64)</f>
        <v>225242</v>
      </c>
      <c r="O64" s="47">
        <f t="shared" si="12"/>
        <v>0.7224504851254911</v>
      </c>
      <c r="P64" s="9"/>
    </row>
    <row r="65" spans="1:16" ht="15">
      <c r="A65" s="12"/>
      <c r="B65" s="44">
        <v>712</v>
      </c>
      <c r="C65" s="20" t="s">
        <v>79</v>
      </c>
      <c r="D65" s="46">
        <v>0</v>
      </c>
      <c r="E65" s="46">
        <v>0</v>
      </c>
      <c r="F65" s="46">
        <v>0</v>
      </c>
      <c r="G65" s="46">
        <v>475646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475646</v>
      </c>
      <c r="O65" s="47">
        <f t="shared" si="12"/>
        <v>1.5256066073290033</v>
      </c>
      <c r="P65" s="9"/>
    </row>
    <row r="66" spans="1:16" ht="15">
      <c r="A66" s="12"/>
      <c r="B66" s="44">
        <v>713</v>
      </c>
      <c r="C66" s="20" t="s">
        <v>80</v>
      </c>
      <c r="D66" s="46">
        <v>435536</v>
      </c>
      <c r="E66" s="46">
        <v>668463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1103999</v>
      </c>
      <c r="O66" s="47">
        <f t="shared" si="12"/>
        <v>3.541011947718707</v>
      </c>
      <c r="P66" s="9"/>
    </row>
    <row r="67" spans="1:16" ht="15">
      <c r="A67" s="12"/>
      <c r="B67" s="44">
        <v>714</v>
      </c>
      <c r="C67" s="20" t="s">
        <v>81</v>
      </c>
      <c r="D67" s="46">
        <v>0</v>
      </c>
      <c r="E67" s="46">
        <v>109123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109123</v>
      </c>
      <c r="O67" s="47">
        <f t="shared" si="12"/>
        <v>0.3500056130222115</v>
      </c>
      <c r="P67" s="9"/>
    </row>
    <row r="68" spans="1:16" ht="15">
      <c r="A68" s="12"/>
      <c r="B68" s="44">
        <v>715</v>
      </c>
      <c r="C68" s="20" t="s">
        <v>82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2"/>
        <v>0.3999294362921979</v>
      </c>
      <c r="P68" s="9"/>
    </row>
    <row r="69" spans="1:16" ht="15">
      <c r="A69" s="12"/>
      <c r="B69" s="44">
        <v>719</v>
      </c>
      <c r="C69" s="20" t="s">
        <v>84</v>
      </c>
      <c r="D69" s="46">
        <v>251109</v>
      </c>
      <c r="E69" s="46">
        <v>388780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639889</v>
      </c>
      <c r="O69" s="47">
        <f aca="true" t="shared" si="18" ref="O69:O75">(N69/O$77)</f>
        <v>2.052406382808115</v>
      </c>
      <c r="P69" s="9"/>
    </row>
    <row r="70" spans="1:16" ht="15">
      <c r="A70" s="12"/>
      <c r="B70" s="44">
        <v>724</v>
      </c>
      <c r="C70" s="20" t="s">
        <v>85</v>
      </c>
      <c r="D70" s="46">
        <v>0</v>
      </c>
      <c r="E70" s="46">
        <v>1132834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1132834</v>
      </c>
      <c r="O70" s="47">
        <f t="shared" si="18"/>
        <v>3.6334985165584155</v>
      </c>
      <c r="P70" s="9"/>
    </row>
    <row r="71" spans="1:16" ht="15">
      <c r="A71" s="12"/>
      <c r="B71" s="44">
        <v>744</v>
      </c>
      <c r="C71" s="20" t="s">
        <v>87</v>
      </c>
      <c r="D71" s="46">
        <v>0</v>
      </c>
      <c r="E71" s="46">
        <v>383437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383437</v>
      </c>
      <c r="O71" s="47">
        <f t="shared" si="18"/>
        <v>1.2298516558415524</v>
      </c>
      <c r="P71" s="9"/>
    </row>
    <row r="72" spans="1:16" ht="15">
      <c r="A72" s="12"/>
      <c r="B72" s="44">
        <v>752</v>
      </c>
      <c r="C72" s="20" t="s">
        <v>88</v>
      </c>
      <c r="D72" s="46">
        <v>0</v>
      </c>
      <c r="E72" s="46">
        <v>555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555</v>
      </c>
      <c r="O72" s="47">
        <f t="shared" si="18"/>
        <v>0.0017801299013711811</v>
      </c>
      <c r="P72" s="9"/>
    </row>
    <row r="73" spans="1:16" ht="15">
      <c r="A73" s="12"/>
      <c r="B73" s="44">
        <v>764</v>
      </c>
      <c r="C73" s="20" t="s">
        <v>89</v>
      </c>
      <c r="D73" s="46">
        <v>0</v>
      </c>
      <c r="E73" s="46">
        <v>879914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879914</v>
      </c>
      <c r="O73" s="47">
        <f t="shared" si="18"/>
        <v>2.822272472135354</v>
      </c>
      <c r="P73" s="9"/>
    </row>
    <row r="74" spans="1:16" ht="15.75" thickBot="1">
      <c r="A74" s="12"/>
      <c r="B74" s="44">
        <v>765</v>
      </c>
      <c r="C74" s="20" t="s">
        <v>90</v>
      </c>
      <c r="D74" s="46">
        <v>0</v>
      </c>
      <c r="E74" s="46">
        <v>8226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8226</v>
      </c>
      <c r="O74" s="47">
        <f t="shared" si="18"/>
        <v>0.02638441183545826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19" ref="D75:M75">SUM(D5,D13,D22,D28,D32,D36,D41,D45,D48)</f>
        <v>191728998</v>
      </c>
      <c r="E75" s="15">
        <f t="shared" si="19"/>
        <v>118775673</v>
      </c>
      <c r="F75" s="15">
        <f t="shared" si="19"/>
        <v>21038026</v>
      </c>
      <c r="G75" s="15">
        <f t="shared" si="19"/>
        <v>65631039</v>
      </c>
      <c r="H75" s="15">
        <f t="shared" si="19"/>
        <v>0</v>
      </c>
      <c r="I75" s="15">
        <f t="shared" si="19"/>
        <v>35522811</v>
      </c>
      <c r="J75" s="15">
        <f t="shared" si="19"/>
        <v>18669731</v>
      </c>
      <c r="K75" s="15">
        <f t="shared" si="19"/>
        <v>0</v>
      </c>
      <c r="L75" s="15">
        <f t="shared" si="19"/>
        <v>0</v>
      </c>
      <c r="M75" s="15">
        <f t="shared" si="19"/>
        <v>8303257</v>
      </c>
      <c r="N75" s="15">
        <f>SUM(D75:M75)</f>
        <v>459669535</v>
      </c>
      <c r="O75" s="37">
        <f t="shared" si="18"/>
        <v>1474.3630342394356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104</v>
      </c>
      <c r="M77" s="48"/>
      <c r="N77" s="48"/>
      <c r="O77" s="41">
        <v>311775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55241684</v>
      </c>
      <c r="E5" s="26">
        <f t="shared" si="0"/>
        <v>7583340</v>
      </c>
      <c r="F5" s="26">
        <f t="shared" si="0"/>
        <v>23125312</v>
      </c>
      <c r="G5" s="26">
        <f t="shared" si="0"/>
        <v>16993947</v>
      </c>
      <c r="H5" s="26">
        <f t="shared" si="0"/>
        <v>0</v>
      </c>
      <c r="I5" s="26">
        <f t="shared" si="0"/>
        <v>845776</v>
      </c>
      <c r="J5" s="26">
        <f t="shared" si="0"/>
        <v>7098339</v>
      </c>
      <c r="K5" s="26">
        <f t="shared" si="0"/>
        <v>0</v>
      </c>
      <c r="L5" s="26">
        <f t="shared" si="0"/>
        <v>0</v>
      </c>
      <c r="M5" s="26">
        <f t="shared" si="0"/>
        <v>900035</v>
      </c>
      <c r="N5" s="27">
        <f>SUM(D5:M5)</f>
        <v>111788433</v>
      </c>
      <c r="O5" s="32">
        <f aca="true" t="shared" si="1" ref="O5:O36">(N5/O$77)</f>
        <v>361.01894415253497</v>
      </c>
      <c r="P5" s="6"/>
    </row>
    <row r="6" spans="1:16" ht="15">
      <c r="A6" s="12"/>
      <c r="B6" s="44">
        <v>511</v>
      </c>
      <c r="C6" s="20" t="s">
        <v>20</v>
      </c>
      <c r="D6" s="46">
        <v>906514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906514</v>
      </c>
      <c r="O6" s="47">
        <f t="shared" si="1"/>
        <v>2.9275723646604037</v>
      </c>
      <c r="P6" s="9"/>
    </row>
    <row r="7" spans="1:16" ht="15">
      <c r="A7" s="12"/>
      <c r="B7" s="44">
        <v>512</v>
      </c>
      <c r="C7" s="20" t="s">
        <v>21</v>
      </c>
      <c r="D7" s="46">
        <v>17237717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17237717</v>
      </c>
      <c r="O7" s="47">
        <f t="shared" si="1"/>
        <v>55.66892945838325</v>
      </c>
      <c r="P7" s="9"/>
    </row>
    <row r="8" spans="1:16" ht="15">
      <c r="A8" s="12"/>
      <c r="B8" s="44">
        <v>513</v>
      </c>
      <c r="C8" s="20" t="s">
        <v>22</v>
      </c>
      <c r="D8" s="46">
        <v>29120435</v>
      </c>
      <c r="E8" s="46">
        <v>2880316</v>
      </c>
      <c r="F8" s="46">
        <v>0</v>
      </c>
      <c r="G8" s="46">
        <v>1179291</v>
      </c>
      <c r="H8" s="46">
        <v>0</v>
      </c>
      <c r="I8" s="46">
        <v>0</v>
      </c>
      <c r="J8" s="46">
        <v>7098339</v>
      </c>
      <c r="K8" s="46">
        <v>0</v>
      </c>
      <c r="L8" s="46">
        <v>0</v>
      </c>
      <c r="M8" s="46">
        <v>88352</v>
      </c>
      <c r="N8" s="46">
        <f t="shared" si="2"/>
        <v>40366733</v>
      </c>
      <c r="O8" s="47">
        <f t="shared" si="1"/>
        <v>130.3637141648393</v>
      </c>
      <c r="P8" s="9"/>
    </row>
    <row r="9" spans="1:16" ht="15">
      <c r="A9" s="12"/>
      <c r="B9" s="44">
        <v>514</v>
      </c>
      <c r="C9" s="20" t="s">
        <v>23</v>
      </c>
      <c r="D9" s="46">
        <v>1363599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1363599</v>
      </c>
      <c r="O9" s="47">
        <f t="shared" si="1"/>
        <v>4.403721011345177</v>
      </c>
      <c r="P9" s="9"/>
    </row>
    <row r="10" spans="1:16" ht="15">
      <c r="A10" s="12"/>
      <c r="B10" s="44">
        <v>515</v>
      </c>
      <c r="C10" s="20" t="s">
        <v>24</v>
      </c>
      <c r="D10" s="46">
        <v>1531225</v>
      </c>
      <c r="E10" s="46">
        <v>0</v>
      </c>
      <c r="F10" s="46">
        <v>0</v>
      </c>
      <c r="G10" s="46">
        <v>0</v>
      </c>
      <c r="H10" s="46">
        <v>0</v>
      </c>
      <c r="I10" s="46">
        <v>729740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2260965</v>
      </c>
      <c r="O10" s="47">
        <f t="shared" si="1"/>
        <v>7.301750057323339</v>
      </c>
      <c r="P10" s="9"/>
    </row>
    <row r="11" spans="1:16" ht="15">
      <c r="A11" s="12"/>
      <c r="B11" s="44">
        <v>517</v>
      </c>
      <c r="C11" s="20" t="s">
        <v>26</v>
      </c>
      <c r="D11" s="46">
        <v>0</v>
      </c>
      <c r="E11" s="46">
        <v>3884392</v>
      </c>
      <c r="F11" s="46">
        <v>23125312</v>
      </c>
      <c r="G11" s="46">
        <v>0</v>
      </c>
      <c r="H11" s="46">
        <v>0</v>
      </c>
      <c r="I11" s="46">
        <v>116036</v>
      </c>
      <c r="J11" s="46">
        <v>0</v>
      </c>
      <c r="K11" s="46">
        <v>0</v>
      </c>
      <c r="L11" s="46">
        <v>0</v>
      </c>
      <c r="M11" s="46">
        <v>811683</v>
      </c>
      <c r="N11" s="46">
        <f t="shared" si="2"/>
        <v>27937423</v>
      </c>
      <c r="O11" s="47">
        <f t="shared" si="1"/>
        <v>90.22345767922829</v>
      </c>
      <c r="P11" s="9"/>
    </row>
    <row r="12" spans="1:16" ht="15">
      <c r="A12" s="12"/>
      <c r="B12" s="44">
        <v>519</v>
      </c>
      <c r="C12" s="20" t="s">
        <v>27</v>
      </c>
      <c r="D12" s="46">
        <v>5082194</v>
      </c>
      <c r="E12" s="46">
        <v>818632</v>
      </c>
      <c r="F12" s="46">
        <v>0</v>
      </c>
      <c r="G12" s="46">
        <v>15814656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21715482</v>
      </c>
      <c r="O12" s="47">
        <f t="shared" si="1"/>
        <v>70.1297994167552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74056783</v>
      </c>
      <c r="E13" s="31">
        <f t="shared" si="3"/>
        <v>58410139</v>
      </c>
      <c r="F13" s="31">
        <f t="shared" si="3"/>
        <v>0</v>
      </c>
      <c r="G13" s="31">
        <f t="shared" si="3"/>
        <v>3387652</v>
      </c>
      <c r="H13" s="31">
        <f t="shared" si="3"/>
        <v>0</v>
      </c>
      <c r="I13" s="31">
        <f t="shared" si="3"/>
        <v>16625619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152480193</v>
      </c>
      <c r="O13" s="43">
        <f t="shared" si="1"/>
        <v>492.4323277796975</v>
      </c>
      <c r="P13" s="10"/>
    </row>
    <row r="14" spans="1:16" ht="15">
      <c r="A14" s="12"/>
      <c r="B14" s="44">
        <v>521</v>
      </c>
      <c r="C14" s="20" t="s">
        <v>29</v>
      </c>
      <c r="D14" s="46">
        <v>44653838</v>
      </c>
      <c r="E14" s="46">
        <v>3754531</v>
      </c>
      <c r="F14" s="46">
        <v>0</v>
      </c>
      <c r="G14" s="46">
        <v>2152062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50560431</v>
      </c>
      <c r="O14" s="47">
        <f t="shared" si="1"/>
        <v>163.28409769834684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9679994</v>
      </c>
      <c r="F15" s="46">
        <v>0</v>
      </c>
      <c r="G15" s="46">
        <v>12291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9692285</v>
      </c>
      <c r="O15" s="47">
        <f t="shared" si="1"/>
        <v>31.301078324672932</v>
      </c>
      <c r="P15" s="9"/>
    </row>
    <row r="16" spans="1:16" ht="15">
      <c r="A16" s="12"/>
      <c r="B16" s="44">
        <v>523</v>
      </c>
      <c r="C16" s="20" t="s">
        <v>31</v>
      </c>
      <c r="D16" s="46">
        <v>26119014</v>
      </c>
      <c r="E16" s="46">
        <v>8687392</v>
      </c>
      <c r="F16" s="46">
        <v>0</v>
      </c>
      <c r="G16" s="46">
        <v>54822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34861228</v>
      </c>
      <c r="O16" s="47">
        <f t="shared" si="1"/>
        <v>112.58377442700882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2757164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2757164</v>
      </c>
      <c r="O17" s="47">
        <f t="shared" si="1"/>
        <v>8.90421673712324</v>
      </c>
      <c r="P17" s="9"/>
    </row>
    <row r="18" spans="1:16" ht="15">
      <c r="A18" s="12"/>
      <c r="B18" s="44">
        <v>525</v>
      </c>
      <c r="C18" s="20" t="s">
        <v>33</v>
      </c>
      <c r="D18" s="46">
        <v>2423729</v>
      </c>
      <c r="E18" s="46">
        <v>36225627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38649356</v>
      </c>
      <c r="O18" s="47">
        <f t="shared" si="1"/>
        <v>124.81747279967189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0</v>
      </c>
      <c r="F19" s="46">
        <v>0</v>
      </c>
      <c r="G19" s="46">
        <v>1168477</v>
      </c>
      <c r="H19" s="46">
        <v>0</v>
      </c>
      <c r="I19" s="46">
        <v>13868455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15036932</v>
      </c>
      <c r="O19" s="47">
        <f t="shared" si="1"/>
        <v>48.56152974193194</v>
      </c>
      <c r="P19" s="9"/>
    </row>
    <row r="20" spans="1:16" ht="15">
      <c r="A20" s="12"/>
      <c r="B20" s="44">
        <v>527</v>
      </c>
      <c r="C20" s="20" t="s">
        <v>35</v>
      </c>
      <c r="D20" s="46">
        <v>860202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860202</v>
      </c>
      <c r="O20" s="47">
        <f t="shared" si="1"/>
        <v>2.7780085064605826</v>
      </c>
      <c r="P20" s="9"/>
    </row>
    <row r="21" spans="1:16" ht="15">
      <c r="A21" s="12"/>
      <c r="B21" s="44">
        <v>529</v>
      </c>
      <c r="C21" s="20" t="s">
        <v>36</v>
      </c>
      <c r="D21" s="46">
        <v>0</v>
      </c>
      <c r="E21" s="46">
        <v>62595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62595</v>
      </c>
      <c r="O21" s="47">
        <f t="shared" si="1"/>
        <v>0.20214954448129643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SUM(D23:D27)</f>
        <v>620147</v>
      </c>
      <c r="E22" s="31">
        <f t="shared" si="5"/>
        <v>3410048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8333450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12363645</v>
      </c>
      <c r="O22" s="43">
        <f t="shared" si="1"/>
        <v>39.92819242556847</v>
      </c>
      <c r="P22" s="10"/>
    </row>
    <row r="23" spans="1:16" ht="15">
      <c r="A23" s="12"/>
      <c r="B23" s="44">
        <v>531</v>
      </c>
      <c r="C23" s="20" t="s">
        <v>38</v>
      </c>
      <c r="D23" s="46">
        <v>0</v>
      </c>
      <c r="E23" s="46">
        <v>387721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387721</v>
      </c>
      <c r="O23" s="47">
        <f t="shared" si="1"/>
        <v>1.2521387257102443</v>
      </c>
      <c r="P23" s="9"/>
    </row>
    <row r="24" spans="1:16" ht="15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7037102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7037102</v>
      </c>
      <c r="O24" s="47">
        <f t="shared" si="1"/>
        <v>22.726207584765877</v>
      </c>
      <c r="P24" s="9"/>
    </row>
    <row r="25" spans="1:16" ht="15">
      <c r="A25" s="12"/>
      <c r="B25" s="44">
        <v>537</v>
      </c>
      <c r="C25" s="20" t="s">
        <v>40</v>
      </c>
      <c r="D25" s="46">
        <v>620147</v>
      </c>
      <c r="E25" s="46">
        <v>2075530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2695677</v>
      </c>
      <c r="O25" s="47">
        <f t="shared" si="1"/>
        <v>8.705645460798909</v>
      </c>
      <c r="P25" s="9"/>
    </row>
    <row r="26" spans="1:16" ht="15">
      <c r="A26" s="12"/>
      <c r="B26" s="44">
        <v>538</v>
      </c>
      <c r="C26" s="20" t="s">
        <v>41</v>
      </c>
      <c r="D26" s="46">
        <v>0</v>
      </c>
      <c r="E26" s="46">
        <v>701538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701538</v>
      </c>
      <c r="O26" s="47">
        <f t="shared" si="1"/>
        <v>2.265605673557309</v>
      </c>
      <c r="P26" s="9"/>
    </row>
    <row r="27" spans="1:16" ht="15">
      <c r="A27" s="12"/>
      <c r="B27" s="44">
        <v>539</v>
      </c>
      <c r="C27" s="20" t="s">
        <v>42</v>
      </c>
      <c r="D27" s="46">
        <v>0</v>
      </c>
      <c r="E27" s="46">
        <v>245259</v>
      </c>
      <c r="F27" s="46">
        <v>0</v>
      </c>
      <c r="G27" s="46">
        <v>0</v>
      </c>
      <c r="H27" s="46">
        <v>0</v>
      </c>
      <c r="I27" s="46">
        <v>1296348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1541607</v>
      </c>
      <c r="O27" s="47">
        <f t="shared" si="1"/>
        <v>4.978594980736129</v>
      </c>
      <c r="P27" s="9"/>
    </row>
    <row r="28" spans="1:16" ht="15.75">
      <c r="A28" s="28" t="s">
        <v>43</v>
      </c>
      <c r="B28" s="29"/>
      <c r="C28" s="30"/>
      <c r="D28" s="31">
        <f aca="true" t="shared" si="7" ref="D28:M28">SUM(D29:D30)</f>
        <v>220147</v>
      </c>
      <c r="E28" s="31">
        <f t="shared" si="7"/>
        <v>26526123</v>
      </c>
      <c r="F28" s="31">
        <f t="shared" si="7"/>
        <v>0</v>
      </c>
      <c r="G28" s="31">
        <f t="shared" si="7"/>
        <v>23046143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5">SUM(D28:M28)</f>
        <v>49792413</v>
      </c>
      <c r="O28" s="43">
        <f t="shared" si="1"/>
        <v>160.80379593537157</v>
      </c>
      <c r="P28" s="10"/>
    </row>
    <row r="29" spans="1:16" ht="15">
      <c r="A29" s="12"/>
      <c r="B29" s="44">
        <v>541</v>
      </c>
      <c r="C29" s="20" t="s">
        <v>44</v>
      </c>
      <c r="D29" s="46">
        <v>220147</v>
      </c>
      <c r="E29" s="46">
        <v>18469256</v>
      </c>
      <c r="F29" s="46">
        <v>0</v>
      </c>
      <c r="G29" s="46">
        <v>21150903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39840306</v>
      </c>
      <c r="O29" s="47">
        <f t="shared" si="1"/>
        <v>128.66362664582573</v>
      </c>
      <c r="P29" s="9"/>
    </row>
    <row r="30" spans="1:16" ht="15">
      <c r="A30" s="12"/>
      <c r="B30" s="44">
        <v>544</v>
      </c>
      <c r="C30" s="20" t="s">
        <v>45</v>
      </c>
      <c r="D30" s="46">
        <v>0</v>
      </c>
      <c r="E30" s="46">
        <v>8056867</v>
      </c>
      <c r="F30" s="46">
        <v>0</v>
      </c>
      <c r="G30" s="46">
        <v>1895240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9952107</v>
      </c>
      <c r="O30" s="47">
        <f t="shared" si="1"/>
        <v>32.14016928954584</v>
      </c>
      <c r="P30" s="9"/>
    </row>
    <row r="31" spans="1:16" ht="15.75">
      <c r="A31" s="28" t="s">
        <v>47</v>
      </c>
      <c r="B31" s="29"/>
      <c r="C31" s="30"/>
      <c r="D31" s="31">
        <f aca="true" t="shared" si="9" ref="D31:M31">SUM(D32:D34)</f>
        <v>450431</v>
      </c>
      <c r="E31" s="31">
        <f t="shared" si="9"/>
        <v>20944071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439095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6145050</v>
      </c>
      <c r="N31" s="31">
        <f t="shared" si="8"/>
        <v>27978647</v>
      </c>
      <c r="O31" s="43">
        <f t="shared" si="1"/>
        <v>90.35658992336435</v>
      </c>
      <c r="P31" s="10"/>
    </row>
    <row r="32" spans="1:16" ht="15">
      <c r="A32" s="13"/>
      <c r="B32" s="45">
        <v>552</v>
      </c>
      <c r="C32" s="21" t="s">
        <v>48</v>
      </c>
      <c r="D32" s="46">
        <v>450431</v>
      </c>
      <c r="E32" s="46">
        <v>0</v>
      </c>
      <c r="F32" s="46">
        <v>0</v>
      </c>
      <c r="G32" s="46">
        <v>0</v>
      </c>
      <c r="H32" s="46">
        <v>0</v>
      </c>
      <c r="I32" s="46">
        <v>439095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889526</v>
      </c>
      <c r="O32" s="47">
        <f t="shared" si="1"/>
        <v>2.8727098922321224</v>
      </c>
      <c r="P32" s="9"/>
    </row>
    <row r="33" spans="1:16" ht="15">
      <c r="A33" s="13"/>
      <c r="B33" s="45">
        <v>554</v>
      </c>
      <c r="C33" s="21" t="s">
        <v>49</v>
      </c>
      <c r="D33" s="46">
        <v>0</v>
      </c>
      <c r="E33" s="46">
        <v>17228402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1318425</v>
      </c>
      <c r="N33" s="46">
        <f t="shared" si="8"/>
        <v>18546827</v>
      </c>
      <c r="O33" s="47">
        <f t="shared" si="1"/>
        <v>59.89667912170956</v>
      </c>
      <c r="P33" s="9"/>
    </row>
    <row r="34" spans="1:16" ht="15">
      <c r="A34" s="13"/>
      <c r="B34" s="45">
        <v>559</v>
      </c>
      <c r="C34" s="21" t="s">
        <v>50</v>
      </c>
      <c r="D34" s="46">
        <v>0</v>
      </c>
      <c r="E34" s="46">
        <v>3715669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4826625</v>
      </c>
      <c r="N34" s="46">
        <f t="shared" si="8"/>
        <v>8542294</v>
      </c>
      <c r="O34" s="47">
        <f t="shared" si="1"/>
        <v>27.587200909422666</v>
      </c>
      <c r="P34" s="9"/>
    </row>
    <row r="35" spans="1:16" ht="15.75">
      <c r="A35" s="28" t="s">
        <v>51</v>
      </c>
      <c r="B35" s="29"/>
      <c r="C35" s="30"/>
      <c r="D35" s="31">
        <f aca="true" t="shared" si="10" ref="D35:M35">SUM(D36:D39)</f>
        <v>3315607</v>
      </c>
      <c r="E35" s="31">
        <f t="shared" si="10"/>
        <v>1214663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4530270</v>
      </c>
      <c r="O35" s="43">
        <f t="shared" si="1"/>
        <v>14.630434010340807</v>
      </c>
      <c r="P35" s="10"/>
    </row>
    <row r="36" spans="1:16" ht="15">
      <c r="A36" s="12"/>
      <c r="B36" s="44">
        <v>562</v>
      </c>
      <c r="C36" s="20" t="s">
        <v>52</v>
      </c>
      <c r="D36" s="46">
        <v>1858743</v>
      </c>
      <c r="E36" s="46">
        <v>29710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4">SUM(D36:M36)</f>
        <v>1888453</v>
      </c>
      <c r="O36" s="47">
        <f t="shared" si="1"/>
        <v>6.0987285521900745</v>
      </c>
      <c r="P36" s="9"/>
    </row>
    <row r="37" spans="1:16" ht="15">
      <c r="A37" s="12"/>
      <c r="B37" s="44">
        <v>563</v>
      </c>
      <c r="C37" s="20" t="s">
        <v>53</v>
      </c>
      <c r="D37" s="46">
        <v>0</v>
      </c>
      <c r="E37" s="46">
        <v>63260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63260</v>
      </c>
      <c r="O37" s="47">
        <f aca="true" t="shared" si="12" ref="O37:O68">(N37/O$77)</f>
        <v>0.20429715127225517</v>
      </c>
      <c r="P37" s="9"/>
    </row>
    <row r="38" spans="1:16" ht="15">
      <c r="A38" s="12"/>
      <c r="B38" s="44">
        <v>564</v>
      </c>
      <c r="C38" s="20" t="s">
        <v>54</v>
      </c>
      <c r="D38" s="46">
        <v>0</v>
      </c>
      <c r="E38" s="46">
        <v>478608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478608</v>
      </c>
      <c r="O38" s="47">
        <f t="shared" si="12"/>
        <v>1.5456568285822243</v>
      </c>
      <c r="P38" s="9"/>
    </row>
    <row r="39" spans="1:16" ht="15">
      <c r="A39" s="12"/>
      <c r="B39" s="44">
        <v>569</v>
      </c>
      <c r="C39" s="20" t="s">
        <v>55</v>
      </c>
      <c r="D39" s="46">
        <v>1456864</v>
      </c>
      <c r="E39" s="46">
        <v>643085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2099949</v>
      </c>
      <c r="O39" s="47">
        <f t="shared" si="12"/>
        <v>6.781751478296253</v>
      </c>
      <c r="P39" s="9"/>
    </row>
    <row r="40" spans="1:16" ht="15.75">
      <c r="A40" s="28" t="s">
        <v>56</v>
      </c>
      <c r="B40" s="29"/>
      <c r="C40" s="30"/>
      <c r="D40" s="31">
        <f aca="true" t="shared" si="13" ref="D40:M40">SUM(D41:D44)</f>
        <v>2482052</v>
      </c>
      <c r="E40" s="31">
        <f t="shared" si="13"/>
        <v>1187908</v>
      </c>
      <c r="F40" s="31">
        <f t="shared" si="13"/>
        <v>0</v>
      </c>
      <c r="G40" s="31">
        <f t="shared" si="13"/>
        <v>3293802</v>
      </c>
      <c r="H40" s="31">
        <f t="shared" si="13"/>
        <v>0</v>
      </c>
      <c r="I40" s="31">
        <f t="shared" si="13"/>
        <v>5868510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12832272</v>
      </c>
      <c r="O40" s="43">
        <f t="shared" si="12"/>
        <v>41.441615775382935</v>
      </c>
      <c r="P40" s="9"/>
    </row>
    <row r="41" spans="1:16" ht="15">
      <c r="A41" s="12"/>
      <c r="B41" s="44">
        <v>571</v>
      </c>
      <c r="C41" s="20" t="s">
        <v>96</v>
      </c>
      <c r="D41" s="46">
        <v>0</v>
      </c>
      <c r="E41" s="46">
        <v>86074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86074</v>
      </c>
      <c r="O41" s="47">
        <f t="shared" si="12"/>
        <v>0.2779745968796727</v>
      </c>
      <c r="P41" s="9"/>
    </row>
    <row r="42" spans="1:16" ht="15">
      <c r="A42" s="12"/>
      <c r="B42" s="44">
        <v>572</v>
      </c>
      <c r="C42" s="20" t="s">
        <v>57</v>
      </c>
      <c r="D42" s="46">
        <v>2482052</v>
      </c>
      <c r="E42" s="46">
        <v>1100586</v>
      </c>
      <c r="F42" s="46">
        <v>0</v>
      </c>
      <c r="G42" s="46">
        <v>3293802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6876440</v>
      </c>
      <c r="O42" s="47">
        <f t="shared" si="12"/>
        <v>22.20735224303804</v>
      </c>
      <c r="P42" s="9"/>
    </row>
    <row r="43" spans="1:16" ht="15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5868510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5868510</v>
      </c>
      <c r="O43" s="47">
        <f t="shared" si="12"/>
        <v>18.95225853956279</v>
      </c>
      <c r="P43" s="9"/>
    </row>
    <row r="44" spans="1:16" ht="15">
      <c r="A44" s="12"/>
      <c r="B44" s="44">
        <v>579</v>
      </c>
      <c r="C44" s="20" t="s">
        <v>100</v>
      </c>
      <c r="D44" s="46">
        <v>0</v>
      </c>
      <c r="E44" s="46">
        <v>1248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1248</v>
      </c>
      <c r="O44" s="47">
        <f t="shared" si="12"/>
        <v>0.004030395902430832</v>
      </c>
      <c r="P44" s="9"/>
    </row>
    <row r="45" spans="1:16" ht="15.75">
      <c r="A45" s="28" t="s">
        <v>86</v>
      </c>
      <c r="B45" s="29"/>
      <c r="C45" s="30"/>
      <c r="D45" s="31">
        <f aca="true" t="shared" si="14" ref="D45:M45">SUM(D46:D48)</f>
        <v>29921212</v>
      </c>
      <c r="E45" s="31">
        <f t="shared" si="14"/>
        <v>5227284</v>
      </c>
      <c r="F45" s="31">
        <f t="shared" si="14"/>
        <v>0</v>
      </c>
      <c r="G45" s="31">
        <f t="shared" si="14"/>
        <v>9050551</v>
      </c>
      <c r="H45" s="31">
        <f t="shared" si="14"/>
        <v>0</v>
      </c>
      <c r="I45" s="31">
        <f t="shared" si="14"/>
        <v>732688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44931735</v>
      </c>
      <c r="O45" s="43">
        <f t="shared" si="12"/>
        <v>145.1063146098622</v>
      </c>
      <c r="P45" s="9"/>
    </row>
    <row r="46" spans="1:16" ht="15">
      <c r="A46" s="12"/>
      <c r="B46" s="44">
        <v>581</v>
      </c>
      <c r="C46" s="20" t="s">
        <v>60</v>
      </c>
      <c r="D46" s="46">
        <v>29724827</v>
      </c>
      <c r="E46" s="46">
        <v>5194803</v>
      </c>
      <c r="F46" s="46">
        <v>0</v>
      </c>
      <c r="G46" s="46">
        <v>9050551</v>
      </c>
      <c r="H46" s="46">
        <v>0</v>
      </c>
      <c r="I46" s="46">
        <v>732688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44702869</v>
      </c>
      <c r="O46" s="47">
        <f t="shared" si="12"/>
        <v>144.3671955484794</v>
      </c>
      <c r="P46" s="9"/>
    </row>
    <row r="47" spans="1:16" ht="15">
      <c r="A47" s="12"/>
      <c r="B47" s="44">
        <v>586</v>
      </c>
      <c r="C47" s="20" t="s">
        <v>120</v>
      </c>
      <c r="D47" s="46">
        <v>196385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60">SUM(D47:M47)</f>
        <v>196385</v>
      </c>
      <c r="O47" s="47">
        <f t="shared" si="12"/>
        <v>0.6342221949510248</v>
      </c>
      <c r="P47" s="9"/>
    </row>
    <row r="48" spans="1:16" ht="15">
      <c r="A48" s="12"/>
      <c r="B48" s="44">
        <v>587</v>
      </c>
      <c r="C48" s="20" t="s">
        <v>61</v>
      </c>
      <c r="D48" s="46">
        <v>0</v>
      </c>
      <c r="E48" s="46">
        <v>32481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32481</v>
      </c>
      <c r="O48" s="47">
        <f t="shared" si="12"/>
        <v>0.10489686643177554</v>
      </c>
      <c r="P48" s="9"/>
    </row>
    <row r="49" spans="1:16" ht="15.75">
      <c r="A49" s="28" t="s">
        <v>62</v>
      </c>
      <c r="B49" s="29"/>
      <c r="C49" s="30"/>
      <c r="D49" s="31">
        <f aca="true" t="shared" si="16" ref="D49:M49">SUM(D50:D74)</f>
        <v>1292806</v>
      </c>
      <c r="E49" s="31">
        <f t="shared" si="16"/>
        <v>7565308</v>
      </c>
      <c r="F49" s="31">
        <f t="shared" si="16"/>
        <v>0</v>
      </c>
      <c r="G49" s="31">
        <f t="shared" si="16"/>
        <v>5461330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14319444</v>
      </c>
      <c r="O49" s="43">
        <f t="shared" si="12"/>
        <v>46.24441380023058</v>
      </c>
      <c r="P49" s="9"/>
    </row>
    <row r="50" spans="1:16" ht="15">
      <c r="A50" s="12"/>
      <c r="B50" s="44">
        <v>601</v>
      </c>
      <c r="C50" s="20" t="s">
        <v>63</v>
      </c>
      <c r="D50" s="46">
        <v>0</v>
      </c>
      <c r="E50" s="46">
        <v>52933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52933</v>
      </c>
      <c r="O50" s="47">
        <f t="shared" si="12"/>
        <v>0.17094627107641927</v>
      </c>
      <c r="P50" s="9"/>
    </row>
    <row r="51" spans="1:16" ht="15">
      <c r="A51" s="12"/>
      <c r="B51" s="44">
        <v>603</v>
      </c>
      <c r="C51" s="20" t="s">
        <v>65</v>
      </c>
      <c r="D51" s="46">
        <v>0</v>
      </c>
      <c r="E51" s="46">
        <v>161299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161299</v>
      </c>
      <c r="O51" s="47">
        <f t="shared" si="12"/>
        <v>0.5209125229697043</v>
      </c>
      <c r="P51" s="9"/>
    </row>
    <row r="52" spans="1:16" ht="15">
      <c r="A52" s="12"/>
      <c r="B52" s="44">
        <v>605</v>
      </c>
      <c r="C52" s="20" t="s">
        <v>67</v>
      </c>
      <c r="D52" s="46">
        <v>0</v>
      </c>
      <c r="E52" s="46">
        <v>9368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9368</v>
      </c>
      <c r="O52" s="47">
        <f t="shared" si="12"/>
        <v>0.030253805139400673</v>
      </c>
      <c r="P52" s="9"/>
    </row>
    <row r="53" spans="1:16" ht="15">
      <c r="A53" s="12"/>
      <c r="B53" s="44">
        <v>607</v>
      </c>
      <c r="C53" s="20" t="s">
        <v>68</v>
      </c>
      <c r="D53" s="46">
        <v>0</v>
      </c>
      <c r="E53" s="46">
        <v>122220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122220</v>
      </c>
      <c r="O53" s="47">
        <f t="shared" si="12"/>
        <v>0.3947075217909426</v>
      </c>
      <c r="P53" s="9"/>
    </row>
    <row r="54" spans="1:16" ht="15">
      <c r="A54" s="12"/>
      <c r="B54" s="44">
        <v>608</v>
      </c>
      <c r="C54" s="20" t="s">
        <v>69</v>
      </c>
      <c r="D54" s="46">
        <v>0</v>
      </c>
      <c r="E54" s="46">
        <v>214624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214624</v>
      </c>
      <c r="O54" s="47">
        <f t="shared" si="12"/>
        <v>0.6931247517334255</v>
      </c>
      <c r="P54" s="9"/>
    </row>
    <row r="55" spans="1:16" ht="15">
      <c r="A55" s="12"/>
      <c r="B55" s="44">
        <v>612</v>
      </c>
      <c r="C55" s="20" t="s">
        <v>101</v>
      </c>
      <c r="D55" s="46">
        <v>0</v>
      </c>
      <c r="E55" s="46">
        <v>200088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200088</v>
      </c>
      <c r="O55" s="47">
        <f t="shared" si="12"/>
        <v>0.6461809738185741</v>
      </c>
      <c r="P55" s="9"/>
    </row>
    <row r="56" spans="1:16" ht="15">
      <c r="A56" s="12"/>
      <c r="B56" s="44">
        <v>614</v>
      </c>
      <c r="C56" s="20" t="s">
        <v>70</v>
      </c>
      <c r="D56" s="46">
        <v>0</v>
      </c>
      <c r="E56" s="46">
        <v>1127061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1127061</v>
      </c>
      <c r="O56" s="47">
        <f t="shared" si="12"/>
        <v>3.6398253495108945</v>
      </c>
      <c r="P56" s="9"/>
    </row>
    <row r="57" spans="1:16" ht="15">
      <c r="A57" s="12"/>
      <c r="B57" s="44">
        <v>622</v>
      </c>
      <c r="C57" s="20" t="s">
        <v>71</v>
      </c>
      <c r="D57" s="46">
        <v>0</v>
      </c>
      <c r="E57" s="46">
        <v>200188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200188</v>
      </c>
      <c r="O57" s="47">
        <f t="shared" si="12"/>
        <v>0.6465039222081919</v>
      </c>
      <c r="P57" s="9"/>
    </row>
    <row r="58" spans="1:16" ht="15">
      <c r="A58" s="12"/>
      <c r="B58" s="44">
        <v>634</v>
      </c>
      <c r="C58" s="20" t="s">
        <v>72</v>
      </c>
      <c r="D58" s="46">
        <v>0</v>
      </c>
      <c r="E58" s="46">
        <v>256835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256835</v>
      </c>
      <c r="O58" s="47">
        <f t="shared" si="12"/>
        <v>0.8294444964750183</v>
      </c>
      <c r="P58" s="9"/>
    </row>
    <row r="59" spans="1:16" ht="15">
      <c r="A59" s="12"/>
      <c r="B59" s="44">
        <v>654</v>
      </c>
      <c r="C59" s="20" t="s">
        <v>73</v>
      </c>
      <c r="D59" s="46">
        <v>491071</v>
      </c>
      <c r="E59" s="46">
        <v>501595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992666</v>
      </c>
      <c r="O59" s="47">
        <f t="shared" si="12"/>
        <v>3.205798861283978</v>
      </c>
      <c r="P59" s="9"/>
    </row>
    <row r="60" spans="1:16" ht="15">
      <c r="A60" s="12"/>
      <c r="B60" s="44">
        <v>664</v>
      </c>
      <c r="C60" s="20" t="s">
        <v>74</v>
      </c>
      <c r="D60" s="46">
        <v>0</v>
      </c>
      <c r="E60" s="46">
        <v>127841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127841</v>
      </c>
      <c r="O60" s="47">
        <f t="shared" si="12"/>
        <v>0.41286045077136224</v>
      </c>
      <c r="P60" s="9"/>
    </row>
    <row r="61" spans="1:16" ht="15">
      <c r="A61" s="12"/>
      <c r="B61" s="44">
        <v>674</v>
      </c>
      <c r="C61" s="20" t="s">
        <v>75</v>
      </c>
      <c r="D61" s="46">
        <v>0</v>
      </c>
      <c r="E61" s="46">
        <v>488102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488102</v>
      </c>
      <c r="O61" s="47">
        <f t="shared" si="12"/>
        <v>1.5763175486925434</v>
      </c>
      <c r="P61" s="9"/>
    </row>
    <row r="62" spans="1:16" ht="15">
      <c r="A62" s="12"/>
      <c r="B62" s="44">
        <v>689</v>
      </c>
      <c r="C62" s="20" t="s">
        <v>76</v>
      </c>
      <c r="D62" s="46">
        <v>0</v>
      </c>
      <c r="E62" s="46">
        <v>61619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61619</v>
      </c>
      <c r="O62" s="47">
        <f t="shared" si="12"/>
        <v>0.19899756819862618</v>
      </c>
      <c r="P62" s="9"/>
    </row>
    <row r="63" spans="1:16" ht="15">
      <c r="A63" s="12"/>
      <c r="B63" s="44">
        <v>694</v>
      </c>
      <c r="C63" s="20" t="s">
        <v>77</v>
      </c>
      <c r="D63" s="46">
        <v>0</v>
      </c>
      <c r="E63" s="46">
        <v>486381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486381</v>
      </c>
      <c r="O63" s="47">
        <f t="shared" si="12"/>
        <v>1.57075960690722</v>
      </c>
      <c r="P63" s="9"/>
    </row>
    <row r="64" spans="1:16" ht="15">
      <c r="A64" s="12"/>
      <c r="B64" s="44">
        <v>711</v>
      </c>
      <c r="C64" s="20" t="s">
        <v>78</v>
      </c>
      <c r="D64" s="46">
        <v>0</v>
      </c>
      <c r="E64" s="46">
        <v>146301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7" ref="N64:N74">SUM(D64:M64)</f>
        <v>146301</v>
      </c>
      <c r="O64" s="47">
        <f t="shared" si="12"/>
        <v>0.4724767234948183</v>
      </c>
      <c r="P64" s="9"/>
    </row>
    <row r="65" spans="1:16" ht="15">
      <c r="A65" s="12"/>
      <c r="B65" s="44">
        <v>712</v>
      </c>
      <c r="C65" s="20" t="s">
        <v>79</v>
      </c>
      <c r="D65" s="46">
        <v>0</v>
      </c>
      <c r="E65" s="46">
        <v>0</v>
      </c>
      <c r="F65" s="46">
        <v>0</v>
      </c>
      <c r="G65" s="46">
        <v>5461330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5461330</v>
      </c>
      <c r="O65" s="47">
        <f t="shared" si="12"/>
        <v>17.63727728671681</v>
      </c>
      <c r="P65" s="9"/>
    </row>
    <row r="66" spans="1:16" ht="15">
      <c r="A66" s="12"/>
      <c r="B66" s="44">
        <v>713</v>
      </c>
      <c r="C66" s="20" t="s">
        <v>80</v>
      </c>
      <c r="D66" s="46">
        <v>645075</v>
      </c>
      <c r="E66" s="46">
        <v>388682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1033757</v>
      </c>
      <c r="O66" s="47">
        <f t="shared" si="12"/>
        <v>3.3385015840618513</v>
      </c>
      <c r="P66" s="9"/>
    </row>
    <row r="67" spans="1:16" ht="15">
      <c r="A67" s="12"/>
      <c r="B67" s="44">
        <v>714</v>
      </c>
      <c r="C67" s="20" t="s">
        <v>81</v>
      </c>
      <c r="D67" s="46">
        <v>0</v>
      </c>
      <c r="E67" s="46">
        <v>84375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84375</v>
      </c>
      <c r="O67" s="47">
        <f t="shared" si="12"/>
        <v>0.2724877037400653</v>
      </c>
      <c r="P67" s="9"/>
    </row>
    <row r="68" spans="1:16" ht="15">
      <c r="A68" s="12"/>
      <c r="B68" s="44">
        <v>715</v>
      </c>
      <c r="C68" s="20" t="s">
        <v>82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2"/>
        <v>0.40267788804671123</v>
      </c>
      <c r="P68" s="9"/>
    </row>
    <row r="69" spans="1:16" ht="15">
      <c r="A69" s="12"/>
      <c r="B69" s="44">
        <v>719</v>
      </c>
      <c r="C69" s="20" t="s">
        <v>84</v>
      </c>
      <c r="D69" s="46">
        <v>156660</v>
      </c>
      <c r="E69" s="46">
        <v>402172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558832</v>
      </c>
      <c r="O69" s="47">
        <f aca="true" t="shared" si="18" ref="O69:O75">(N69/O$77)</f>
        <v>1.8047389446692523</v>
      </c>
      <c r="P69" s="9"/>
    </row>
    <row r="70" spans="1:16" ht="15">
      <c r="A70" s="12"/>
      <c r="B70" s="44">
        <v>724</v>
      </c>
      <c r="C70" s="20" t="s">
        <v>85</v>
      </c>
      <c r="D70" s="46">
        <v>0</v>
      </c>
      <c r="E70" s="46">
        <v>1054848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1054848</v>
      </c>
      <c r="O70" s="47">
        <f t="shared" si="18"/>
        <v>3.4066146289161527</v>
      </c>
      <c r="P70" s="9"/>
    </row>
    <row r="71" spans="1:16" ht="15">
      <c r="A71" s="12"/>
      <c r="B71" s="44">
        <v>744</v>
      </c>
      <c r="C71" s="20" t="s">
        <v>87</v>
      </c>
      <c r="D71" s="46">
        <v>0</v>
      </c>
      <c r="E71" s="46">
        <v>392251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392251</v>
      </c>
      <c r="O71" s="47">
        <f t="shared" si="18"/>
        <v>1.266768287759933</v>
      </c>
      <c r="P71" s="9"/>
    </row>
    <row r="72" spans="1:16" ht="15">
      <c r="A72" s="12"/>
      <c r="B72" s="44">
        <v>752</v>
      </c>
      <c r="C72" s="20" t="s">
        <v>88</v>
      </c>
      <c r="D72" s="46">
        <v>0</v>
      </c>
      <c r="E72" s="46">
        <v>527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527</v>
      </c>
      <c r="O72" s="47">
        <f t="shared" si="18"/>
        <v>0.0017019380132860967</v>
      </c>
      <c r="P72" s="9"/>
    </row>
    <row r="73" spans="1:16" ht="15">
      <c r="A73" s="12"/>
      <c r="B73" s="44">
        <v>764</v>
      </c>
      <c r="C73" s="20" t="s">
        <v>89</v>
      </c>
      <c r="D73" s="46">
        <v>0</v>
      </c>
      <c r="E73" s="46">
        <v>953288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953288</v>
      </c>
      <c r="O73" s="47">
        <f t="shared" si="18"/>
        <v>3.0786282444202593</v>
      </c>
      <c r="P73" s="9"/>
    </row>
    <row r="74" spans="1:16" ht="15.75" thickBot="1">
      <c r="A74" s="12"/>
      <c r="B74" s="44">
        <v>765</v>
      </c>
      <c r="C74" s="20" t="s">
        <v>90</v>
      </c>
      <c r="D74" s="46">
        <v>0</v>
      </c>
      <c r="E74" s="46">
        <v>8022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8022</v>
      </c>
      <c r="O74" s="47">
        <f t="shared" si="18"/>
        <v>0.02590691981514434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19" ref="D75:M75">SUM(D5,D13,D22,D28,D31,D35,D40,D45,D49)</f>
        <v>167600869</v>
      </c>
      <c r="E75" s="15">
        <f t="shared" si="19"/>
        <v>132068884</v>
      </c>
      <c r="F75" s="15">
        <f t="shared" si="19"/>
        <v>23125312</v>
      </c>
      <c r="G75" s="15">
        <f t="shared" si="19"/>
        <v>61233425</v>
      </c>
      <c r="H75" s="15">
        <f t="shared" si="19"/>
        <v>0</v>
      </c>
      <c r="I75" s="15">
        <f t="shared" si="19"/>
        <v>32845138</v>
      </c>
      <c r="J75" s="15">
        <f t="shared" si="19"/>
        <v>7098339</v>
      </c>
      <c r="K75" s="15">
        <f t="shared" si="19"/>
        <v>0</v>
      </c>
      <c r="L75" s="15">
        <f t="shared" si="19"/>
        <v>0</v>
      </c>
      <c r="M75" s="15">
        <f t="shared" si="19"/>
        <v>7045085</v>
      </c>
      <c r="N75" s="15">
        <f>SUM(D75:M75)</f>
        <v>431017052</v>
      </c>
      <c r="O75" s="37">
        <f t="shared" si="18"/>
        <v>1391.9626284123535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121</v>
      </c>
      <c r="M77" s="48"/>
      <c r="N77" s="48"/>
      <c r="O77" s="41">
        <v>309647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47593395</v>
      </c>
      <c r="E5" s="26">
        <f t="shared" si="0"/>
        <v>4454090</v>
      </c>
      <c r="F5" s="26">
        <f t="shared" si="0"/>
        <v>19719587</v>
      </c>
      <c r="G5" s="26">
        <f t="shared" si="0"/>
        <v>15033560</v>
      </c>
      <c r="H5" s="26">
        <f t="shared" si="0"/>
        <v>0</v>
      </c>
      <c r="I5" s="26">
        <f t="shared" si="0"/>
        <v>809165</v>
      </c>
      <c r="J5" s="26">
        <f t="shared" si="0"/>
        <v>3656175</v>
      </c>
      <c r="K5" s="26">
        <f t="shared" si="0"/>
        <v>0</v>
      </c>
      <c r="L5" s="26">
        <f t="shared" si="0"/>
        <v>0</v>
      </c>
      <c r="M5" s="26">
        <f t="shared" si="0"/>
        <v>2276830</v>
      </c>
      <c r="N5" s="27">
        <f>SUM(D5:M5)</f>
        <v>93542802</v>
      </c>
      <c r="O5" s="32">
        <f aca="true" t="shared" si="1" ref="O5:O36">(N5/O$79)</f>
        <v>308.088655997734</v>
      </c>
      <c r="P5" s="6"/>
    </row>
    <row r="6" spans="1:16" ht="15">
      <c r="A6" s="12"/>
      <c r="B6" s="44">
        <v>511</v>
      </c>
      <c r="C6" s="20" t="s">
        <v>20</v>
      </c>
      <c r="D6" s="46">
        <v>889272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889272</v>
      </c>
      <c r="O6" s="47">
        <f t="shared" si="1"/>
        <v>2.928869025073858</v>
      </c>
      <c r="P6" s="9"/>
    </row>
    <row r="7" spans="1:16" ht="15">
      <c r="A7" s="12"/>
      <c r="B7" s="44">
        <v>512</v>
      </c>
      <c r="C7" s="20" t="s">
        <v>21</v>
      </c>
      <c r="D7" s="46">
        <v>13222753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13222753</v>
      </c>
      <c r="O7" s="47">
        <f t="shared" si="1"/>
        <v>43.54990563955958</v>
      </c>
      <c r="P7" s="9"/>
    </row>
    <row r="8" spans="1:16" ht="15">
      <c r="A8" s="12"/>
      <c r="B8" s="44">
        <v>513</v>
      </c>
      <c r="C8" s="20" t="s">
        <v>22</v>
      </c>
      <c r="D8" s="46">
        <v>27044969</v>
      </c>
      <c r="E8" s="46">
        <v>2315525</v>
      </c>
      <c r="F8" s="46">
        <v>0</v>
      </c>
      <c r="G8" s="46">
        <v>105690</v>
      </c>
      <c r="H8" s="46">
        <v>0</v>
      </c>
      <c r="I8" s="46">
        <v>0</v>
      </c>
      <c r="J8" s="46">
        <v>3656175</v>
      </c>
      <c r="K8" s="46">
        <v>0</v>
      </c>
      <c r="L8" s="46">
        <v>0</v>
      </c>
      <c r="M8" s="46">
        <v>1465847</v>
      </c>
      <c r="N8" s="46">
        <f t="shared" si="2"/>
        <v>34588206</v>
      </c>
      <c r="O8" s="47">
        <f t="shared" si="1"/>
        <v>113.9182670614545</v>
      </c>
      <c r="P8" s="9"/>
    </row>
    <row r="9" spans="1:16" ht="15">
      <c r="A9" s="12"/>
      <c r="B9" s="44">
        <v>514</v>
      </c>
      <c r="C9" s="20" t="s">
        <v>23</v>
      </c>
      <c r="D9" s="46">
        <v>1333114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1333114</v>
      </c>
      <c r="O9" s="47">
        <f t="shared" si="1"/>
        <v>4.390688452455842</v>
      </c>
      <c r="P9" s="9"/>
    </row>
    <row r="10" spans="1:16" ht="15">
      <c r="A10" s="12"/>
      <c r="B10" s="44">
        <v>515</v>
      </c>
      <c r="C10" s="20" t="s">
        <v>24</v>
      </c>
      <c r="D10" s="46">
        <v>397160</v>
      </c>
      <c r="E10" s="46">
        <v>0</v>
      </c>
      <c r="F10" s="46">
        <v>0</v>
      </c>
      <c r="G10" s="46">
        <v>15000</v>
      </c>
      <c r="H10" s="46">
        <v>0</v>
      </c>
      <c r="I10" s="46">
        <v>670114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1082274</v>
      </c>
      <c r="O10" s="47">
        <f t="shared" si="1"/>
        <v>3.5645323312133796</v>
      </c>
      <c r="P10" s="9"/>
    </row>
    <row r="11" spans="1:16" ht="15">
      <c r="A11" s="12"/>
      <c r="B11" s="44">
        <v>517</v>
      </c>
      <c r="C11" s="20" t="s">
        <v>26</v>
      </c>
      <c r="D11" s="46">
        <v>223333</v>
      </c>
      <c r="E11" s="46">
        <v>1498141</v>
      </c>
      <c r="F11" s="46">
        <v>19719587</v>
      </c>
      <c r="G11" s="46">
        <v>31130</v>
      </c>
      <c r="H11" s="46">
        <v>0</v>
      </c>
      <c r="I11" s="46">
        <v>139051</v>
      </c>
      <c r="J11" s="46">
        <v>0</v>
      </c>
      <c r="K11" s="46">
        <v>0</v>
      </c>
      <c r="L11" s="46">
        <v>0</v>
      </c>
      <c r="M11" s="46">
        <v>810983</v>
      </c>
      <c r="N11" s="46">
        <f t="shared" si="2"/>
        <v>22422225</v>
      </c>
      <c r="O11" s="47">
        <f t="shared" si="1"/>
        <v>73.84890143368585</v>
      </c>
      <c r="P11" s="9"/>
    </row>
    <row r="12" spans="1:16" ht="15">
      <c r="A12" s="12"/>
      <c r="B12" s="44">
        <v>519</v>
      </c>
      <c r="C12" s="20" t="s">
        <v>27</v>
      </c>
      <c r="D12" s="46">
        <v>4482794</v>
      </c>
      <c r="E12" s="46">
        <v>640424</v>
      </c>
      <c r="F12" s="46">
        <v>0</v>
      </c>
      <c r="G12" s="46">
        <v>14881740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20004958</v>
      </c>
      <c r="O12" s="47">
        <f t="shared" si="1"/>
        <v>65.88749205429102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71963873</v>
      </c>
      <c r="E13" s="31">
        <f t="shared" si="3"/>
        <v>235521122</v>
      </c>
      <c r="F13" s="31">
        <f t="shared" si="3"/>
        <v>0</v>
      </c>
      <c r="G13" s="31">
        <f t="shared" si="3"/>
        <v>5342898</v>
      </c>
      <c r="H13" s="31">
        <f t="shared" si="3"/>
        <v>0</v>
      </c>
      <c r="I13" s="31">
        <f t="shared" si="3"/>
        <v>15695199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328523092</v>
      </c>
      <c r="O13" s="43">
        <f t="shared" si="1"/>
        <v>1082.0099004357378</v>
      </c>
      <c r="P13" s="10"/>
    </row>
    <row r="14" spans="1:16" ht="15">
      <c r="A14" s="12"/>
      <c r="B14" s="44">
        <v>521</v>
      </c>
      <c r="C14" s="20" t="s">
        <v>29</v>
      </c>
      <c r="D14" s="46">
        <v>43921364</v>
      </c>
      <c r="E14" s="46">
        <v>7000831</v>
      </c>
      <c r="F14" s="46">
        <v>0</v>
      </c>
      <c r="G14" s="46">
        <v>4187559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55109754</v>
      </c>
      <c r="O14" s="47">
        <f t="shared" si="1"/>
        <v>181.50717830994358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9520102</v>
      </c>
      <c r="F15" s="46">
        <v>0</v>
      </c>
      <c r="G15" s="46">
        <v>-37982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9482120</v>
      </c>
      <c r="O15" s="47">
        <f t="shared" si="1"/>
        <v>31.229913412356773</v>
      </c>
      <c r="P15" s="9"/>
    </row>
    <row r="16" spans="1:16" ht="15">
      <c r="A16" s="12"/>
      <c r="B16" s="44">
        <v>523</v>
      </c>
      <c r="C16" s="20" t="s">
        <v>31</v>
      </c>
      <c r="D16" s="46">
        <v>25110836</v>
      </c>
      <c r="E16" s="46">
        <v>10116411</v>
      </c>
      <c r="F16" s="46">
        <v>0</v>
      </c>
      <c r="G16" s="46">
        <v>2189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35229436</v>
      </c>
      <c r="O16" s="47">
        <f t="shared" si="1"/>
        <v>116.03019534093266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2683986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2683986</v>
      </c>
      <c r="O17" s="47">
        <f t="shared" si="1"/>
        <v>8.839863910178083</v>
      </c>
      <c r="P17" s="9"/>
    </row>
    <row r="18" spans="1:16" ht="15">
      <c r="A18" s="12"/>
      <c r="B18" s="44">
        <v>525</v>
      </c>
      <c r="C18" s="20" t="s">
        <v>33</v>
      </c>
      <c r="D18" s="46">
        <v>2117353</v>
      </c>
      <c r="E18" s="46">
        <v>208733825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210851178</v>
      </c>
      <c r="O18" s="47">
        <f t="shared" si="1"/>
        <v>694.4506114490667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87494</v>
      </c>
      <c r="F19" s="46">
        <v>0</v>
      </c>
      <c r="G19" s="46">
        <v>1191132</v>
      </c>
      <c r="H19" s="46">
        <v>0</v>
      </c>
      <c r="I19" s="46">
        <v>13011213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14289839</v>
      </c>
      <c r="O19" s="47">
        <f t="shared" si="1"/>
        <v>47.06441540989978</v>
      </c>
      <c r="P19" s="9"/>
    </row>
    <row r="20" spans="1:16" ht="15">
      <c r="A20" s="12"/>
      <c r="B20" s="44">
        <v>527</v>
      </c>
      <c r="C20" s="20" t="s">
        <v>35</v>
      </c>
      <c r="D20" s="46">
        <v>814320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814320</v>
      </c>
      <c r="O20" s="47">
        <f t="shared" si="1"/>
        <v>2.682010256140016</v>
      </c>
      <c r="P20" s="9"/>
    </row>
    <row r="21" spans="1:16" ht="15">
      <c r="A21" s="12"/>
      <c r="B21" s="44">
        <v>529</v>
      </c>
      <c r="C21" s="20" t="s">
        <v>36</v>
      </c>
      <c r="D21" s="46">
        <v>0</v>
      </c>
      <c r="E21" s="46">
        <v>62459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62459</v>
      </c>
      <c r="O21" s="47">
        <f t="shared" si="1"/>
        <v>0.20571234722007226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SUM(D23:D27)</f>
        <v>563294</v>
      </c>
      <c r="E22" s="31">
        <f t="shared" si="5"/>
        <v>1712232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13922290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16197816</v>
      </c>
      <c r="O22" s="43">
        <f t="shared" si="1"/>
        <v>53.34844856944303</v>
      </c>
      <c r="P22" s="10"/>
    </row>
    <row r="23" spans="1:16" ht="15">
      <c r="A23" s="12"/>
      <c r="B23" s="44">
        <v>531</v>
      </c>
      <c r="C23" s="20" t="s">
        <v>38</v>
      </c>
      <c r="D23" s="46">
        <v>0</v>
      </c>
      <c r="E23" s="46">
        <v>305844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305844</v>
      </c>
      <c r="O23" s="47">
        <f t="shared" si="1"/>
        <v>1.007314992605962</v>
      </c>
      <c r="P23" s="9"/>
    </row>
    <row r="24" spans="1:16" ht="15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12892660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12892660</v>
      </c>
      <c r="O24" s="47">
        <f t="shared" si="1"/>
        <v>42.46272515586764</v>
      </c>
      <c r="P24" s="9"/>
    </row>
    <row r="25" spans="1:16" ht="15">
      <c r="A25" s="12"/>
      <c r="B25" s="44">
        <v>537</v>
      </c>
      <c r="C25" s="20" t="s">
        <v>40</v>
      </c>
      <c r="D25" s="46">
        <v>563294</v>
      </c>
      <c r="E25" s="46">
        <v>1079400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1642694</v>
      </c>
      <c r="O25" s="47">
        <f t="shared" si="1"/>
        <v>5.4103081782341915</v>
      </c>
      <c r="P25" s="9"/>
    </row>
    <row r="26" spans="1:16" ht="15">
      <c r="A26" s="12"/>
      <c r="B26" s="44">
        <v>538</v>
      </c>
      <c r="C26" s="20" t="s">
        <v>41</v>
      </c>
      <c r="D26" s="46">
        <v>0</v>
      </c>
      <c r="E26" s="46">
        <v>94254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94254</v>
      </c>
      <c r="O26" s="47">
        <f t="shared" si="1"/>
        <v>0.31043102795242783</v>
      </c>
      <c r="P26" s="9"/>
    </row>
    <row r="27" spans="1:16" ht="15">
      <c r="A27" s="12"/>
      <c r="B27" s="44">
        <v>539</v>
      </c>
      <c r="C27" s="20" t="s">
        <v>42</v>
      </c>
      <c r="D27" s="46">
        <v>0</v>
      </c>
      <c r="E27" s="46">
        <v>232734</v>
      </c>
      <c r="F27" s="46">
        <v>0</v>
      </c>
      <c r="G27" s="46">
        <v>0</v>
      </c>
      <c r="H27" s="46">
        <v>0</v>
      </c>
      <c r="I27" s="46">
        <v>1029630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1262364</v>
      </c>
      <c r="O27" s="47">
        <f t="shared" si="1"/>
        <v>4.157669214782806</v>
      </c>
      <c r="P27" s="9"/>
    </row>
    <row r="28" spans="1:16" ht="15.75">
      <c r="A28" s="28" t="s">
        <v>43</v>
      </c>
      <c r="B28" s="29"/>
      <c r="C28" s="30"/>
      <c r="D28" s="31">
        <f aca="true" t="shared" si="7" ref="D28:M28">SUM(D29:D30)</f>
        <v>274062</v>
      </c>
      <c r="E28" s="31">
        <f t="shared" si="7"/>
        <v>21453495</v>
      </c>
      <c r="F28" s="31">
        <f t="shared" si="7"/>
        <v>0</v>
      </c>
      <c r="G28" s="31">
        <f t="shared" si="7"/>
        <v>10104525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5">SUM(D28:M28)</f>
        <v>31832082</v>
      </c>
      <c r="O28" s="43">
        <f t="shared" si="1"/>
        <v>104.84081245491943</v>
      </c>
      <c r="P28" s="10"/>
    </row>
    <row r="29" spans="1:16" ht="15">
      <c r="A29" s="12"/>
      <c r="B29" s="44">
        <v>541</v>
      </c>
      <c r="C29" s="20" t="s">
        <v>44</v>
      </c>
      <c r="D29" s="46">
        <v>274062</v>
      </c>
      <c r="E29" s="46">
        <v>14597339</v>
      </c>
      <c r="F29" s="46">
        <v>0</v>
      </c>
      <c r="G29" s="46">
        <v>9965483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24836884</v>
      </c>
      <c r="O29" s="47">
        <f t="shared" si="1"/>
        <v>81.80172121347856</v>
      </c>
      <c r="P29" s="9"/>
    </row>
    <row r="30" spans="1:16" ht="15">
      <c r="A30" s="12"/>
      <c r="B30" s="44">
        <v>544</v>
      </c>
      <c r="C30" s="20" t="s">
        <v>45</v>
      </c>
      <c r="D30" s="46">
        <v>0</v>
      </c>
      <c r="E30" s="46">
        <v>6856156</v>
      </c>
      <c r="F30" s="46">
        <v>0</v>
      </c>
      <c r="G30" s="46">
        <v>139042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6995198</v>
      </c>
      <c r="O30" s="47">
        <f t="shared" si="1"/>
        <v>23.039091241440865</v>
      </c>
      <c r="P30" s="9"/>
    </row>
    <row r="31" spans="1:16" ht="15.75">
      <c r="A31" s="28" t="s">
        <v>47</v>
      </c>
      <c r="B31" s="29"/>
      <c r="C31" s="30"/>
      <c r="D31" s="31">
        <f aca="true" t="shared" si="9" ref="D31:M31">SUM(D32:D34)</f>
        <v>401496</v>
      </c>
      <c r="E31" s="31">
        <f t="shared" si="9"/>
        <v>8589898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487453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6661699</v>
      </c>
      <c r="N31" s="31">
        <f t="shared" si="8"/>
        <v>16140546</v>
      </c>
      <c r="O31" s="43">
        <f t="shared" si="1"/>
        <v>53.15982649535773</v>
      </c>
      <c r="P31" s="10"/>
    </row>
    <row r="32" spans="1:16" ht="15">
      <c r="A32" s="13"/>
      <c r="B32" s="45">
        <v>552</v>
      </c>
      <c r="C32" s="21" t="s">
        <v>48</v>
      </c>
      <c r="D32" s="46">
        <v>401496</v>
      </c>
      <c r="E32" s="46">
        <v>0</v>
      </c>
      <c r="F32" s="46">
        <v>0</v>
      </c>
      <c r="G32" s="46">
        <v>0</v>
      </c>
      <c r="H32" s="46">
        <v>0</v>
      </c>
      <c r="I32" s="46">
        <v>487453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888949</v>
      </c>
      <c r="O32" s="47">
        <f t="shared" si="1"/>
        <v>2.9278052057979798</v>
      </c>
      <c r="P32" s="9"/>
    </row>
    <row r="33" spans="1:16" ht="15">
      <c r="A33" s="13"/>
      <c r="B33" s="45">
        <v>554</v>
      </c>
      <c r="C33" s="21" t="s">
        <v>49</v>
      </c>
      <c r="D33" s="46">
        <v>0</v>
      </c>
      <c r="E33" s="46">
        <v>5710260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1730917</v>
      </c>
      <c r="N33" s="46">
        <f t="shared" si="8"/>
        <v>7441177</v>
      </c>
      <c r="O33" s="47">
        <f t="shared" si="1"/>
        <v>24.50794900254592</v>
      </c>
      <c r="P33" s="9"/>
    </row>
    <row r="34" spans="1:16" ht="15">
      <c r="A34" s="13"/>
      <c r="B34" s="45">
        <v>559</v>
      </c>
      <c r="C34" s="21" t="s">
        <v>50</v>
      </c>
      <c r="D34" s="46">
        <v>0</v>
      </c>
      <c r="E34" s="46">
        <v>2879638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4930782</v>
      </c>
      <c r="N34" s="46">
        <f t="shared" si="8"/>
        <v>7810420</v>
      </c>
      <c r="O34" s="47">
        <f t="shared" si="1"/>
        <v>25.72407228701383</v>
      </c>
      <c r="P34" s="9"/>
    </row>
    <row r="35" spans="1:16" ht="15.75">
      <c r="A35" s="28" t="s">
        <v>51</v>
      </c>
      <c r="B35" s="29"/>
      <c r="C35" s="30"/>
      <c r="D35" s="31">
        <f aca="true" t="shared" si="10" ref="D35:M35">SUM(D36:D39)</f>
        <v>3216547</v>
      </c>
      <c r="E35" s="31">
        <f t="shared" si="10"/>
        <v>1117524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4334071</v>
      </c>
      <c r="O35" s="43">
        <f t="shared" si="1"/>
        <v>14.274514776548548</v>
      </c>
      <c r="P35" s="10"/>
    </row>
    <row r="36" spans="1:16" ht="15">
      <c r="A36" s="12"/>
      <c r="B36" s="44">
        <v>562</v>
      </c>
      <c r="C36" s="20" t="s">
        <v>52</v>
      </c>
      <c r="D36" s="46">
        <v>1894783</v>
      </c>
      <c r="E36" s="46">
        <v>3213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4">SUM(D36:M36)</f>
        <v>1897996</v>
      </c>
      <c r="O36" s="47">
        <f t="shared" si="1"/>
        <v>6.251160155851171</v>
      </c>
      <c r="P36" s="9"/>
    </row>
    <row r="37" spans="1:16" ht="15">
      <c r="A37" s="12"/>
      <c r="B37" s="44">
        <v>563</v>
      </c>
      <c r="C37" s="20" t="s">
        <v>53</v>
      </c>
      <c r="D37" s="46">
        <v>0</v>
      </c>
      <c r="E37" s="46">
        <v>67649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67649</v>
      </c>
      <c r="O37" s="47">
        <f aca="true" t="shared" si="12" ref="O37:O68">(N37/O$79)</f>
        <v>0.2228059139129776</v>
      </c>
      <c r="P37" s="9"/>
    </row>
    <row r="38" spans="1:16" ht="15">
      <c r="A38" s="12"/>
      <c r="B38" s="44">
        <v>564</v>
      </c>
      <c r="C38" s="20" t="s">
        <v>54</v>
      </c>
      <c r="D38" s="46">
        <v>0</v>
      </c>
      <c r="E38" s="46">
        <v>463210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463210</v>
      </c>
      <c r="O38" s="47">
        <f t="shared" si="12"/>
        <v>1.5256090612371263</v>
      </c>
      <c r="P38" s="9"/>
    </row>
    <row r="39" spans="1:16" ht="15">
      <c r="A39" s="12"/>
      <c r="B39" s="44">
        <v>569</v>
      </c>
      <c r="C39" s="20" t="s">
        <v>55</v>
      </c>
      <c r="D39" s="46">
        <v>1321764</v>
      </c>
      <c r="E39" s="46">
        <v>583452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1905216</v>
      </c>
      <c r="O39" s="47">
        <f t="shared" si="12"/>
        <v>6.274939645547274</v>
      </c>
      <c r="P39" s="9"/>
    </row>
    <row r="40" spans="1:16" ht="15.75">
      <c r="A40" s="28" t="s">
        <v>56</v>
      </c>
      <c r="B40" s="29"/>
      <c r="C40" s="30"/>
      <c r="D40" s="31">
        <f aca="true" t="shared" si="13" ref="D40:M40">SUM(D41:D44)</f>
        <v>2003348</v>
      </c>
      <c r="E40" s="31">
        <f t="shared" si="13"/>
        <v>1109673</v>
      </c>
      <c r="F40" s="31">
        <f t="shared" si="13"/>
        <v>0</v>
      </c>
      <c r="G40" s="31">
        <f t="shared" si="13"/>
        <v>1151037</v>
      </c>
      <c r="H40" s="31">
        <f t="shared" si="13"/>
        <v>0</v>
      </c>
      <c r="I40" s="31">
        <f t="shared" si="13"/>
        <v>5705100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9969158</v>
      </c>
      <c r="O40" s="43">
        <f t="shared" si="12"/>
        <v>32.8340013767073</v>
      </c>
      <c r="P40" s="9"/>
    </row>
    <row r="41" spans="1:16" ht="15">
      <c r="A41" s="12"/>
      <c r="B41" s="44">
        <v>571</v>
      </c>
      <c r="C41" s="20" t="s">
        <v>96</v>
      </c>
      <c r="D41" s="46">
        <v>0</v>
      </c>
      <c r="E41" s="46">
        <v>185845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185845</v>
      </c>
      <c r="O41" s="47">
        <f t="shared" si="12"/>
        <v>0.6120913106055865</v>
      </c>
      <c r="P41" s="9"/>
    </row>
    <row r="42" spans="1:16" ht="15">
      <c r="A42" s="12"/>
      <c r="B42" s="44">
        <v>572</v>
      </c>
      <c r="C42" s="20" t="s">
        <v>57</v>
      </c>
      <c r="D42" s="46">
        <v>2003348</v>
      </c>
      <c r="E42" s="46">
        <v>903828</v>
      </c>
      <c r="F42" s="46">
        <v>0</v>
      </c>
      <c r="G42" s="46">
        <v>1151037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4058213</v>
      </c>
      <c r="O42" s="47">
        <f t="shared" si="12"/>
        <v>13.365960418018398</v>
      </c>
      <c r="P42" s="9"/>
    </row>
    <row r="43" spans="1:16" ht="15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5705100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5705100</v>
      </c>
      <c r="O43" s="47">
        <f t="shared" si="12"/>
        <v>18.79007848549023</v>
      </c>
      <c r="P43" s="9"/>
    </row>
    <row r="44" spans="1:16" ht="15">
      <c r="A44" s="12"/>
      <c r="B44" s="44">
        <v>579</v>
      </c>
      <c r="C44" s="20" t="s">
        <v>100</v>
      </c>
      <c r="D44" s="46">
        <v>0</v>
      </c>
      <c r="E44" s="46">
        <v>20000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20000</v>
      </c>
      <c r="O44" s="47">
        <f t="shared" si="12"/>
        <v>0.06587116259308419</v>
      </c>
      <c r="P44" s="9"/>
    </row>
    <row r="45" spans="1:16" ht="15.75">
      <c r="A45" s="28" t="s">
        <v>86</v>
      </c>
      <c r="B45" s="29"/>
      <c r="C45" s="30"/>
      <c r="D45" s="31">
        <f aca="true" t="shared" si="14" ref="D45:M45">SUM(D46:D47)</f>
        <v>17157778</v>
      </c>
      <c r="E45" s="31">
        <f t="shared" si="14"/>
        <v>6039574</v>
      </c>
      <c r="F45" s="31">
        <f t="shared" si="14"/>
        <v>0</v>
      </c>
      <c r="G45" s="31">
        <f t="shared" si="14"/>
        <v>31714302</v>
      </c>
      <c r="H45" s="31">
        <f t="shared" si="14"/>
        <v>0</v>
      </c>
      <c r="I45" s="31">
        <f t="shared" si="14"/>
        <v>559790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55471444</v>
      </c>
      <c r="O45" s="43">
        <f t="shared" si="12"/>
        <v>182.6984253498582</v>
      </c>
      <c r="P45" s="9"/>
    </row>
    <row r="46" spans="1:16" ht="15">
      <c r="A46" s="12"/>
      <c r="B46" s="44">
        <v>581</v>
      </c>
      <c r="C46" s="20" t="s">
        <v>60</v>
      </c>
      <c r="D46" s="46">
        <v>16199085</v>
      </c>
      <c r="E46" s="46">
        <v>6039574</v>
      </c>
      <c r="F46" s="46">
        <v>0</v>
      </c>
      <c r="G46" s="46">
        <v>31714302</v>
      </c>
      <c r="H46" s="46">
        <v>0</v>
      </c>
      <c r="I46" s="46">
        <v>559790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54512751</v>
      </c>
      <c r="O46" s="47">
        <f t="shared" si="12"/>
        <v>179.54091422586563</v>
      </c>
      <c r="P46" s="9"/>
    </row>
    <row r="47" spans="1:16" ht="15">
      <c r="A47" s="12"/>
      <c r="B47" s="44">
        <v>586</v>
      </c>
      <c r="C47" s="20" t="s">
        <v>120</v>
      </c>
      <c r="D47" s="46">
        <v>958693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62">SUM(D47:M47)</f>
        <v>958693</v>
      </c>
      <c r="O47" s="47">
        <f t="shared" si="12"/>
        <v>3.157511123992583</v>
      </c>
      <c r="P47" s="9"/>
    </row>
    <row r="48" spans="1:16" ht="15.75">
      <c r="A48" s="28" t="s">
        <v>62</v>
      </c>
      <c r="B48" s="29"/>
      <c r="C48" s="30"/>
      <c r="D48" s="31">
        <f aca="true" t="shared" si="16" ref="D48:M48">SUM(D49:D76)</f>
        <v>1116393</v>
      </c>
      <c r="E48" s="31">
        <f t="shared" si="16"/>
        <v>7510394</v>
      </c>
      <c r="F48" s="31">
        <f t="shared" si="16"/>
        <v>0</v>
      </c>
      <c r="G48" s="31">
        <f t="shared" si="16"/>
        <v>605420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9232207</v>
      </c>
      <c r="O48" s="43">
        <f t="shared" si="12"/>
        <v>30.4068104195005</v>
      </c>
      <c r="P48" s="9"/>
    </row>
    <row r="49" spans="1:16" ht="15">
      <c r="A49" s="12"/>
      <c r="B49" s="44">
        <v>601</v>
      </c>
      <c r="C49" s="20" t="s">
        <v>63</v>
      </c>
      <c r="D49" s="46">
        <v>0</v>
      </c>
      <c r="E49" s="46">
        <v>15423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15423</v>
      </c>
      <c r="O49" s="47">
        <f t="shared" si="12"/>
        <v>0.05079654703365687</v>
      </c>
      <c r="P49" s="9"/>
    </row>
    <row r="50" spans="1:16" ht="15">
      <c r="A50" s="12"/>
      <c r="B50" s="44">
        <v>602</v>
      </c>
      <c r="C50" s="20" t="s">
        <v>64</v>
      </c>
      <c r="D50" s="46">
        <v>0</v>
      </c>
      <c r="E50" s="46">
        <v>13995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13995</v>
      </c>
      <c r="O50" s="47">
        <f t="shared" si="12"/>
        <v>0.04609334602451066</v>
      </c>
      <c r="P50" s="9"/>
    </row>
    <row r="51" spans="1:16" ht="15">
      <c r="A51" s="12"/>
      <c r="B51" s="44">
        <v>603</v>
      </c>
      <c r="C51" s="20" t="s">
        <v>65</v>
      </c>
      <c r="D51" s="46">
        <v>0</v>
      </c>
      <c r="E51" s="46">
        <v>126607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126607</v>
      </c>
      <c r="O51" s="47">
        <f t="shared" si="12"/>
        <v>0.4169875141211305</v>
      </c>
      <c r="P51" s="9"/>
    </row>
    <row r="52" spans="1:16" ht="15">
      <c r="A52" s="12"/>
      <c r="B52" s="44">
        <v>605</v>
      </c>
      <c r="C52" s="20" t="s">
        <v>67</v>
      </c>
      <c r="D52" s="46">
        <v>0</v>
      </c>
      <c r="E52" s="46">
        <v>7082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7082</v>
      </c>
      <c r="O52" s="47">
        <f t="shared" si="12"/>
        <v>0.02332497867421111</v>
      </c>
      <c r="P52" s="9"/>
    </row>
    <row r="53" spans="1:16" ht="15">
      <c r="A53" s="12"/>
      <c r="B53" s="44">
        <v>607</v>
      </c>
      <c r="C53" s="20" t="s">
        <v>68</v>
      </c>
      <c r="D53" s="46">
        <v>0</v>
      </c>
      <c r="E53" s="46">
        <v>117672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117672</v>
      </c>
      <c r="O53" s="47">
        <f t="shared" si="12"/>
        <v>0.3875595722326701</v>
      </c>
      <c r="P53" s="9"/>
    </row>
    <row r="54" spans="1:16" ht="15">
      <c r="A54" s="12"/>
      <c r="B54" s="44">
        <v>608</v>
      </c>
      <c r="C54" s="20" t="s">
        <v>69</v>
      </c>
      <c r="D54" s="46">
        <v>0</v>
      </c>
      <c r="E54" s="46">
        <v>224703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224703</v>
      </c>
      <c r="O54" s="47">
        <f t="shared" si="12"/>
        <v>0.7400723924076898</v>
      </c>
      <c r="P54" s="9"/>
    </row>
    <row r="55" spans="1:16" ht="15">
      <c r="A55" s="12"/>
      <c r="B55" s="44">
        <v>612</v>
      </c>
      <c r="C55" s="20" t="s">
        <v>101</v>
      </c>
      <c r="D55" s="46">
        <v>860</v>
      </c>
      <c r="E55" s="46">
        <v>174898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175758</v>
      </c>
      <c r="O55" s="47">
        <f t="shared" si="12"/>
        <v>0.5788691897517645</v>
      </c>
      <c r="P55" s="9"/>
    </row>
    <row r="56" spans="1:16" ht="15">
      <c r="A56" s="12"/>
      <c r="B56" s="44">
        <v>614</v>
      </c>
      <c r="C56" s="20" t="s">
        <v>70</v>
      </c>
      <c r="D56" s="46">
        <v>0</v>
      </c>
      <c r="E56" s="46">
        <v>1068040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1068040</v>
      </c>
      <c r="O56" s="47">
        <f t="shared" si="12"/>
        <v>3.5176518247958817</v>
      </c>
      <c r="P56" s="9"/>
    </row>
    <row r="57" spans="1:16" ht="15">
      <c r="A57" s="12"/>
      <c r="B57" s="44">
        <v>621</v>
      </c>
      <c r="C57" s="20" t="s">
        <v>160</v>
      </c>
      <c r="D57" s="46">
        <v>287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287</v>
      </c>
      <c r="O57" s="47">
        <f t="shared" si="12"/>
        <v>0.0009452511832107581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175932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175932</v>
      </c>
      <c r="O58" s="47">
        <f t="shared" si="12"/>
        <v>0.5794422688663243</v>
      </c>
      <c r="P58" s="9"/>
    </row>
    <row r="59" spans="1:16" ht="15">
      <c r="A59" s="12"/>
      <c r="B59" s="44">
        <v>634</v>
      </c>
      <c r="C59" s="20" t="s">
        <v>72</v>
      </c>
      <c r="D59" s="46">
        <v>0</v>
      </c>
      <c r="E59" s="46">
        <v>220941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220941</v>
      </c>
      <c r="O59" s="47">
        <f t="shared" si="12"/>
        <v>0.7276820267239307</v>
      </c>
      <c r="P59" s="9"/>
    </row>
    <row r="60" spans="1:16" ht="15">
      <c r="A60" s="12"/>
      <c r="B60" s="44">
        <v>654</v>
      </c>
      <c r="C60" s="20" t="s">
        <v>73</v>
      </c>
      <c r="D60" s="46">
        <v>0</v>
      </c>
      <c r="E60" s="46">
        <v>850414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850414</v>
      </c>
      <c r="O60" s="47">
        <f t="shared" si="12"/>
        <v>2.800887943271755</v>
      </c>
      <c r="P60" s="9"/>
    </row>
    <row r="61" spans="1:16" ht="15">
      <c r="A61" s="12"/>
      <c r="B61" s="44">
        <v>661</v>
      </c>
      <c r="C61" s="20" t="s">
        <v>161</v>
      </c>
      <c r="D61" s="46">
        <v>0</v>
      </c>
      <c r="E61" s="46">
        <v>77301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77301</v>
      </c>
      <c r="O61" s="47">
        <f t="shared" si="12"/>
        <v>0.25459533698040004</v>
      </c>
      <c r="P61" s="9"/>
    </row>
    <row r="62" spans="1:16" ht="15">
      <c r="A62" s="12"/>
      <c r="B62" s="44">
        <v>664</v>
      </c>
      <c r="C62" s="20" t="s">
        <v>74</v>
      </c>
      <c r="D62" s="46">
        <v>0</v>
      </c>
      <c r="E62" s="46">
        <v>99930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99930</v>
      </c>
      <c r="O62" s="47">
        <f t="shared" si="12"/>
        <v>0.32912526389634517</v>
      </c>
      <c r="P62" s="9"/>
    </row>
    <row r="63" spans="1:16" ht="15">
      <c r="A63" s="12"/>
      <c r="B63" s="44">
        <v>674</v>
      </c>
      <c r="C63" s="20" t="s">
        <v>75</v>
      </c>
      <c r="D63" s="46">
        <v>0</v>
      </c>
      <c r="E63" s="46">
        <v>488982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488982</v>
      </c>
      <c r="O63" s="47">
        <f t="shared" si="12"/>
        <v>1.6104906413545745</v>
      </c>
      <c r="P63" s="9"/>
    </row>
    <row r="64" spans="1:16" ht="15">
      <c r="A64" s="12"/>
      <c r="B64" s="44">
        <v>689</v>
      </c>
      <c r="C64" s="20" t="s">
        <v>76</v>
      </c>
      <c r="D64" s="46">
        <v>0</v>
      </c>
      <c r="E64" s="46">
        <v>67402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67402</v>
      </c>
      <c r="O64" s="47">
        <f t="shared" si="12"/>
        <v>0.22199240505495302</v>
      </c>
      <c r="P64" s="9"/>
    </row>
    <row r="65" spans="1:16" ht="15">
      <c r="A65" s="12"/>
      <c r="B65" s="44">
        <v>694</v>
      </c>
      <c r="C65" s="20" t="s">
        <v>77</v>
      </c>
      <c r="D65" s="46">
        <v>0</v>
      </c>
      <c r="E65" s="46">
        <v>511764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511764</v>
      </c>
      <c r="O65" s="47">
        <f t="shared" si="12"/>
        <v>1.6855244826643567</v>
      </c>
      <c r="P65" s="9"/>
    </row>
    <row r="66" spans="1:16" ht="15">
      <c r="A66" s="12"/>
      <c r="B66" s="44">
        <v>711</v>
      </c>
      <c r="C66" s="20" t="s">
        <v>78</v>
      </c>
      <c r="D66" s="46">
        <v>0</v>
      </c>
      <c r="E66" s="46">
        <v>136882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7" ref="N66:N76">SUM(D66:M66)</f>
        <v>136882</v>
      </c>
      <c r="O66" s="47">
        <f t="shared" si="12"/>
        <v>0.45082882390332746</v>
      </c>
      <c r="P66" s="9"/>
    </row>
    <row r="67" spans="1:16" ht="15">
      <c r="A67" s="12"/>
      <c r="B67" s="44">
        <v>712</v>
      </c>
      <c r="C67" s="20" t="s">
        <v>79</v>
      </c>
      <c r="D67" s="46">
        <v>0</v>
      </c>
      <c r="E67" s="46">
        <v>0</v>
      </c>
      <c r="F67" s="46">
        <v>0</v>
      </c>
      <c r="G67" s="46">
        <v>605420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605420</v>
      </c>
      <c r="O67" s="47">
        <f t="shared" si="12"/>
        <v>1.9939859628552514</v>
      </c>
      <c r="P67" s="9"/>
    </row>
    <row r="68" spans="1:16" ht="15">
      <c r="A68" s="12"/>
      <c r="B68" s="44">
        <v>713</v>
      </c>
      <c r="C68" s="20" t="s">
        <v>80</v>
      </c>
      <c r="D68" s="46">
        <v>950092</v>
      </c>
      <c r="E68" s="46">
        <v>243982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1194074</v>
      </c>
      <c r="O68" s="47">
        <f t="shared" si="12"/>
        <v>3.9327521301087205</v>
      </c>
      <c r="P68" s="9"/>
    </row>
    <row r="69" spans="1:16" ht="15">
      <c r="A69" s="12"/>
      <c r="B69" s="44">
        <v>714</v>
      </c>
      <c r="C69" s="20" t="s">
        <v>81</v>
      </c>
      <c r="D69" s="46">
        <v>0</v>
      </c>
      <c r="E69" s="46">
        <v>50290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50290</v>
      </c>
      <c r="O69" s="47">
        <f aca="true" t="shared" si="18" ref="O69:O77">(N69/O$79)</f>
        <v>0.16563303834031018</v>
      </c>
      <c r="P69" s="9"/>
    </row>
    <row r="70" spans="1:16" ht="15">
      <c r="A70" s="12"/>
      <c r="B70" s="44">
        <v>719</v>
      </c>
      <c r="C70" s="20" t="s">
        <v>84</v>
      </c>
      <c r="D70" s="46">
        <v>165170</v>
      </c>
      <c r="E70" s="46">
        <v>573082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738252</v>
      </c>
      <c r="O70" s="47">
        <f t="shared" si="18"/>
        <v>2.4314758763334794</v>
      </c>
      <c r="P70" s="9"/>
    </row>
    <row r="71" spans="1:16" ht="15">
      <c r="A71" s="12"/>
      <c r="B71" s="44">
        <v>722</v>
      </c>
      <c r="C71" s="20" t="s">
        <v>162</v>
      </c>
      <c r="D71" s="46">
        <v>-16</v>
      </c>
      <c r="E71" s="46">
        <v>12132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12116</v>
      </c>
      <c r="O71" s="47">
        <f t="shared" si="18"/>
        <v>0.0399047502988904</v>
      </c>
      <c r="P71" s="9"/>
    </row>
    <row r="72" spans="1:16" ht="15">
      <c r="A72" s="12"/>
      <c r="B72" s="44">
        <v>724</v>
      </c>
      <c r="C72" s="20" t="s">
        <v>85</v>
      </c>
      <c r="D72" s="46">
        <v>0</v>
      </c>
      <c r="E72" s="46">
        <v>1008333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1008333</v>
      </c>
      <c r="O72" s="47">
        <f t="shared" si="18"/>
        <v>3.3210033495486178</v>
      </c>
      <c r="P72" s="9"/>
    </row>
    <row r="73" spans="1:16" ht="15">
      <c r="A73" s="12"/>
      <c r="B73" s="44">
        <v>744</v>
      </c>
      <c r="C73" s="20" t="s">
        <v>87</v>
      </c>
      <c r="D73" s="46">
        <v>0</v>
      </c>
      <c r="E73" s="46">
        <v>320442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320442</v>
      </c>
      <c r="O73" s="47">
        <f t="shared" si="18"/>
        <v>1.055394354182654</v>
      </c>
      <c r="P73" s="9"/>
    </row>
    <row r="74" spans="1:16" ht="15">
      <c r="A74" s="12"/>
      <c r="B74" s="44">
        <v>752</v>
      </c>
      <c r="C74" s="20" t="s">
        <v>88</v>
      </c>
      <c r="D74" s="46">
        <v>0</v>
      </c>
      <c r="E74" s="46">
        <v>2429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2429</v>
      </c>
      <c r="O74" s="47">
        <f t="shared" si="18"/>
        <v>0.008000052696930075</v>
      </c>
      <c r="P74" s="9"/>
    </row>
    <row r="75" spans="1:16" ht="15">
      <c r="A75" s="12"/>
      <c r="B75" s="44">
        <v>764</v>
      </c>
      <c r="C75" s="20" t="s">
        <v>89</v>
      </c>
      <c r="D75" s="46">
        <v>0</v>
      </c>
      <c r="E75" s="46">
        <v>906325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906325</v>
      </c>
      <c r="O75" s="47">
        <f t="shared" si="18"/>
        <v>2.985034071858851</v>
      </c>
      <c r="P75" s="9"/>
    </row>
    <row r="76" spans="1:16" ht="15.75" thickBot="1">
      <c r="A76" s="12"/>
      <c r="B76" s="44">
        <v>765</v>
      </c>
      <c r="C76" s="20" t="s">
        <v>90</v>
      </c>
      <c r="D76" s="46">
        <v>0</v>
      </c>
      <c r="E76" s="46">
        <v>15411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15411</v>
      </c>
      <c r="O76" s="47">
        <f t="shared" si="18"/>
        <v>0.05075702433610102</v>
      </c>
      <c r="P76" s="9"/>
    </row>
    <row r="77" spans="1:119" ht="16.5" thickBot="1">
      <c r="A77" s="14" t="s">
        <v>10</v>
      </c>
      <c r="B77" s="23"/>
      <c r="C77" s="22"/>
      <c r="D77" s="15">
        <f aca="true" t="shared" si="19" ref="D77:M77">SUM(D5,D13,D22,D28,D31,D35,D40,D45,D48)</f>
        <v>144290186</v>
      </c>
      <c r="E77" s="15">
        <f t="shared" si="19"/>
        <v>287508002</v>
      </c>
      <c r="F77" s="15">
        <f t="shared" si="19"/>
        <v>19719587</v>
      </c>
      <c r="G77" s="15">
        <f t="shared" si="19"/>
        <v>63951742</v>
      </c>
      <c r="H77" s="15">
        <f t="shared" si="19"/>
        <v>0</v>
      </c>
      <c r="I77" s="15">
        <f t="shared" si="19"/>
        <v>37178997</v>
      </c>
      <c r="J77" s="15">
        <f t="shared" si="19"/>
        <v>3656175</v>
      </c>
      <c r="K77" s="15">
        <f t="shared" si="19"/>
        <v>0</v>
      </c>
      <c r="L77" s="15">
        <f t="shared" si="19"/>
        <v>0</v>
      </c>
      <c r="M77" s="15">
        <f t="shared" si="19"/>
        <v>8938529</v>
      </c>
      <c r="N77" s="15">
        <f>SUM(D77:M77)</f>
        <v>565243218</v>
      </c>
      <c r="O77" s="37">
        <f t="shared" si="18"/>
        <v>1861.6613958758064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163</v>
      </c>
      <c r="M79" s="48"/>
      <c r="N79" s="48"/>
      <c r="O79" s="41">
        <v>303623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1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 aca="true" t="shared" si="0" ref="D5:N5">SUM(D6:D13)</f>
        <v>53720598</v>
      </c>
      <c r="E5" s="26">
        <f t="shared" si="0"/>
        <v>6719287</v>
      </c>
      <c r="F5" s="26">
        <f t="shared" si="0"/>
        <v>13244895</v>
      </c>
      <c r="G5" s="26">
        <f t="shared" si="0"/>
        <v>2372835</v>
      </c>
      <c r="H5" s="26">
        <f t="shared" si="0"/>
        <v>0</v>
      </c>
      <c r="I5" s="26">
        <f t="shared" si="0"/>
        <v>735936</v>
      </c>
      <c r="J5" s="26">
        <f t="shared" si="0"/>
        <v>43946623</v>
      </c>
      <c r="K5" s="26">
        <f t="shared" si="0"/>
        <v>0</v>
      </c>
      <c r="L5" s="26">
        <f t="shared" si="0"/>
        <v>0</v>
      </c>
      <c r="M5" s="26">
        <f t="shared" si="0"/>
        <v>356466763</v>
      </c>
      <c r="N5" s="26">
        <f t="shared" si="0"/>
        <v>17583</v>
      </c>
      <c r="O5" s="27">
        <f>SUM(D5:N5)</f>
        <v>477224520</v>
      </c>
      <c r="P5" s="32">
        <f aca="true" t="shared" si="1" ref="P5:P36">(O5/P$79)</f>
        <v>1470.83604041201</v>
      </c>
      <c r="Q5" s="6"/>
    </row>
    <row r="6" spans="1:17" ht="15">
      <c r="A6" s="12"/>
      <c r="B6" s="44">
        <v>511</v>
      </c>
      <c r="C6" s="20" t="s">
        <v>20</v>
      </c>
      <c r="D6" s="46">
        <v>1550967</v>
      </c>
      <c r="E6" s="46">
        <v>0</v>
      </c>
      <c r="F6" s="46">
        <v>0</v>
      </c>
      <c r="G6" s="46">
        <v>1464973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3015940</v>
      </c>
      <c r="P6" s="47">
        <f t="shared" si="1"/>
        <v>9.295317113463067</v>
      </c>
      <c r="Q6" s="9"/>
    </row>
    <row r="7" spans="1:17" ht="15">
      <c r="A7" s="12"/>
      <c r="B7" s="44">
        <v>512</v>
      </c>
      <c r="C7" s="20" t="s">
        <v>21</v>
      </c>
      <c r="D7" s="46">
        <v>17882941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17882941</v>
      </c>
      <c r="P7" s="47">
        <f t="shared" si="1"/>
        <v>55.11635096067904</v>
      </c>
      <c r="Q7" s="9"/>
    </row>
    <row r="8" spans="1:17" ht="15">
      <c r="A8" s="12"/>
      <c r="B8" s="44">
        <v>513</v>
      </c>
      <c r="C8" s="20" t="s">
        <v>22</v>
      </c>
      <c r="D8" s="46">
        <v>24564190</v>
      </c>
      <c r="E8" s="46">
        <v>3497665</v>
      </c>
      <c r="F8" s="46">
        <v>0</v>
      </c>
      <c r="G8" s="46">
        <v>0</v>
      </c>
      <c r="H8" s="46">
        <v>0</v>
      </c>
      <c r="I8" s="46">
        <v>0</v>
      </c>
      <c r="J8" s="46">
        <v>39779502</v>
      </c>
      <c r="K8" s="46">
        <v>0</v>
      </c>
      <c r="L8" s="46">
        <v>0</v>
      </c>
      <c r="M8" s="46">
        <v>356466763</v>
      </c>
      <c r="N8" s="46">
        <v>0</v>
      </c>
      <c r="O8" s="46">
        <f t="shared" si="2"/>
        <v>424308120</v>
      </c>
      <c r="P8" s="47">
        <f t="shared" si="1"/>
        <v>1307.7443613657238</v>
      </c>
      <c r="Q8" s="9"/>
    </row>
    <row r="9" spans="1:17" ht="15">
      <c r="A9" s="12"/>
      <c r="B9" s="44">
        <v>514</v>
      </c>
      <c r="C9" s="20" t="s">
        <v>23</v>
      </c>
      <c r="D9" s="46">
        <v>1924157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1924157</v>
      </c>
      <c r="P9" s="47">
        <f t="shared" si="1"/>
        <v>5.930373114547954</v>
      </c>
      <c r="Q9" s="9"/>
    </row>
    <row r="10" spans="1:17" ht="15">
      <c r="A10" s="12"/>
      <c r="B10" s="44">
        <v>515</v>
      </c>
      <c r="C10" s="20" t="s">
        <v>24</v>
      </c>
      <c r="D10" s="46">
        <v>1331493</v>
      </c>
      <c r="E10" s="46">
        <v>617931</v>
      </c>
      <c r="F10" s="46">
        <v>0</v>
      </c>
      <c r="G10" s="46">
        <v>0</v>
      </c>
      <c r="H10" s="46">
        <v>0</v>
      </c>
      <c r="I10" s="46">
        <v>735936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2685360</v>
      </c>
      <c r="P10" s="47">
        <f t="shared" si="1"/>
        <v>8.276448723717708</v>
      </c>
      <c r="Q10" s="9"/>
    </row>
    <row r="11" spans="1:17" ht="15">
      <c r="A11" s="12"/>
      <c r="B11" s="44">
        <v>516</v>
      </c>
      <c r="C11" s="20" t="s">
        <v>25</v>
      </c>
      <c r="D11" s="46">
        <v>687302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687302</v>
      </c>
      <c r="P11" s="47">
        <f t="shared" si="1"/>
        <v>2.118308070690197</v>
      </c>
      <c r="Q11" s="9"/>
    </row>
    <row r="12" spans="1:17" ht="15">
      <c r="A12" s="12"/>
      <c r="B12" s="44">
        <v>517</v>
      </c>
      <c r="C12" s="20" t="s">
        <v>26</v>
      </c>
      <c r="D12" s="46">
        <v>0</v>
      </c>
      <c r="E12" s="46">
        <v>28479</v>
      </c>
      <c r="F12" s="46">
        <v>13244895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17583</v>
      </c>
      <c r="O12" s="46">
        <f t="shared" si="2"/>
        <v>13290957</v>
      </c>
      <c r="P12" s="47">
        <f t="shared" si="1"/>
        <v>40.96356693316238</v>
      </c>
      <c r="Q12" s="9"/>
    </row>
    <row r="13" spans="1:17" ht="15">
      <c r="A13" s="12"/>
      <c r="B13" s="44">
        <v>519</v>
      </c>
      <c r="C13" s="20" t="s">
        <v>27</v>
      </c>
      <c r="D13" s="46">
        <v>5779548</v>
      </c>
      <c r="E13" s="46">
        <v>2575212</v>
      </c>
      <c r="F13" s="46">
        <v>0</v>
      </c>
      <c r="G13" s="46">
        <v>907862</v>
      </c>
      <c r="H13" s="46">
        <v>0</v>
      </c>
      <c r="I13" s="46">
        <v>0</v>
      </c>
      <c r="J13" s="46">
        <v>4167121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13429743</v>
      </c>
      <c r="P13" s="47">
        <f t="shared" si="1"/>
        <v>41.391314130026075</v>
      </c>
      <c r="Q13" s="9"/>
    </row>
    <row r="14" spans="1:17" ht="15.75">
      <c r="A14" s="28" t="s">
        <v>28</v>
      </c>
      <c r="B14" s="29"/>
      <c r="C14" s="30"/>
      <c r="D14" s="31">
        <f aca="true" t="shared" si="3" ref="D14:N14">SUM(D15:D22)</f>
        <v>107352016</v>
      </c>
      <c r="E14" s="31">
        <f t="shared" si="3"/>
        <v>96495656</v>
      </c>
      <c r="F14" s="31">
        <f t="shared" si="3"/>
        <v>0</v>
      </c>
      <c r="G14" s="31">
        <f t="shared" si="3"/>
        <v>14040812</v>
      </c>
      <c r="H14" s="31">
        <f t="shared" si="3"/>
        <v>0</v>
      </c>
      <c r="I14" s="31">
        <f t="shared" si="3"/>
        <v>16719239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5846724</v>
      </c>
      <c r="N14" s="31">
        <f t="shared" si="3"/>
        <v>0</v>
      </c>
      <c r="O14" s="42">
        <f>SUM(D14:N14)</f>
        <v>240454447</v>
      </c>
      <c r="P14" s="43">
        <f t="shared" si="1"/>
        <v>741.0957566156483</v>
      </c>
      <c r="Q14" s="10"/>
    </row>
    <row r="15" spans="1:17" ht="15">
      <c r="A15" s="12"/>
      <c r="B15" s="44">
        <v>521</v>
      </c>
      <c r="C15" s="20" t="s">
        <v>29</v>
      </c>
      <c r="D15" s="46">
        <v>62234909</v>
      </c>
      <c r="E15" s="46">
        <v>2229491</v>
      </c>
      <c r="F15" s="46">
        <v>0</v>
      </c>
      <c r="G15" s="46">
        <v>5119220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1429867</v>
      </c>
      <c r="N15" s="46">
        <v>0</v>
      </c>
      <c r="O15" s="46">
        <f>SUM(D15:N15)</f>
        <v>71013487</v>
      </c>
      <c r="P15" s="47">
        <f t="shared" si="1"/>
        <v>218.86804147223987</v>
      </c>
      <c r="Q15" s="9"/>
    </row>
    <row r="16" spans="1:17" ht="15">
      <c r="A16" s="12"/>
      <c r="B16" s="44">
        <v>522</v>
      </c>
      <c r="C16" s="20" t="s">
        <v>30</v>
      </c>
      <c r="D16" s="46">
        <v>0</v>
      </c>
      <c r="E16" s="46">
        <v>17769405</v>
      </c>
      <c r="F16" s="46">
        <v>0</v>
      </c>
      <c r="G16" s="46">
        <v>507642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4" ref="O16:O22">SUM(D16:N16)</f>
        <v>18277047</v>
      </c>
      <c r="P16" s="47">
        <f t="shared" si="1"/>
        <v>56.33101048517836</v>
      </c>
      <c r="Q16" s="9"/>
    </row>
    <row r="17" spans="1:17" ht="15">
      <c r="A17" s="12"/>
      <c r="B17" s="44">
        <v>523</v>
      </c>
      <c r="C17" s="20" t="s">
        <v>31</v>
      </c>
      <c r="D17" s="46">
        <v>38433688</v>
      </c>
      <c r="E17" s="46">
        <v>10857187</v>
      </c>
      <c r="F17" s="46">
        <v>0</v>
      </c>
      <c r="G17" s="46">
        <v>7606907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4416857</v>
      </c>
      <c r="N17" s="46">
        <v>0</v>
      </c>
      <c r="O17" s="46">
        <f t="shared" si="4"/>
        <v>61314639</v>
      </c>
      <c r="P17" s="47">
        <f t="shared" si="1"/>
        <v>188.9755808147742</v>
      </c>
      <c r="Q17" s="9"/>
    </row>
    <row r="18" spans="1:17" ht="15">
      <c r="A18" s="12"/>
      <c r="B18" s="44">
        <v>524</v>
      </c>
      <c r="C18" s="20" t="s">
        <v>32</v>
      </c>
      <c r="D18" s="46">
        <v>0</v>
      </c>
      <c r="E18" s="46">
        <v>1923593</v>
      </c>
      <c r="F18" s="46">
        <v>0</v>
      </c>
      <c r="G18" s="46">
        <v>0</v>
      </c>
      <c r="H18" s="46">
        <v>0</v>
      </c>
      <c r="I18" s="46">
        <v>2219301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4142894</v>
      </c>
      <c r="P18" s="47">
        <f t="shared" si="1"/>
        <v>12.768660350492205</v>
      </c>
      <c r="Q18" s="9"/>
    </row>
    <row r="19" spans="1:17" ht="15">
      <c r="A19" s="12"/>
      <c r="B19" s="44">
        <v>525</v>
      </c>
      <c r="C19" s="20" t="s">
        <v>33</v>
      </c>
      <c r="D19" s="46">
        <v>4337651</v>
      </c>
      <c r="E19" s="46">
        <v>63384094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67721745</v>
      </c>
      <c r="P19" s="47">
        <f t="shared" si="1"/>
        <v>208.72268521657656</v>
      </c>
      <c r="Q19" s="9"/>
    </row>
    <row r="20" spans="1:17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807043</v>
      </c>
      <c r="H20" s="46">
        <v>0</v>
      </c>
      <c r="I20" s="46">
        <v>14499938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15306981</v>
      </c>
      <c r="P20" s="47">
        <f t="shared" si="1"/>
        <v>47.17707993022209</v>
      </c>
      <c r="Q20" s="9"/>
    </row>
    <row r="21" spans="1:17" ht="15">
      <c r="A21" s="12"/>
      <c r="B21" s="44">
        <v>527</v>
      </c>
      <c r="C21" s="20" t="s">
        <v>35</v>
      </c>
      <c r="D21" s="46">
        <v>1693486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1693486</v>
      </c>
      <c r="P21" s="47">
        <f t="shared" si="1"/>
        <v>5.2194305580383284</v>
      </c>
      <c r="Q21" s="9"/>
    </row>
    <row r="22" spans="1:17" ht="15">
      <c r="A22" s="12"/>
      <c r="B22" s="44">
        <v>529</v>
      </c>
      <c r="C22" s="20" t="s">
        <v>36</v>
      </c>
      <c r="D22" s="46">
        <v>652282</v>
      </c>
      <c r="E22" s="46">
        <v>331886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984168</v>
      </c>
      <c r="P22" s="47">
        <f t="shared" si="1"/>
        <v>3.0332677881266603</v>
      </c>
      <c r="Q22" s="9"/>
    </row>
    <row r="23" spans="1:17" ht="15.75">
      <c r="A23" s="28" t="s">
        <v>37</v>
      </c>
      <c r="B23" s="29"/>
      <c r="C23" s="30"/>
      <c r="D23" s="31">
        <f aca="true" t="shared" si="5" ref="D23:N23">SUM(D24:D28)</f>
        <v>1719034</v>
      </c>
      <c r="E23" s="31">
        <f t="shared" si="5"/>
        <v>3123730</v>
      </c>
      <c r="F23" s="31">
        <f t="shared" si="5"/>
        <v>0</v>
      </c>
      <c r="G23" s="31">
        <f t="shared" si="5"/>
        <v>150310</v>
      </c>
      <c r="H23" s="31">
        <f t="shared" si="5"/>
        <v>0</v>
      </c>
      <c r="I23" s="31">
        <f t="shared" si="5"/>
        <v>10905375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 aca="true" t="shared" si="6" ref="O23:O28">SUM(D23:N23)</f>
        <v>15898449</v>
      </c>
      <c r="P23" s="43">
        <f t="shared" si="1"/>
        <v>49.00002157444107</v>
      </c>
      <c r="Q23" s="10"/>
    </row>
    <row r="24" spans="1:17" ht="15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10893511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10893511</v>
      </c>
      <c r="P24" s="47">
        <f t="shared" si="1"/>
        <v>33.57448729881834</v>
      </c>
      <c r="Q24" s="9"/>
    </row>
    <row r="25" spans="1:17" ht="15">
      <c r="A25" s="12"/>
      <c r="B25" s="44">
        <v>536</v>
      </c>
      <c r="C25" s="20" t="s">
        <v>185</v>
      </c>
      <c r="D25" s="46">
        <v>0</v>
      </c>
      <c r="E25" s="46">
        <v>81387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81387</v>
      </c>
      <c r="P25" s="47">
        <f t="shared" si="1"/>
        <v>0.2508398621701422</v>
      </c>
      <c r="Q25" s="9"/>
    </row>
    <row r="26" spans="1:17" ht="15">
      <c r="A26" s="12"/>
      <c r="B26" s="44">
        <v>537</v>
      </c>
      <c r="C26" s="20" t="s">
        <v>40</v>
      </c>
      <c r="D26" s="46">
        <v>1719034</v>
      </c>
      <c r="E26" s="46">
        <v>2053284</v>
      </c>
      <c r="F26" s="46">
        <v>0</v>
      </c>
      <c r="G26" s="46">
        <v>0</v>
      </c>
      <c r="H26" s="46">
        <v>0</v>
      </c>
      <c r="I26" s="46">
        <v>11864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3784182</v>
      </c>
      <c r="P26" s="47">
        <f t="shared" si="1"/>
        <v>11.663087364158073</v>
      </c>
      <c r="Q26" s="9"/>
    </row>
    <row r="27" spans="1:17" ht="15">
      <c r="A27" s="12"/>
      <c r="B27" s="44">
        <v>538</v>
      </c>
      <c r="C27" s="20" t="s">
        <v>41</v>
      </c>
      <c r="D27" s="46">
        <v>0</v>
      </c>
      <c r="E27" s="46">
        <v>518668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518668</v>
      </c>
      <c r="P27" s="47">
        <f t="shared" si="1"/>
        <v>1.5985674571130932</v>
      </c>
      <c r="Q27" s="9"/>
    </row>
    <row r="28" spans="1:17" ht="15">
      <c r="A28" s="12"/>
      <c r="B28" s="44">
        <v>539</v>
      </c>
      <c r="C28" s="20" t="s">
        <v>42</v>
      </c>
      <c r="D28" s="46">
        <v>0</v>
      </c>
      <c r="E28" s="46">
        <v>470391</v>
      </c>
      <c r="F28" s="46">
        <v>0</v>
      </c>
      <c r="G28" s="46">
        <v>150310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620701</v>
      </c>
      <c r="P28" s="47">
        <f t="shared" si="1"/>
        <v>1.9130395921814225</v>
      </c>
      <c r="Q28" s="9"/>
    </row>
    <row r="29" spans="1:17" ht="15.75">
      <c r="A29" s="28" t="s">
        <v>43</v>
      </c>
      <c r="B29" s="29"/>
      <c r="C29" s="30"/>
      <c r="D29" s="31">
        <f aca="true" t="shared" si="7" ref="D29:N29">SUM(D30:D31)</f>
        <v>2696234</v>
      </c>
      <c r="E29" s="31">
        <f t="shared" si="7"/>
        <v>32067570</v>
      </c>
      <c r="F29" s="31">
        <f t="shared" si="7"/>
        <v>0</v>
      </c>
      <c r="G29" s="31">
        <f t="shared" si="7"/>
        <v>24444799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aca="true" t="shared" si="8" ref="O29:O36">SUM(D29:N29)</f>
        <v>59208603</v>
      </c>
      <c r="P29" s="43">
        <f t="shared" si="1"/>
        <v>182.48464516208568</v>
      </c>
      <c r="Q29" s="10"/>
    </row>
    <row r="30" spans="1:17" ht="15">
      <c r="A30" s="12"/>
      <c r="B30" s="44">
        <v>541</v>
      </c>
      <c r="C30" s="20" t="s">
        <v>44</v>
      </c>
      <c r="D30" s="46">
        <v>2696234</v>
      </c>
      <c r="E30" s="46">
        <v>19228891</v>
      </c>
      <c r="F30" s="46">
        <v>0</v>
      </c>
      <c r="G30" s="46">
        <v>23844573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45769698</v>
      </c>
      <c r="P30" s="47">
        <f t="shared" si="1"/>
        <v>141.06509317076478</v>
      </c>
      <c r="Q30" s="9"/>
    </row>
    <row r="31" spans="1:17" ht="15">
      <c r="A31" s="12"/>
      <c r="B31" s="44">
        <v>544</v>
      </c>
      <c r="C31" s="20" t="s">
        <v>45</v>
      </c>
      <c r="D31" s="46">
        <v>0</v>
      </c>
      <c r="E31" s="46">
        <v>12838679</v>
      </c>
      <c r="F31" s="46">
        <v>0</v>
      </c>
      <c r="G31" s="46">
        <v>600226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13438905</v>
      </c>
      <c r="P31" s="47">
        <f t="shared" si="1"/>
        <v>41.41955199132091</v>
      </c>
      <c r="Q31" s="9"/>
    </row>
    <row r="32" spans="1:17" ht="15.75">
      <c r="A32" s="28" t="s">
        <v>47</v>
      </c>
      <c r="B32" s="29"/>
      <c r="C32" s="30"/>
      <c r="D32" s="31">
        <f aca="true" t="shared" si="9" ref="D32:N32">SUM(D33:D35)</f>
        <v>0</v>
      </c>
      <c r="E32" s="31">
        <f t="shared" si="9"/>
        <v>11906560</v>
      </c>
      <c r="F32" s="31">
        <f t="shared" si="9"/>
        <v>0</v>
      </c>
      <c r="G32" s="31">
        <f t="shared" si="9"/>
        <v>1132565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3412579</v>
      </c>
      <c r="O32" s="31">
        <f t="shared" si="8"/>
        <v>16451704</v>
      </c>
      <c r="P32" s="43">
        <f t="shared" si="1"/>
        <v>50.70518834487052</v>
      </c>
      <c r="Q32" s="10"/>
    </row>
    <row r="33" spans="1:17" ht="15">
      <c r="A33" s="13"/>
      <c r="B33" s="45">
        <v>552</v>
      </c>
      <c r="C33" s="21" t="s">
        <v>48</v>
      </c>
      <c r="D33" s="46">
        <v>0</v>
      </c>
      <c r="E33" s="46">
        <v>6225</v>
      </c>
      <c r="F33" s="46">
        <v>0</v>
      </c>
      <c r="G33" s="46">
        <v>1132565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1138790</v>
      </c>
      <c r="P33" s="47">
        <f t="shared" si="1"/>
        <v>3.5098225348119017</v>
      </c>
      <c r="Q33" s="9"/>
    </row>
    <row r="34" spans="1:17" ht="15">
      <c r="A34" s="13"/>
      <c r="B34" s="45">
        <v>554</v>
      </c>
      <c r="C34" s="21" t="s">
        <v>49</v>
      </c>
      <c r="D34" s="46">
        <v>0</v>
      </c>
      <c r="E34" s="46">
        <v>3769255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3769255</v>
      </c>
      <c r="P34" s="47">
        <f t="shared" si="1"/>
        <v>11.617081409612338</v>
      </c>
      <c r="Q34" s="9"/>
    </row>
    <row r="35" spans="1:17" ht="15">
      <c r="A35" s="13"/>
      <c r="B35" s="45">
        <v>559</v>
      </c>
      <c r="C35" s="21" t="s">
        <v>50</v>
      </c>
      <c r="D35" s="46">
        <v>0</v>
      </c>
      <c r="E35" s="46">
        <v>8131080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3412579</v>
      </c>
      <c r="O35" s="46">
        <f t="shared" si="8"/>
        <v>11543659</v>
      </c>
      <c r="P35" s="47">
        <f t="shared" si="1"/>
        <v>35.578284400446286</v>
      </c>
      <c r="Q35" s="9"/>
    </row>
    <row r="36" spans="1:17" ht="15.75">
      <c r="A36" s="28" t="s">
        <v>51</v>
      </c>
      <c r="B36" s="29"/>
      <c r="C36" s="30"/>
      <c r="D36" s="31">
        <f aca="true" t="shared" si="10" ref="D36:N36">SUM(D37:D40)</f>
        <v>10658205</v>
      </c>
      <c r="E36" s="31">
        <f t="shared" si="10"/>
        <v>31861648</v>
      </c>
      <c r="F36" s="31">
        <f t="shared" si="10"/>
        <v>0</v>
      </c>
      <c r="G36" s="31">
        <f t="shared" si="10"/>
        <v>127353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42647206</v>
      </c>
      <c r="P36" s="43">
        <f t="shared" si="1"/>
        <v>131.44137607949256</v>
      </c>
      <c r="Q36" s="10"/>
    </row>
    <row r="37" spans="1:17" ht="15">
      <c r="A37" s="12"/>
      <c r="B37" s="44">
        <v>562</v>
      </c>
      <c r="C37" s="20" t="s">
        <v>52</v>
      </c>
      <c r="D37" s="46">
        <v>9521678</v>
      </c>
      <c r="E37" s="46">
        <v>10376517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11" ref="O37:O46">SUM(D37:N37)</f>
        <v>19898195</v>
      </c>
      <c r="P37" s="47">
        <f aca="true" t="shared" si="12" ref="P37:P68">(O37/P$79)</f>
        <v>61.327490769221285</v>
      </c>
      <c r="Q37" s="9"/>
    </row>
    <row r="38" spans="1:17" ht="15">
      <c r="A38" s="12"/>
      <c r="B38" s="44">
        <v>563</v>
      </c>
      <c r="C38" s="20" t="s">
        <v>53</v>
      </c>
      <c r="D38" s="46">
        <v>0</v>
      </c>
      <c r="E38" s="46">
        <v>29808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29808</v>
      </c>
      <c r="P38" s="47">
        <f t="shared" si="12"/>
        <v>0.09187013419302344</v>
      </c>
      <c r="Q38" s="9"/>
    </row>
    <row r="39" spans="1:17" ht="15">
      <c r="A39" s="12"/>
      <c r="B39" s="44">
        <v>564</v>
      </c>
      <c r="C39" s="20" t="s">
        <v>54</v>
      </c>
      <c r="D39" s="46">
        <v>0</v>
      </c>
      <c r="E39" s="46">
        <v>21450902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21450902</v>
      </c>
      <c r="P39" s="47">
        <f t="shared" si="12"/>
        <v>66.1130315788176</v>
      </c>
      <c r="Q39" s="9"/>
    </row>
    <row r="40" spans="1:17" ht="15">
      <c r="A40" s="12"/>
      <c r="B40" s="44">
        <v>569</v>
      </c>
      <c r="C40" s="20" t="s">
        <v>55</v>
      </c>
      <c r="D40" s="46">
        <v>1136527</v>
      </c>
      <c r="E40" s="46">
        <v>4421</v>
      </c>
      <c r="F40" s="46">
        <v>0</v>
      </c>
      <c r="G40" s="46">
        <v>127353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1268301</v>
      </c>
      <c r="P40" s="47">
        <f t="shared" si="12"/>
        <v>3.9089835972606624</v>
      </c>
      <c r="Q40" s="9"/>
    </row>
    <row r="41" spans="1:17" ht="15.75">
      <c r="A41" s="28" t="s">
        <v>56</v>
      </c>
      <c r="B41" s="29"/>
      <c r="C41" s="30"/>
      <c r="D41" s="31">
        <f aca="true" t="shared" si="13" ref="D41:N41">SUM(D42:D46)</f>
        <v>1549130</v>
      </c>
      <c r="E41" s="31">
        <f t="shared" si="13"/>
        <v>7670409</v>
      </c>
      <c r="F41" s="31">
        <f t="shared" si="13"/>
        <v>0</v>
      </c>
      <c r="G41" s="31">
        <f t="shared" si="13"/>
        <v>2816056</v>
      </c>
      <c r="H41" s="31">
        <f t="shared" si="13"/>
        <v>0</v>
      </c>
      <c r="I41" s="31">
        <f t="shared" si="13"/>
        <v>4858550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16894145</v>
      </c>
      <c r="P41" s="43">
        <f t="shared" si="12"/>
        <v>52.0688193849435</v>
      </c>
      <c r="Q41" s="9"/>
    </row>
    <row r="42" spans="1:17" ht="15">
      <c r="A42" s="12"/>
      <c r="B42" s="44">
        <v>571</v>
      </c>
      <c r="C42" s="20" t="s">
        <v>96</v>
      </c>
      <c r="D42" s="46">
        <v>0</v>
      </c>
      <c r="E42" s="46">
        <v>7451816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7451816</v>
      </c>
      <c r="P42" s="47">
        <f t="shared" si="12"/>
        <v>22.966966448662077</v>
      </c>
      <c r="Q42" s="9"/>
    </row>
    <row r="43" spans="1:17" ht="15">
      <c r="A43" s="12"/>
      <c r="B43" s="44">
        <v>572</v>
      </c>
      <c r="C43" s="20" t="s">
        <v>57</v>
      </c>
      <c r="D43" s="46">
        <v>1549130</v>
      </c>
      <c r="E43" s="46">
        <v>215888</v>
      </c>
      <c r="F43" s="46">
        <v>0</v>
      </c>
      <c r="G43" s="46">
        <v>2816056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4581074</v>
      </c>
      <c r="P43" s="47">
        <f t="shared" si="12"/>
        <v>14.119158720080874</v>
      </c>
      <c r="Q43" s="9"/>
    </row>
    <row r="44" spans="1:17" ht="15">
      <c r="A44" s="12"/>
      <c r="B44" s="44">
        <v>573</v>
      </c>
      <c r="C44" s="20" t="s">
        <v>165</v>
      </c>
      <c r="D44" s="46">
        <v>0</v>
      </c>
      <c r="E44" s="46">
        <v>2449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2449</v>
      </c>
      <c r="P44" s="47">
        <f t="shared" si="12"/>
        <v>0.007547972310745921</v>
      </c>
      <c r="Q44" s="9"/>
    </row>
    <row r="45" spans="1:17" ht="15">
      <c r="A45" s="12"/>
      <c r="B45" s="44">
        <v>575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4858550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4858550</v>
      </c>
      <c r="P45" s="47">
        <f t="shared" si="12"/>
        <v>14.974357235759328</v>
      </c>
      <c r="Q45" s="9"/>
    </row>
    <row r="46" spans="1:17" ht="15">
      <c r="A46" s="12"/>
      <c r="B46" s="44">
        <v>579</v>
      </c>
      <c r="C46" s="20" t="s">
        <v>100</v>
      </c>
      <c r="D46" s="46">
        <v>0</v>
      </c>
      <c r="E46" s="46">
        <v>256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256</v>
      </c>
      <c r="P46" s="47">
        <f t="shared" si="12"/>
        <v>0.0007890081304822195</v>
      </c>
      <c r="Q46" s="9"/>
    </row>
    <row r="47" spans="1:17" ht="15.75">
      <c r="A47" s="28" t="s">
        <v>86</v>
      </c>
      <c r="B47" s="29"/>
      <c r="C47" s="30"/>
      <c r="D47" s="31">
        <f aca="true" t="shared" si="14" ref="D47:N47">SUM(D48:D48)</f>
        <v>27088475</v>
      </c>
      <c r="E47" s="31">
        <f t="shared" si="14"/>
        <v>5353210</v>
      </c>
      <c r="F47" s="31">
        <f t="shared" si="14"/>
        <v>0</v>
      </c>
      <c r="G47" s="31">
        <f t="shared" si="14"/>
        <v>8868789</v>
      </c>
      <c r="H47" s="31">
        <f t="shared" si="14"/>
        <v>0</v>
      </c>
      <c r="I47" s="31">
        <f t="shared" si="14"/>
        <v>1656828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>SUM(D47:N47)</f>
        <v>42967302</v>
      </c>
      <c r="P47" s="43">
        <f t="shared" si="12"/>
        <v>132.42793212064427</v>
      </c>
      <c r="Q47" s="9"/>
    </row>
    <row r="48" spans="1:17" ht="15">
      <c r="A48" s="12"/>
      <c r="B48" s="44">
        <v>581</v>
      </c>
      <c r="C48" s="20" t="s">
        <v>186</v>
      </c>
      <c r="D48" s="46">
        <v>27088475</v>
      </c>
      <c r="E48" s="46">
        <v>5353210</v>
      </c>
      <c r="F48" s="46">
        <v>0</v>
      </c>
      <c r="G48" s="46">
        <v>8868789</v>
      </c>
      <c r="H48" s="46">
        <v>0</v>
      </c>
      <c r="I48" s="46">
        <v>1656828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42967302</v>
      </c>
      <c r="P48" s="47">
        <f t="shared" si="12"/>
        <v>132.42793212064427</v>
      </c>
      <c r="Q48" s="9"/>
    </row>
    <row r="49" spans="1:17" ht="15.75">
      <c r="A49" s="28" t="s">
        <v>62</v>
      </c>
      <c r="B49" s="29"/>
      <c r="C49" s="30"/>
      <c r="D49" s="31">
        <f aca="true" t="shared" si="15" ref="D49:N49">SUM(D50:D76)</f>
        <v>10788823</v>
      </c>
      <c r="E49" s="31">
        <f t="shared" si="15"/>
        <v>4218396</v>
      </c>
      <c r="F49" s="31">
        <f t="shared" si="15"/>
        <v>0</v>
      </c>
      <c r="G49" s="31">
        <f t="shared" si="15"/>
        <v>626753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19808011</v>
      </c>
      <c r="N49" s="31">
        <f t="shared" si="15"/>
        <v>0</v>
      </c>
      <c r="O49" s="31">
        <f>SUM(D49:N49)</f>
        <v>35441983</v>
      </c>
      <c r="P49" s="43">
        <f t="shared" si="12"/>
        <v>109.2344247945805</v>
      </c>
      <c r="Q49" s="9"/>
    </row>
    <row r="50" spans="1:17" ht="15">
      <c r="A50" s="12"/>
      <c r="B50" s="44">
        <v>601</v>
      </c>
      <c r="C50" s="20" t="s">
        <v>63</v>
      </c>
      <c r="D50" s="46">
        <v>0</v>
      </c>
      <c r="E50" s="46">
        <v>222421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aca="true" t="shared" si="16" ref="O50:O56">SUM(D50:N50)</f>
        <v>222421</v>
      </c>
      <c r="P50" s="47">
        <f t="shared" si="12"/>
        <v>0.6855155366796318</v>
      </c>
      <c r="Q50" s="9"/>
    </row>
    <row r="51" spans="1:17" ht="15">
      <c r="A51" s="12"/>
      <c r="B51" s="44">
        <v>602</v>
      </c>
      <c r="C51" s="20" t="s">
        <v>64</v>
      </c>
      <c r="D51" s="46">
        <v>0</v>
      </c>
      <c r="E51" s="46">
        <v>570906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570906</v>
      </c>
      <c r="P51" s="47">
        <f t="shared" si="12"/>
        <v>1.7595682646136017</v>
      </c>
      <c r="Q51" s="9"/>
    </row>
    <row r="52" spans="1:17" ht="15">
      <c r="A52" s="12"/>
      <c r="B52" s="44">
        <v>603</v>
      </c>
      <c r="C52" s="20" t="s">
        <v>65</v>
      </c>
      <c r="D52" s="46">
        <v>0</v>
      </c>
      <c r="E52" s="46">
        <v>237875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237875</v>
      </c>
      <c r="P52" s="47">
        <f t="shared" si="12"/>
        <v>0.7331457384314765</v>
      </c>
      <c r="Q52" s="9"/>
    </row>
    <row r="53" spans="1:17" ht="15">
      <c r="A53" s="12"/>
      <c r="B53" s="44">
        <v>604</v>
      </c>
      <c r="C53" s="20" t="s">
        <v>66</v>
      </c>
      <c r="D53" s="46">
        <v>1945279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1945279</v>
      </c>
      <c r="P53" s="47">
        <f t="shared" si="12"/>
        <v>5.995472449438756</v>
      </c>
      <c r="Q53" s="9"/>
    </row>
    <row r="54" spans="1:17" ht="15">
      <c r="A54" s="12"/>
      <c r="B54" s="44">
        <v>605</v>
      </c>
      <c r="C54" s="20" t="s">
        <v>67</v>
      </c>
      <c r="D54" s="46">
        <v>0</v>
      </c>
      <c r="E54" s="46">
        <v>59444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59444</v>
      </c>
      <c r="P54" s="47">
        <f t="shared" si="12"/>
        <v>0.18321015354837913</v>
      </c>
      <c r="Q54" s="9"/>
    </row>
    <row r="55" spans="1:17" ht="15">
      <c r="A55" s="12"/>
      <c r="B55" s="44">
        <v>607</v>
      </c>
      <c r="C55" s="20" t="s">
        <v>68</v>
      </c>
      <c r="D55" s="46">
        <v>95796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95796</v>
      </c>
      <c r="P55" s="47">
        <f t="shared" si="12"/>
        <v>0.29524930807685434</v>
      </c>
      <c r="Q55" s="9"/>
    </row>
    <row r="56" spans="1:17" ht="15">
      <c r="A56" s="12"/>
      <c r="B56" s="44">
        <v>608</v>
      </c>
      <c r="C56" s="20" t="s">
        <v>69</v>
      </c>
      <c r="D56" s="46">
        <v>189956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36674</v>
      </c>
      <c r="N56" s="46">
        <v>0</v>
      </c>
      <c r="O56" s="46">
        <f t="shared" si="16"/>
        <v>226630</v>
      </c>
      <c r="P56" s="47">
        <f t="shared" si="12"/>
        <v>0.6984879398874431</v>
      </c>
      <c r="Q56" s="9"/>
    </row>
    <row r="57" spans="1:17" ht="15">
      <c r="A57" s="12"/>
      <c r="B57" s="44">
        <v>614</v>
      </c>
      <c r="C57" s="20" t="s">
        <v>70</v>
      </c>
      <c r="D57" s="46">
        <v>931053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aca="true" t="shared" si="17" ref="O57:O69">SUM(D57:N57)</f>
        <v>931053</v>
      </c>
      <c r="P57" s="47">
        <f t="shared" si="12"/>
        <v>2.8695640113666485</v>
      </c>
      <c r="Q57" s="9"/>
    </row>
    <row r="58" spans="1:17" ht="15">
      <c r="A58" s="12"/>
      <c r="B58" s="44">
        <v>622</v>
      </c>
      <c r="C58" s="20" t="s">
        <v>71</v>
      </c>
      <c r="D58" s="46">
        <v>0</v>
      </c>
      <c r="E58" s="46">
        <v>3403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3403</v>
      </c>
      <c r="P58" s="47">
        <f t="shared" si="12"/>
        <v>0.010488260421996068</v>
      </c>
      <c r="Q58" s="9"/>
    </row>
    <row r="59" spans="1:17" ht="15">
      <c r="A59" s="12"/>
      <c r="B59" s="44">
        <v>629</v>
      </c>
      <c r="C59" s="20" t="s">
        <v>180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782045</v>
      </c>
      <c r="N59" s="46">
        <v>0</v>
      </c>
      <c r="O59" s="46">
        <f t="shared" si="17"/>
        <v>782045</v>
      </c>
      <c r="P59" s="47">
        <f t="shared" si="12"/>
        <v>2.4103119664178414</v>
      </c>
      <c r="Q59" s="9"/>
    </row>
    <row r="60" spans="1:17" ht="15">
      <c r="A60" s="12"/>
      <c r="B60" s="44">
        <v>634</v>
      </c>
      <c r="C60" s="20" t="s">
        <v>72</v>
      </c>
      <c r="D60" s="46">
        <v>250285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2140892</v>
      </c>
      <c r="N60" s="46">
        <v>0</v>
      </c>
      <c r="O60" s="46">
        <f t="shared" si="17"/>
        <v>2391177</v>
      </c>
      <c r="P60" s="47">
        <f t="shared" si="12"/>
        <v>7.369758181336259</v>
      </c>
      <c r="Q60" s="9"/>
    </row>
    <row r="61" spans="1:17" ht="15">
      <c r="A61" s="12"/>
      <c r="B61" s="44">
        <v>654</v>
      </c>
      <c r="C61" s="20" t="s">
        <v>110</v>
      </c>
      <c r="D61" s="46">
        <v>265165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265165</v>
      </c>
      <c r="P61" s="47">
        <f t="shared" si="12"/>
        <v>0.817255237966085</v>
      </c>
      <c r="Q61" s="9"/>
    </row>
    <row r="62" spans="1:17" ht="15">
      <c r="A62" s="12"/>
      <c r="B62" s="44">
        <v>664</v>
      </c>
      <c r="C62" s="20" t="s">
        <v>111</v>
      </c>
      <c r="D62" s="46">
        <v>181996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181996</v>
      </c>
      <c r="P62" s="47">
        <f t="shared" si="12"/>
        <v>0.5609231395126641</v>
      </c>
      <c r="Q62" s="9"/>
    </row>
    <row r="63" spans="1:17" ht="15">
      <c r="A63" s="12"/>
      <c r="B63" s="44">
        <v>674</v>
      </c>
      <c r="C63" s="20" t="s">
        <v>75</v>
      </c>
      <c r="D63" s="46">
        <v>608053</v>
      </c>
      <c r="E63" s="46">
        <v>403710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1011763</v>
      </c>
      <c r="P63" s="47">
        <f t="shared" si="12"/>
        <v>3.118317316879226</v>
      </c>
      <c r="Q63" s="9"/>
    </row>
    <row r="64" spans="1:17" ht="15">
      <c r="A64" s="12"/>
      <c r="B64" s="44">
        <v>689</v>
      </c>
      <c r="C64" s="20" t="s">
        <v>112</v>
      </c>
      <c r="D64" s="46">
        <v>0</v>
      </c>
      <c r="E64" s="46">
        <v>106232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106232</v>
      </c>
      <c r="P64" s="47">
        <f t="shared" si="12"/>
        <v>0.32741371764604354</v>
      </c>
      <c r="Q64" s="9"/>
    </row>
    <row r="65" spans="1:17" ht="15">
      <c r="A65" s="12"/>
      <c r="B65" s="44">
        <v>694</v>
      </c>
      <c r="C65" s="20" t="s">
        <v>77</v>
      </c>
      <c r="D65" s="46">
        <v>140411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140411</v>
      </c>
      <c r="P65" s="47">
        <f t="shared" si="12"/>
        <v>0.432755549254449</v>
      </c>
      <c r="Q65" s="9"/>
    </row>
    <row r="66" spans="1:17" ht="15">
      <c r="A66" s="12"/>
      <c r="B66" s="44">
        <v>711</v>
      </c>
      <c r="C66" s="20" t="s">
        <v>78</v>
      </c>
      <c r="D66" s="46">
        <v>3640485</v>
      </c>
      <c r="E66" s="46">
        <v>311669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3952154</v>
      </c>
      <c r="P66" s="47">
        <f t="shared" si="12"/>
        <v>12.180787652022758</v>
      </c>
      <c r="Q66" s="9"/>
    </row>
    <row r="67" spans="1:17" ht="15">
      <c r="A67" s="12"/>
      <c r="B67" s="44">
        <v>712</v>
      </c>
      <c r="C67" s="20" t="s">
        <v>79</v>
      </c>
      <c r="D67" s="46">
        <v>0</v>
      </c>
      <c r="E67" s="46">
        <v>0</v>
      </c>
      <c r="F67" s="46">
        <v>0</v>
      </c>
      <c r="G67" s="46">
        <v>626753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626753</v>
      </c>
      <c r="P67" s="47">
        <f t="shared" si="12"/>
        <v>1.9316922375161039</v>
      </c>
      <c r="Q67" s="9"/>
    </row>
    <row r="68" spans="1:17" ht="15">
      <c r="A68" s="12"/>
      <c r="B68" s="44">
        <v>713</v>
      </c>
      <c r="C68" s="20" t="s">
        <v>80</v>
      </c>
      <c r="D68" s="46">
        <v>253109</v>
      </c>
      <c r="E68" s="46">
        <v>1745233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1998342</v>
      </c>
      <c r="P68" s="47">
        <f t="shared" si="12"/>
        <v>6.159015958922264</v>
      </c>
      <c r="Q68" s="9"/>
    </row>
    <row r="69" spans="1:17" ht="15">
      <c r="A69" s="12"/>
      <c r="B69" s="44">
        <v>714</v>
      </c>
      <c r="C69" s="20" t="s">
        <v>81</v>
      </c>
      <c r="D69" s="46">
        <v>0</v>
      </c>
      <c r="E69" s="46">
        <v>91637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91637</v>
      </c>
      <c r="P69" s="47">
        <f aca="true" t="shared" si="18" ref="P69:P77">(O69/P$79)</f>
        <v>0.282431008019528</v>
      </c>
      <c r="Q69" s="9"/>
    </row>
    <row r="70" spans="1:17" ht="15">
      <c r="A70" s="12"/>
      <c r="B70" s="44">
        <v>715</v>
      </c>
      <c r="C70" s="20" t="s">
        <v>82</v>
      </c>
      <c r="D70" s="46">
        <v>0</v>
      </c>
      <c r="E70" s="46">
        <v>115364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aca="true" t="shared" si="19" ref="O70:O76">SUM(D70:N70)</f>
        <v>115364</v>
      </c>
      <c r="P70" s="47">
        <f t="shared" si="18"/>
        <v>0.35555911705058896</v>
      </c>
      <c r="Q70" s="9"/>
    </row>
    <row r="71" spans="1:17" ht="15">
      <c r="A71" s="12"/>
      <c r="B71" s="44">
        <v>716</v>
      </c>
      <c r="C71" s="20" t="s">
        <v>83</v>
      </c>
      <c r="D71" s="46">
        <v>0</v>
      </c>
      <c r="E71" s="46">
        <v>288276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9"/>
        <v>288276</v>
      </c>
      <c r="P71" s="47">
        <f t="shared" si="18"/>
        <v>0.8884847961831732</v>
      </c>
      <c r="Q71" s="9"/>
    </row>
    <row r="72" spans="1:17" ht="15">
      <c r="A72" s="12"/>
      <c r="B72" s="44">
        <v>719</v>
      </c>
      <c r="C72" s="20" t="s">
        <v>84</v>
      </c>
      <c r="D72" s="46">
        <v>378351</v>
      </c>
      <c r="E72" s="46">
        <v>60351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16848400</v>
      </c>
      <c r="N72" s="46">
        <v>0</v>
      </c>
      <c r="O72" s="46">
        <f t="shared" si="19"/>
        <v>17287102</v>
      </c>
      <c r="P72" s="47">
        <f t="shared" si="18"/>
        <v>53.27993761904468</v>
      </c>
      <c r="Q72" s="9"/>
    </row>
    <row r="73" spans="1:17" ht="15">
      <c r="A73" s="12"/>
      <c r="B73" s="44">
        <v>724</v>
      </c>
      <c r="C73" s="20" t="s">
        <v>85</v>
      </c>
      <c r="D73" s="46">
        <v>992525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9"/>
        <v>992525</v>
      </c>
      <c r="P73" s="47">
        <f t="shared" si="18"/>
        <v>3.0590245886986915</v>
      </c>
      <c r="Q73" s="9"/>
    </row>
    <row r="74" spans="1:17" ht="15">
      <c r="A74" s="12"/>
      <c r="B74" s="44">
        <v>744</v>
      </c>
      <c r="C74" s="20" t="s">
        <v>87</v>
      </c>
      <c r="D74" s="46">
        <v>278818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9"/>
        <v>278818</v>
      </c>
      <c r="P74" s="47">
        <f t="shared" si="18"/>
        <v>0.8593346442374667</v>
      </c>
      <c r="Q74" s="9"/>
    </row>
    <row r="75" spans="1:17" ht="15">
      <c r="A75" s="12"/>
      <c r="B75" s="44">
        <v>752</v>
      </c>
      <c r="C75" s="20" t="s">
        <v>88</v>
      </c>
      <c r="D75" s="46">
        <v>0</v>
      </c>
      <c r="E75" s="46">
        <v>1875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9"/>
        <v>1875</v>
      </c>
      <c r="P75" s="47">
        <f t="shared" si="18"/>
        <v>0.0057788681431803195</v>
      </c>
      <c r="Q75" s="9"/>
    </row>
    <row r="76" spans="1:17" ht="15.75" thickBot="1">
      <c r="A76" s="12"/>
      <c r="B76" s="44">
        <v>764</v>
      </c>
      <c r="C76" s="20" t="s">
        <v>89</v>
      </c>
      <c r="D76" s="46">
        <v>637541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9"/>
        <v>637541</v>
      </c>
      <c r="P76" s="47">
        <f t="shared" si="18"/>
        <v>1.964941533264706</v>
      </c>
      <c r="Q76" s="9"/>
    </row>
    <row r="77" spans="1:120" ht="16.5" thickBot="1">
      <c r="A77" s="14" t="s">
        <v>10</v>
      </c>
      <c r="B77" s="23"/>
      <c r="C77" s="22"/>
      <c r="D77" s="15">
        <f aca="true" t="shared" si="20" ref="D77:N77">SUM(D5,D14,D23,D29,D32,D36,D41,D47,D49)</f>
        <v>215572515</v>
      </c>
      <c r="E77" s="15">
        <f t="shared" si="20"/>
        <v>199416466</v>
      </c>
      <c r="F77" s="15">
        <f t="shared" si="20"/>
        <v>13244895</v>
      </c>
      <c r="G77" s="15">
        <f t="shared" si="20"/>
        <v>54580272</v>
      </c>
      <c r="H77" s="15">
        <f t="shared" si="20"/>
        <v>0</v>
      </c>
      <c r="I77" s="15">
        <f t="shared" si="20"/>
        <v>34875928</v>
      </c>
      <c r="J77" s="15">
        <f t="shared" si="20"/>
        <v>43946623</v>
      </c>
      <c r="K77" s="15">
        <f t="shared" si="20"/>
        <v>0</v>
      </c>
      <c r="L77" s="15">
        <f t="shared" si="20"/>
        <v>0</v>
      </c>
      <c r="M77" s="15">
        <f t="shared" si="20"/>
        <v>382121498</v>
      </c>
      <c r="N77" s="15">
        <f t="shared" si="20"/>
        <v>3430162</v>
      </c>
      <c r="O77" s="15">
        <f>SUM(D77:N77)</f>
        <v>947188359</v>
      </c>
      <c r="P77" s="37">
        <f t="shared" si="18"/>
        <v>2919.294204488717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6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6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181</v>
      </c>
      <c r="N79" s="48"/>
      <c r="O79" s="48"/>
      <c r="P79" s="41">
        <v>324458</v>
      </c>
    </row>
    <row r="80" spans="1:16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sheetProtection/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57903745</v>
      </c>
      <c r="E5" s="26">
        <f t="shared" si="0"/>
        <v>7124062</v>
      </c>
      <c r="F5" s="26">
        <f t="shared" si="0"/>
        <v>13273685</v>
      </c>
      <c r="G5" s="26">
        <f t="shared" si="0"/>
        <v>6093613</v>
      </c>
      <c r="H5" s="26">
        <f t="shared" si="0"/>
        <v>0</v>
      </c>
      <c r="I5" s="26">
        <f t="shared" si="0"/>
        <v>504219</v>
      </c>
      <c r="J5" s="26">
        <f t="shared" si="0"/>
        <v>39312624</v>
      </c>
      <c r="K5" s="26">
        <f t="shared" si="0"/>
        <v>0</v>
      </c>
      <c r="L5" s="26">
        <f t="shared" si="0"/>
        <v>0</v>
      </c>
      <c r="M5" s="26">
        <f t="shared" si="0"/>
        <v>34959</v>
      </c>
      <c r="N5" s="27">
        <f>SUM(D5:M5)</f>
        <v>124246907</v>
      </c>
      <c r="O5" s="32">
        <f aca="true" t="shared" si="1" ref="O5:O36">(N5/O$78)</f>
        <v>383.8169093706173</v>
      </c>
      <c r="P5" s="6"/>
    </row>
    <row r="6" spans="1:16" ht="15">
      <c r="A6" s="12"/>
      <c r="B6" s="44">
        <v>511</v>
      </c>
      <c r="C6" s="20" t="s">
        <v>20</v>
      </c>
      <c r="D6" s="46">
        <v>1511233</v>
      </c>
      <c r="E6" s="46">
        <v>0</v>
      </c>
      <c r="F6" s="46">
        <v>0</v>
      </c>
      <c r="G6" s="46">
        <v>367409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1878642</v>
      </c>
      <c r="O6" s="47">
        <f t="shared" si="1"/>
        <v>5.8034005325688724</v>
      </c>
      <c r="P6" s="9"/>
    </row>
    <row r="7" spans="1:16" ht="15">
      <c r="A7" s="12"/>
      <c r="B7" s="44">
        <v>512</v>
      </c>
      <c r="C7" s="20" t="s">
        <v>21</v>
      </c>
      <c r="D7" s="46">
        <v>18872920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18872920</v>
      </c>
      <c r="O7" s="47">
        <f t="shared" si="1"/>
        <v>58.301216505928075</v>
      </c>
      <c r="P7" s="9"/>
    </row>
    <row r="8" spans="1:16" ht="15">
      <c r="A8" s="12"/>
      <c r="B8" s="44">
        <v>513</v>
      </c>
      <c r="C8" s="20" t="s">
        <v>22</v>
      </c>
      <c r="D8" s="46">
        <v>27865391</v>
      </c>
      <c r="E8" s="46">
        <v>4042683</v>
      </c>
      <c r="F8" s="46">
        <v>0</v>
      </c>
      <c r="G8" s="46">
        <v>0</v>
      </c>
      <c r="H8" s="46">
        <v>0</v>
      </c>
      <c r="I8" s="46">
        <v>0</v>
      </c>
      <c r="J8" s="46">
        <v>35509262</v>
      </c>
      <c r="K8" s="46">
        <v>0</v>
      </c>
      <c r="L8" s="46">
        <v>0</v>
      </c>
      <c r="M8" s="46">
        <v>0</v>
      </c>
      <c r="N8" s="46">
        <f t="shared" si="2"/>
        <v>67417336</v>
      </c>
      <c r="O8" s="47">
        <f t="shared" si="1"/>
        <v>208.26203377055054</v>
      </c>
      <c r="P8" s="9"/>
    </row>
    <row r="9" spans="1:16" ht="15">
      <c r="A9" s="12"/>
      <c r="B9" s="44">
        <v>514</v>
      </c>
      <c r="C9" s="20" t="s">
        <v>23</v>
      </c>
      <c r="D9" s="46">
        <v>1593394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1593394</v>
      </c>
      <c r="O9" s="47">
        <f t="shared" si="1"/>
        <v>4.922227645390684</v>
      </c>
      <c r="P9" s="9"/>
    </row>
    <row r="10" spans="1:16" ht="15">
      <c r="A10" s="12"/>
      <c r="B10" s="44">
        <v>515</v>
      </c>
      <c r="C10" s="20" t="s">
        <v>24</v>
      </c>
      <c r="D10" s="46">
        <v>1292898</v>
      </c>
      <c r="E10" s="46">
        <v>735602</v>
      </c>
      <c r="F10" s="46">
        <v>0</v>
      </c>
      <c r="G10" s="46">
        <v>0</v>
      </c>
      <c r="H10" s="46">
        <v>0</v>
      </c>
      <c r="I10" s="46">
        <v>504219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2532719</v>
      </c>
      <c r="O10" s="47">
        <f t="shared" si="1"/>
        <v>7.82394026826149</v>
      </c>
      <c r="P10" s="9"/>
    </row>
    <row r="11" spans="1:16" ht="15">
      <c r="A11" s="12"/>
      <c r="B11" s="44">
        <v>516</v>
      </c>
      <c r="C11" s="20" t="s">
        <v>25</v>
      </c>
      <c r="D11" s="46">
        <v>564126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564126</v>
      </c>
      <c r="O11" s="47">
        <f t="shared" si="1"/>
        <v>1.7426679105630278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5765</v>
      </c>
      <c r="F12" s="46">
        <v>13273685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34959</v>
      </c>
      <c r="N12" s="46">
        <f t="shared" si="2"/>
        <v>13314409</v>
      </c>
      <c r="O12" s="47">
        <f t="shared" si="1"/>
        <v>41.13016119166919</v>
      </c>
      <c r="P12" s="9"/>
    </row>
    <row r="13" spans="1:16" ht="15">
      <c r="A13" s="12"/>
      <c r="B13" s="44">
        <v>519</v>
      </c>
      <c r="C13" s="20" t="s">
        <v>123</v>
      </c>
      <c r="D13" s="46">
        <v>6203783</v>
      </c>
      <c r="E13" s="46">
        <v>2340012</v>
      </c>
      <c r="F13" s="46">
        <v>0</v>
      </c>
      <c r="G13" s="46">
        <v>5726204</v>
      </c>
      <c r="H13" s="46">
        <v>0</v>
      </c>
      <c r="I13" s="46">
        <v>0</v>
      </c>
      <c r="J13" s="46">
        <v>3803362</v>
      </c>
      <c r="K13" s="46">
        <v>0</v>
      </c>
      <c r="L13" s="46">
        <v>0</v>
      </c>
      <c r="M13" s="46">
        <v>0</v>
      </c>
      <c r="N13" s="46">
        <f t="shared" si="2"/>
        <v>18073361</v>
      </c>
      <c r="O13" s="47">
        <f t="shared" si="1"/>
        <v>55.831261545685386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85296118</v>
      </c>
      <c r="E14" s="31">
        <f t="shared" si="3"/>
        <v>42046480</v>
      </c>
      <c r="F14" s="31">
        <f t="shared" si="3"/>
        <v>0</v>
      </c>
      <c r="G14" s="31">
        <f t="shared" si="3"/>
        <v>65981160</v>
      </c>
      <c r="H14" s="31">
        <f t="shared" si="3"/>
        <v>0</v>
      </c>
      <c r="I14" s="31">
        <f t="shared" si="3"/>
        <v>16310732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209634490</v>
      </c>
      <c r="O14" s="43">
        <f t="shared" si="1"/>
        <v>647.5916704251283</v>
      </c>
      <c r="P14" s="10"/>
    </row>
    <row r="15" spans="1:16" ht="15">
      <c r="A15" s="12"/>
      <c r="B15" s="44">
        <v>521</v>
      </c>
      <c r="C15" s="20" t="s">
        <v>29</v>
      </c>
      <c r="D15" s="46">
        <v>59935243</v>
      </c>
      <c r="E15" s="46">
        <v>972635</v>
      </c>
      <c r="F15" s="46">
        <v>0</v>
      </c>
      <c r="G15" s="46">
        <v>4509812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65417690</v>
      </c>
      <c r="O15" s="47">
        <f t="shared" si="1"/>
        <v>202.08483414371946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18009764</v>
      </c>
      <c r="F16" s="46">
        <v>0</v>
      </c>
      <c r="G16" s="46">
        <v>1363407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19373171</v>
      </c>
      <c r="O16" s="47">
        <f t="shared" si="1"/>
        <v>59.846565177903955</v>
      </c>
      <c r="P16" s="9"/>
    </row>
    <row r="17" spans="1:16" ht="15">
      <c r="A17" s="12"/>
      <c r="B17" s="44">
        <v>523</v>
      </c>
      <c r="C17" s="20" t="s">
        <v>124</v>
      </c>
      <c r="D17" s="46">
        <v>20248160</v>
      </c>
      <c r="E17" s="46">
        <v>10841717</v>
      </c>
      <c r="F17" s="46">
        <v>0</v>
      </c>
      <c r="G17" s="46">
        <v>55218047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86307924</v>
      </c>
      <c r="O17" s="47">
        <f t="shared" si="1"/>
        <v>266.6178293184725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1830162</v>
      </c>
      <c r="F18" s="46">
        <v>0</v>
      </c>
      <c r="G18" s="46">
        <v>0</v>
      </c>
      <c r="H18" s="46">
        <v>0</v>
      </c>
      <c r="I18" s="46">
        <v>2273871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4104033</v>
      </c>
      <c r="O18" s="47">
        <f t="shared" si="1"/>
        <v>12.677959556892812</v>
      </c>
      <c r="P18" s="9"/>
    </row>
    <row r="19" spans="1:16" ht="15">
      <c r="A19" s="12"/>
      <c r="B19" s="44">
        <v>525</v>
      </c>
      <c r="C19" s="20" t="s">
        <v>33</v>
      </c>
      <c r="D19" s="46">
        <v>3146989</v>
      </c>
      <c r="E19" s="46">
        <v>10069670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13216659</v>
      </c>
      <c r="O19" s="47">
        <f t="shared" si="1"/>
        <v>40.82819711226576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4889894</v>
      </c>
      <c r="H20" s="46">
        <v>0</v>
      </c>
      <c r="I20" s="46">
        <v>14036861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18926755</v>
      </c>
      <c r="O20" s="47">
        <f t="shared" si="1"/>
        <v>58.467520712727904</v>
      </c>
      <c r="P20" s="9"/>
    </row>
    <row r="21" spans="1:16" ht="15">
      <c r="A21" s="12"/>
      <c r="B21" s="44">
        <v>527</v>
      </c>
      <c r="C21" s="20" t="s">
        <v>35</v>
      </c>
      <c r="D21" s="46">
        <v>1222864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1222864</v>
      </c>
      <c r="O21" s="47">
        <f t="shared" si="1"/>
        <v>3.7776061585226466</v>
      </c>
      <c r="P21" s="9"/>
    </row>
    <row r="22" spans="1:16" ht="15">
      <c r="A22" s="12"/>
      <c r="B22" s="44">
        <v>529</v>
      </c>
      <c r="C22" s="20" t="s">
        <v>36</v>
      </c>
      <c r="D22" s="46">
        <v>742862</v>
      </c>
      <c r="E22" s="46">
        <v>322532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1065394</v>
      </c>
      <c r="O22" s="47">
        <f t="shared" si="1"/>
        <v>3.2911582446233405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1677341</v>
      </c>
      <c r="E23" s="31">
        <f t="shared" si="5"/>
        <v>1847862</v>
      </c>
      <c r="F23" s="31">
        <f t="shared" si="5"/>
        <v>0</v>
      </c>
      <c r="G23" s="31">
        <f t="shared" si="5"/>
        <v>531209</v>
      </c>
      <c r="H23" s="31">
        <f t="shared" si="5"/>
        <v>0</v>
      </c>
      <c r="I23" s="31">
        <f t="shared" si="5"/>
        <v>11673239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15729651</v>
      </c>
      <c r="O23" s="43">
        <f t="shared" si="1"/>
        <v>48.59119778569972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11662957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11662957</v>
      </c>
      <c r="O24" s="47">
        <f t="shared" si="1"/>
        <v>36.02858387341913</v>
      </c>
      <c r="P24" s="9"/>
    </row>
    <row r="25" spans="1:16" ht="15">
      <c r="A25" s="12"/>
      <c r="B25" s="44">
        <v>536</v>
      </c>
      <c r="C25" s="20" t="s">
        <v>126</v>
      </c>
      <c r="D25" s="46">
        <v>0</v>
      </c>
      <c r="E25" s="46">
        <v>175893</v>
      </c>
      <c r="F25" s="46">
        <v>0</v>
      </c>
      <c r="G25" s="46">
        <v>22140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198033</v>
      </c>
      <c r="O25" s="47">
        <f t="shared" si="1"/>
        <v>0.6117529671253019</v>
      </c>
      <c r="P25" s="9"/>
    </row>
    <row r="26" spans="1:16" ht="15">
      <c r="A26" s="12"/>
      <c r="B26" s="44">
        <v>537</v>
      </c>
      <c r="C26" s="20" t="s">
        <v>127</v>
      </c>
      <c r="D26" s="46">
        <v>1677341</v>
      </c>
      <c r="E26" s="46">
        <v>1526674</v>
      </c>
      <c r="F26" s="46">
        <v>0</v>
      </c>
      <c r="G26" s="46">
        <v>0</v>
      </c>
      <c r="H26" s="46">
        <v>0</v>
      </c>
      <c r="I26" s="46">
        <v>10282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3214297</v>
      </c>
      <c r="O26" s="47">
        <f t="shared" si="1"/>
        <v>9.929434624390666</v>
      </c>
      <c r="P26" s="9"/>
    </row>
    <row r="27" spans="1:16" ht="15">
      <c r="A27" s="12"/>
      <c r="B27" s="44">
        <v>538</v>
      </c>
      <c r="C27" s="20" t="s">
        <v>128</v>
      </c>
      <c r="D27" s="46">
        <v>0</v>
      </c>
      <c r="E27" s="46">
        <v>136885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136885</v>
      </c>
      <c r="O27" s="47">
        <f t="shared" si="1"/>
        <v>0.4228578312955263</v>
      </c>
      <c r="P27" s="9"/>
    </row>
    <row r="28" spans="1:16" ht="15">
      <c r="A28" s="12"/>
      <c r="B28" s="44">
        <v>539</v>
      </c>
      <c r="C28" s="20" t="s">
        <v>42</v>
      </c>
      <c r="D28" s="46">
        <v>0</v>
      </c>
      <c r="E28" s="46">
        <v>8410</v>
      </c>
      <c r="F28" s="46">
        <v>0</v>
      </c>
      <c r="G28" s="46">
        <v>509069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517479</v>
      </c>
      <c r="O28" s="47">
        <f t="shared" si="1"/>
        <v>1.5985684894690992</v>
      </c>
      <c r="P28" s="9"/>
    </row>
    <row r="29" spans="1:16" ht="15.75">
      <c r="A29" s="28" t="s">
        <v>43</v>
      </c>
      <c r="B29" s="29"/>
      <c r="C29" s="30"/>
      <c r="D29" s="31">
        <f aca="true" t="shared" si="7" ref="D29:M29">SUM(D30:D31)</f>
        <v>2598816</v>
      </c>
      <c r="E29" s="31">
        <f t="shared" si="7"/>
        <v>33338501</v>
      </c>
      <c r="F29" s="31">
        <f t="shared" si="7"/>
        <v>0</v>
      </c>
      <c r="G29" s="31">
        <f t="shared" si="7"/>
        <v>20349580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6">SUM(D29:M29)</f>
        <v>56286897</v>
      </c>
      <c r="O29" s="43">
        <f t="shared" si="1"/>
        <v>173.87847606220305</v>
      </c>
      <c r="P29" s="10"/>
    </row>
    <row r="30" spans="1:16" ht="15">
      <c r="A30" s="12"/>
      <c r="B30" s="44">
        <v>541</v>
      </c>
      <c r="C30" s="20" t="s">
        <v>129</v>
      </c>
      <c r="D30" s="46">
        <v>2598816</v>
      </c>
      <c r="E30" s="46">
        <v>21215148</v>
      </c>
      <c r="F30" s="46">
        <v>0</v>
      </c>
      <c r="G30" s="46">
        <v>20095184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43909148</v>
      </c>
      <c r="O30" s="47">
        <f t="shared" si="1"/>
        <v>135.64179491773604</v>
      </c>
      <c r="P30" s="9"/>
    </row>
    <row r="31" spans="1:16" ht="15">
      <c r="A31" s="12"/>
      <c r="B31" s="44">
        <v>544</v>
      </c>
      <c r="C31" s="20" t="s">
        <v>130</v>
      </c>
      <c r="D31" s="46">
        <v>0</v>
      </c>
      <c r="E31" s="46">
        <v>12123353</v>
      </c>
      <c r="F31" s="46">
        <v>0</v>
      </c>
      <c r="G31" s="46">
        <v>254396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12377749</v>
      </c>
      <c r="O31" s="47">
        <f t="shared" si="1"/>
        <v>38.23668114446703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SUM(D33:D35)</f>
        <v>0</v>
      </c>
      <c r="E32" s="31">
        <f t="shared" si="9"/>
        <v>10453594</v>
      </c>
      <c r="F32" s="31">
        <f t="shared" si="9"/>
        <v>0</v>
      </c>
      <c r="G32" s="31">
        <f t="shared" si="9"/>
        <v>2135293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2959282</v>
      </c>
      <c r="N32" s="31">
        <f t="shared" si="8"/>
        <v>15548169</v>
      </c>
      <c r="O32" s="43">
        <f t="shared" si="1"/>
        <v>48.03057328382461</v>
      </c>
      <c r="P32" s="10"/>
    </row>
    <row r="33" spans="1:16" ht="15">
      <c r="A33" s="13"/>
      <c r="B33" s="45">
        <v>552</v>
      </c>
      <c r="C33" s="21" t="s">
        <v>48</v>
      </c>
      <c r="D33" s="46">
        <v>0</v>
      </c>
      <c r="E33" s="46">
        <v>6962</v>
      </c>
      <c r="F33" s="46">
        <v>0</v>
      </c>
      <c r="G33" s="46">
        <v>2135293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2142255</v>
      </c>
      <c r="O33" s="47">
        <f t="shared" si="1"/>
        <v>6.6177397332213</v>
      </c>
      <c r="P33" s="9"/>
    </row>
    <row r="34" spans="1:16" ht="15">
      <c r="A34" s="13"/>
      <c r="B34" s="45">
        <v>554</v>
      </c>
      <c r="C34" s="21" t="s">
        <v>49</v>
      </c>
      <c r="D34" s="46">
        <v>0</v>
      </c>
      <c r="E34" s="46">
        <v>3079013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3079013</v>
      </c>
      <c r="O34" s="47">
        <f t="shared" si="1"/>
        <v>9.511522516789512</v>
      </c>
      <c r="P34" s="9"/>
    </row>
    <row r="35" spans="1:16" ht="15">
      <c r="A35" s="13"/>
      <c r="B35" s="45">
        <v>559</v>
      </c>
      <c r="C35" s="21" t="s">
        <v>50</v>
      </c>
      <c r="D35" s="46">
        <v>0</v>
      </c>
      <c r="E35" s="46">
        <v>7367619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2959282</v>
      </c>
      <c r="N35" s="46">
        <f t="shared" si="8"/>
        <v>10326901</v>
      </c>
      <c r="O35" s="47">
        <f t="shared" si="1"/>
        <v>31.901311033813798</v>
      </c>
      <c r="P35" s="9"/>
    </row>
    <row r="36" spans="1:16" ht="15.75">
      <c r="A36" s="28" t="s">
        <v>51</v>
      </c>
      <c r="B36" s="29"/>
      <c r="C36" s="30"/>
      <c r="D36" s="31">
        <f aca="true" t="shared" si="10" ref="D36:M36">SUM(D37:D40)</f>
        <v>2980086</v>
      </c>
      <c r="E36" s="31">
        <f t="shared" si="10"/>
        <v>25648526</v>
      </c>
      <c r="F36" s="31">
        <f t="shared" si="10"/>
        <v>0</v>
      </c>
      <c r="G36" s="31">
        <f t="shared" si="10"/>
        <v>140990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28769602</v>
      </c>
      <c r="O36" s="43">
        <f t="shared" si="1"/>
        <v>88.87351798192232</v>
      </c>
      <c r="P36" s="10"/>
    </row>
    <row r="37" spans="1:16" ht="15">
      <c r="A37" s="12"/>
      <c r="B37" s="44">
        <v>562</v>
      </c>
      <c r="C37" s="20" t="s">
        <v>131</v>
      </c>
      <c r="D37" s="46">
        <v>1763470</v>
      </c>
      <c r="E37" s="46">
        <v>25485716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6">SUM(D37:M37)</f>
        <v>27249186</v>
      </c>
      <c r="O37" s="47">
        <f aca="true" t="shared" si="12" ref="O37:O68">(N37/O$78)</f>
        <v>84.17673007654905</v>
      </c>
      <c r="P37" s="9"/>
    </row>
    <row r="38" spans="1:16" ht="15">
      <c r="A38" s="12"/>
      <c r="B38" s="44">
        <v>563</v>
      </c>
      <c r="C38" s="20" t="s">
        <v>132</v>
      </c>
      <c r="D38" s="46">
        <v>0</v>
      </c>
      <c r="E38" s="46">
        <v>44607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44607</v>
      </c>
      <c r="O38" s="47">
        <f t="shared" si="12"/>
        <v>0.1377975620455093</v>
      </c>
      <c r="P38" s="9"/>
    </row>
    <row r="39" spans="1:16" ht="15">
      <c r="A39" s="12"/>
      <c r="B39" s="44">
        <v>564</v>
      </c>
      <c r="C39" s="20" t="s">
        <v>133</v>
      </c>
      <c r="D39" s="46">
        <v>0</v>
      </c>
      <c r="E39" s="46">
        <v>103000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103000</v>
      </c>
      <c r="O39" s="47">
        <f t="shared" si="12"/>
        <v>0.31818209901332656</v>
      </c>
      <c r="P39" s="9"/>
    </row>
    <row r="40" spans="1:16" ht="15">
      <c r="A40" s="12"/>
      <c r="B40" s="44">
        <v>569</v>
      </c>
      <c r="C40" s="20" t="s">
        <v>55</v>
      </c>
      <c r="D40" s="46">
        <v>1216616</v>
      </c>
      <c r="E40" s="46">
        <v>15203</v>
      </c>
      <c r="F40" s="46">
        <v>0</v>
      </c>
      <c r="G40" s="46">
        <v>140990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1372809</v>
      </c>
      <c r="O40" s="47">
        <f t="shared" si="12"/>
        <v>4.240808244314426</v>
      </c>
      <c r="P40" s="9"/>
    </row>
    <row r="41" spans="1:16" ht="15.75">
      <c r="A41" s="28" t="s">
        <v>56</v>
      </c>
      <c r="B41" s="29"/>
      <c r="C41" s="30"/>
      <c r="D41" s="31">
        <f aca="true" t="shared" si="13" ref="D41:M41">SUM(D42:D46)</f>
        <v>1462525</v>
      </c>
      <c r="E41" s="31">
        <f t="shared" si="13"/>
        <v>6170792</v>
      </c>
      <c r="F41" s="31">
        <f t="shared" si="13"/>
        <v>0</v>
      </c>
      <c r="G41" s="31">
        <f t="shared" si="13"/>
        <v>1801465</v>
      </c>
      <c r="H41" s="31">
        <f t="shared" si="13"/>
        <v>0</v>
      </c>
      <c r="I41" s="31">
        <f t="shared" si="13"/>
        <v>5686072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15120854</v>
      </c>
      <c r="O41" s="43">
        <f t="shared" si="12"/>
        <v>46.71053460770928</v>
      </c>
      <c r="P41" s="9"/>
    </row>
    <row r="42" spans="1:16" ht="15">
      <c r="A42" s="12"/>
      <c r="B42" s="44">
        <v>571</v>
      </c>
      <c r="C42" s="20" t="s">
        <v>96</v>
      </c>
      <c r="D42" s="46">
        <v>0</v>
      </c>
      <c r="E42" s="46">
        <v>5614405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5614405</v>
      </c>
      <c r="O42" s="47">
        <f t="shared" si="12"/>
        <v>17.343720073892385</v>
      </c>
      <c r="P42" s="9"/>
    </row>
    <row r="43" spans="1:16" ht="15">
      <c r="A43" s="12"/>
      <c r="B43" s="44">
        <v>572</v>
      </c>
      <c r="C43" s="20" t="s">
        <v>134</v>
      </c>
      <c r="D43" s="46">
        <v>1462525</v>
      </c>
      <c r="E43" s="46">
        <v>373146</v>
      </c>
      <c r="F43" s="46">
        <v>0</v>
      </c>
      <c r="G43" s="46">
        <v>1801465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3637136</v>
      </c>
      <c r="O43" s="47">
        <f t="shared" si="12"/>
        <v>11.235646280358589</v>
      </c>
      <c r="P43" s="9"/>
    </row>
    <row r="44" spans="1:16" ht="15">
      <c r="A44" s="12"/>
      <c r="B44" s="44">
        <v>573</v>
      </c>
      <c r="C44" s="20" t="s">
        <v>165</v>
      </c>
      <c r="D44" s="46">
        <v>0</v>
      </c>
      <c r="E44" s="46">
        <v>1662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1662</v>
      </c>
      <c r="O44" s="47">
        <f t="shared" si="12"/>
        <v>0.005134161636506299</v>
      </c>
      <c r="P44" s="9"/>
    </row>
    <row r="45" spans="1:16" ht="15">
      <c r="A45" s="12"/>
      <c r="B45" s="44">
        <v>575</v>
      </c>
      <c r="C45" s="20" t="s">
        <v>135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5686072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5686072</v>
      </c>
      <c r="O45" s="47">
        <f t="shared" si="12"/>
        <v>17.565109942727222</v>
      </c>
      <c r="P45" s="9"/>
    </row>
    <row r="46" spans="1:16" ht="15">
      <c r="A46" s="12"/>
      <c r="B46" s="44">
        <v>579</v>
      </c>
      <c r="C46" s="20" t="s">
        <v>100</v>
      </c>
      <c r="D46" s="46">
        <v>0</v>
      </c>
      <c r="E46" s="46">
        <v>181579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181579</v>
      </c>
      <c r="O46" s="47">
        <f t="shared" si="12"/>
        <v>0.5609241490945711</v>
      </c>
      <c r="P46" s="9"/>
    </row>
    <row r="47" spans="1:16" ht="15.75">
      <c r="A47" s="28" t="s">
        <v>136</v>
      </c>
      <c r="B47" s="29"/>
      <c r="C47" s="30"/>
      <c r="D47" s="31">
        <f aca="true" t="shared" si="14" ref="D47:M47">SUM(D48:D48)</f>
        <v>15713073</v>
      </c>
      <c r="E47" s="31">
        <f t="shared" si="14"/>
        <v>5911493</v>
      </c>
      <c r="F47" s="31">
        <f t="shared" si="14"/>
        <v>0</v>
      </c>
      <c r="G47" s="31">
        <f t="shared" si="14"/>
        <v>7014821</v>
      </c>
      <c r="H47" s="31">
        <f t="shared" si="14"/>
        <v>0</v>
      </c>
      <c r="I47" s="31">
        <f t="shared" si="14"/>
        <v>3321439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31960826</v>
      </c>
      <c r="O47" s="43">
        <f t="shared" si="12"/>
        <v>98.7316767269874</v>
      </c>
      <c r="P47" s="9"/>
    </row>
    <row r="48" spans="1:16" ht="15">
      <c r="A48" s="12"/>
      <c r="B48" s="44">
        <v>581</v>
      </c>
      <c r="C48" s="20" t="s">
        <v>137</v>
      </c>
      <c r="D48" s="46">
        <v>15713073</v>
      </c>
      <c r="E48" s="46">
        <v>5911493</v>
      </c>
      <c r="F48" s="46">
        <v>0</v>
      </c>
      <c r="G48" s="46">
        <v>7014821</v>
      </c>
      <c r="H48" s="46">
        <v>0</v>
      </c>
      <c r="I48" s="46">
        <v>3321439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31960826</v>
      </c>
      <c r="O48" s="47">
        <f t="shared" si="12"/>
        <v>98.7316767269874</v>
      </c>
      <c r="P48" s="9"/>
    </row>
    <row r="49" spans="1:16" ht="15.75">
      <c r="A49" s="28" t="s">
        <v>62</v>
      </c>
      <c r="B49" s="29"/>
      <c r="C49" s="30"/>
      <c r="D49" s="31">
        <f aca="true" t="shared" si="15" ref="D49:M49">SUM(D50:D75)</f>
        <v>10011442</v>
      </c>
      <c r="E49" s="31">
        <f t="shared" si="15"/>
        <v>3742194</v>
      </c>
      <c r="F49" s="31">
        <f t="shared" si="15"/>
        <v>0</v>
      </c>
      <c r="G49" s="31">
        <f t="shared" si="15"/>
        <v>635222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14388858</v>
      </c>
      <c r="O49" s="43">
        <f t="shared" si="12"/>
        <v>44.44929165868637</v>
      </c>
      <c r="P49" s="9"/>
    </row>
    <row r="50" spans="1:16" ht="15">
      <c r="A50" s="12"/>
      <c r="B50" s="44">
        <v>601</v>
      </c>
      <c r="C50" s="20" t="s">
        <v>139</v>
      </c>
      <c r="D50" s="46">
        <v>0</v>
      </c>
      <c r="E50" s="46">
        <v>185915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6">SUM(D50:M50)</f>
        <v>185915</v>
      </c>
      <c r="O50" s="47">
        <f t="shared" si="12"/>
        <v>0.5743186887190544</v>
      </c>
      <c r="P50" s="9"/>
    </row>
    <row r="51" spans="1:16" ht="15">
      <c r="A51" s="12"/>
      <c r="B51" s="44">
        <v>602</v>
      </c>
      <c r="C51" s="20" t="s">
        <v>140</v>
      </c>
      <c r="D51" s="46">
        <v>0</v>
      </c>
      <c r="E51" s="46">
        <v>495117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495117</v>
      </c>
      <c r="O51" s="47">
        <f t="shared" si="12"/>
        <v>1.5294889933706914</v>
      </c>
      <c r="P51" s="9"/>
    </row>
    <row r="52" spans="1:16" ht="15">
      <c r="A52" s="12"/>
      <c r="B52" s="44">
        <v>603</v>
      </c>
      <c r="C52" s="20" t="s">
        <v>141</v>
      </c>
      <c r="D52" s="46">
        <v>0</v>
      </c>
      <c r="E52" s="46">
        <v>168520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168520</v>
      </c>
      <c r="O52" s="47">
        <f t="shared" si="12"/>
        <v>0.5205829837449106</v>
      </c>
      <c r="P52" s="9"/>
    </row>
    <row r="53" spans="1:16" ht="15">
      <c r="A53" s="12"/>
      <c r="B53" s="44">
        <v>604</v>
      </c>
      <c r="C53" s="20" t="s">
        <v>142</v>
      </c>
      <c r="D53" s="46">
        <v>1203102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1203102</v>
      </c>
      <c r="O53" s="47">
        <f t="shared" si="12"/>
        <v>3.716558443564381</v>
      </c>
      <c r="P53" s="9"/>
    </row>
    <row r="54" spans="1:16" ht="15">
      <c r="A54" s="12"/>
      <c r="B54" s="44">
        <v>605</v>
      </c>
      <c r="C54" s="20" t="s">
        <v>143</v>
      </c>
      <c r="D54" s="46">
        <v>0</v>
      </c>
      <c r="E54" s="46">
        <v>19831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19831</v>
      </c>
      <c r="O54" s="47">
        <f t="shared" si="12"/>
        <v>0.06126086607313864</v>
      </c>
      <c r="P54" s="9"/>
    </row>
    <row r="55" spans="1:16" ht="15">
      <c r="A55" s="12"/>
      <c r="B55" s="44">
        <v>607</v>
      </c>
      <c r="C55" s="20" t="s">
        <v>144</v>
      </c>
      <c r="D55" s="46">
        <v>95546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95546</v>
      </c>
      <c r="O55" s="47">
        <f t="shared" si="12"/>
        <v>0.2951556003138573</v>
      </c>
      <c r="P55" s="9"/>
    </row>
    <row r="56" spans="1:16" ht="15">
      <c r="A56" s="12"/>
      <c r="B56" s="44">
        <v>608</v>
      </c>
      <c r="C56" s="20" t="s">
        <v>145</v>
      </c>
      <c r="D56" s="46">
        <v>225306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225306</v>
      </c>
      <c r="O56" s="47">
        <f t="shared" si="12"/>
        <v>0.6960032621388015</v>
      </c>
      <c r="P56" s="9"/>
    </row>
    <row r="57" spans="1:16" ht="15">
      <c r="A57" s="12"/>
      <c r="B57" s="44">
        <v>614</v>
      </c>
      <c r="C57" s="20" t="s">
        <v>146</v>
      </c>
      <c r="D57" s="46">
        <v>977678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4">SUM(D57:M57)</f>
        <v>977678</v>
      </c>
      <c r="O57" s="47">
        <f t="shared" si="12"/>
        <v>3.0201906621276806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7160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7160</v>
      </c>
      <c r="O58" s="47">
        <f t="shared" si="12"/>
        <v>0.02211828960131474</v>
      </c>
      <c r="P58" s="9"/>
    </row>
    <row r="59" spans="1:16" ht="15">
      <c r="A59" s="12"/>
      <c r="B59" s="44">
        <v>634</v>
      </c>
      <c r="C59" s="20" t="s">
        <v>147</v>
      </c>
      <c r="D59" s="46">
        <v>262189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262189</v>
      </c>
      <c r="O59" s="47">
        <f t="shared" si="12"/>
        <v>0.8099402559049037</v>
      </c>
      <c r="P59" s="9"/>
    </row>
    <row r="60" spans="1:16" ht="15">
      <c r="A60" s="12"/>
      <c r="B60" s="44">
        <v>654</v>
      </c>
      <c r="C60" s="20" t="s">
        <v>148</v>
      </c>
      <c r="D60" s="46">
        <v>249309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249309</v>
      </c>
      <c r="O60" s="47">
        <f t="shared" si="12"/>
        <v>0.7701520477952761</v>
      </c>
      <c r="P60" s="9"/>
    </row>
    <row r="61" spans="1:16" ht="15">
      <c r="A61" s="12"/>
      <c r="B61" s="44">
        <v>664</v>
      </c>
      <c r="C61" s="20" t="s">
        <v>111</v>
      </c>
      <c r="D61" s="46">
        <v>175725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175725</v>
      </c>
      <c r="O61" s="47">
        <f t="shared" si="12"/>
        <v>0.5428402849428817</v>
      </c>
      <c r="P61" s="9"/>
    </row>
    <row r="62" spans="1:16" ht="15">
      <c r="A62" s="12"/>
      <c r="B62" s="44">
        <v>674</v>
      </c>
      <c r="C62" s="20" t="s">
        <v>149</v>
      </c>
      <c r="D62" s="46">
        <v>515730</v>
      </c>
      <c r="E62" s="46">
        <v>401643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917373</v>
      </c>
      <c r="O62" s="47">
        <f t="shared" si="12"/>
        <v>2.8338996768752662</v>
      </c>
      <c r="P62" s="9"/>
    </row>
    <row r="63" spans="1:16" ht="15">
      <c r="A63" s="12"/>
      <c r="B63" s="44">
        <v>689</v>
      </c>
      <c r="C63" s="20" t="s">
        <v>112</v>
      </c>
      <c r="D63" s="46">
        <v>0</v>
      </c>
      <c r="E63" s="46">
        <v>105486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105486</v>
      </c>
      <c r="O63" s="47">
        <f t="shared" si="12"/>
        <v>0.3258617174419395</v>
      </c>
      <c r="P63" s="9"/>
    </row>
    <row r="64" spans="1:16" ht="15">
      <c r="A64" s="12"/>
      <c r="B64" s="44">
        <v>694</v>
      </c>
      <c r="C64" s="20" t="s">
        <v>150</v>
      </c>
      <c r="D64" s="46">
        <v>135574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135574</v>
      </c>
      <c r="O64" s="47">
        <f t="shared" si="12"/>
        <v>0.4188079601129392</v>
      </c>
      <c r="P64" s="9"/>
    </row>
    <row r="65" spans="1:16" ht="15">
      <c r="A65" s="12"/>
      <c r="B65" s="44">
        <v>711</v>
      </c>
      <c r="C65" s="20" t="s">
        <v>113</v>
      </c>
      <c r="D65" s="46">
        <v>3684990</v>
      </c>
      <c r="E65" s="46">
        <v>448108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8" ref="N65:N75">SUM(D65:M65)</f>
        <v>4133098</v>
      </c>
      <c r="O65" s="47">
        <f t="shared" si="12"/>
        <v>12.767745602599826</v>
      </c>
      <c r="P65" s="9"/>
    </row>
    <row r="66" spans="1:16" ht="15">
      <c r="A66" s="12"/>
      <c r="B66" s="44">
        <v>712</v>
      </c>
      <c r="C66" s="20" t="s">
        <v>114</v>
      </c>
      <c r="D66" s="46">
        <v>0</v>
      </c>
      <c r="E66" s="46">
        <v>0</v>
      </c>
      <c r="F66" s="46">
        <v>0</v>
      </c>
      <c r="G66" s="46">
        <v>635222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635222</v>
      </c>
      <c r="O66" s="47">
        <f t="shared" si="12"/>
        <v>1.9622938766936247</v>
      </c>
      <c r="P66" s="9"/>
    </row>
    <row r="67" spans="1:16" ht="15">
      <c r="A67" s="12"/>
      <c r="B67" s="44">
        <v>713</v>
      </c>
      <c r="C67" s="20" t="s">
        <v>151</v>
      </c>
      <c r="D67" s="46">
        <v>239401</v>
      </c>
      <c r="E67" s="46">
        <v>1366279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1605680</v>
      </c>
      <c r="O67" s="47">
        <f t="shared" si="12"/>
        <v>4.960180900424449</v>
      </c>
      <c r="P67" s="9"/>
    </row>
    <row r="68" spans="1:16" ht="15">
      <c r="A68" s="12"/>
      <c r="B68" s="44">
        <v>714</v>
      </c>
      <c r="C68" s="20" t="s">
        <v>152</v>
      </c>
      <c r="D68" s="46">
        <v>0</v>
      </c>
      <c r="E68" s="46">
        <v>83535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83535</v>
      </c>
      <c r="O68" s="47">
        <f t="shared" si="12"/>
        <v>0.25805186059299257</v>
      </c>
      <c r="P68" s="9"/>
    </row>
    <row r="69" spans="1:16" ht="15">
      <c r="A69" s="12"/>
      <c r="B69" s="44">
        <v>715</v>
      </c>
      <c r="C69" s="20" t="s">
        <v>116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aca="true" t="shared" si="19" ref="O69:O76">(N69/O$78)</f>
        <v>0.3851795103084822</v>
      </c>
      <c r="P69" s="9"/>
    </row>
    <row r="70" spans="1:16" ht="15">
      <c r="A70" s="12"/>
      <c r="B70" s="44">
        <v>716</v>
      </c>
      <c r="C70" s="20" t="s">
        <v>153</v>
      </c>
      <c r="D70" s="46">
        <v>0</v>
      </c>
      <c r="E70" s="46">
        <v>281719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281719</v>
      </c>
      <c r="O70" s="47">
        <f t="shared" si="19"/>
        <v>0.8702712888537413</v>
      </c>
      <c r="P70" s="9"/>
    </row>
    <row r="71" spans="1:16" ht="15">
      <c r="A71" s="12"/>
      <c r="B71" s="44">
        <v>719</v>
      </c>
      <c r="C71" s="20" t="s">
        <v>117</v>
      </c>
      <c r="D71" s="46">
        <v>401531</v>
      </c>
      <c r="E71" s="46">
        <v>53184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454715</v>
      </c>
      <c r="O71" s="47">
        <f t="shared" si="19"/>
        <v>1.404681292746066</v>
      </c>
      <c r="P71" s="9"/>
    </row>
    <row r="72" spans="1:16" ht="15">
      <c r="A72" s="12"/>
      <c r="B72" s="44">
        <v>724</v>
      </c>
      <c r="C72" s="20" t="s">
        <v>154</v>
      </c>
      <c r="D72" s="46">
        <v>918298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918298</v>
      </c>
      <c r="O72" s="47">
        <f t="shared" si="19"/>
        <v>2.8367571374732017</v>
      </c>
      <c r="P72" s="9"/>
    </row>
    <row r="73" spans="1:16" ht="15">
      <c r="A73" s="12"/>
      <c r="B73" s="44">
        <v>744</v>
      </c>
      <c r="C73" s="20" t="s">
        <v>155</v>
      </c>
      <c r="D73" s="46">
        <v>246943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246943</v>
      </c>
      <c r="O73" s="47">
        <f t="shared" si="19"/>
        <v>0.7628431269577467</v>
      </c>
      <c r="P73" s="9"/>
    </row>
    <row r="74" spans="1:16" ht="15">
      <c r="A74" s="12"/>
      <c r="B74" s="44">
        <v>752</v>
      </c>
      <c r="C74" s="20" t="s">
        <v>156</v>
      </c>
      <c r="D74" s="46">
        <v>0</v>
      </c>
      <c r="E74" s="46">
        <v>1009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1009</v>
      </c>
      <c r="O74" s="47">
        <f t="shared" si="19"/>
        <v>0.0031169489116936555</v>
      </c>
      <c r="P74" s="9"/>
    </row>
    <row r="75" spans="1:16" ht="15.75" thickBot="1">
      <c r="A75" s="12"/>
      <c r="B75" s="44">
        <v>764</v>
      </c>
      <c r="C75" s="20" t="s">
        <v>157</v>
      </c>
      <c r="D75" s="46">
        <v>680120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680120</v>
      </c>
      <c r="O75" s="47">
        <f t="shared" si="19"/>
        <v>2.100990380397511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SUM(D5,D14,D23,D29,D32,D36,D41,D47,D49)</f>
        <v>177643146</v>
      </c>
      <c r="E76" s="15">
        <f t="shared" si="20"/>
        <v>136283504</v>
      </c>
      <c r="F76" s="15">
        <f t="shared" si="20"/>
        <v>13273685</v>
      </c>
      <c r="G76" s="15">
        <f t="shared" si="20"/>
        <v>104683353</v>
      </c>
      <c r="H76" s="15">
        <f t="shared" si="20"/>
        <v>0</v>
      </c>
      <c r="I76" s="15">
        <f t="shared" si="20"/>
        <v>37495701</v>
      </c>
      <c r="J76" s="15">
        <f t="shared" si="20"/>
        <v>39312624</v>
      </c>
      <c r="K76" s="15">
        <f t="shared" si="20"/>
        <v>0</v>
      </c>
      <c r="L76" s="15">
        <f t="shared" si="20"/>
        <v>0</v>
      </c>
      <c r="M76" s="15">
        <f t="shared" si="20"/>
        <v>2994241</v>
      </c>
      <c r="N76" s="15">
        <f>SUM(D76:M76)</f>
        <v>511686254</v>
      </c>
      <c r="O76" s="37">
        <f t="shared" si="19"/>
        <v>1580.6738479027783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178</v>
      </c>
      <c r="M78" s="48"/>
      <c r="N78" s="48"/>
      <c r="O78" s="41">
        <v>323714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60098452</v>
      </c>
      <c r="E5" s="26">
        <f t="shared" si="0"/>
        <v>4970842</v>
      </c>
      <c r="F5" s="26">
        <f t="shared" si="0"/>
        <v>14914160</v>
      </c>
      <c r="G5" s="26">
        <f t="shared" si="0"/>
        <v>1864591</v>
      </c>
      <c r="H5" s="26">
        <f t="shared" si="0"/>
        <v>0</v>
      </c>
      <c r="I5" s="26">
        <f t="shared" si="0"/>
        <v>469578</v>
      </c>
      <c r="J5" s="26">
        <f t="shared" si="0"/>
        <v>38754680</v>
      </c>
      <c r="K5" s="26">
        <f t="shared" si="0"/>
        <v>0</v>
      </c>
      <c r="L5" s="26">
        <f t="shared" si="0"/>
        <v>0</v>
      </c>
      <c r="M5" s="26">
        <f t="shared" si="0"/>
        <v>52056</v>
      </c>
      <c r="N5" s="27">
        <f>SUM(D5:M5)</f>
        <v>121124359</v>
      </c>
      <c r="O5" s="32">
        <f aca="true" t="shared" si="1" ref="O5:O36">(N5/O$78)</f>
        <v>377.1770008781381</v>
      </c>
      <c r="P5" s="6"/>
    </row>
    <row r="6" spans="1:16" ht="15">
      <c r="A6" s="12"/>
      <c r="B6" s="44">
        <v>511</v>
      </c>
      <c r="C6" s="20" t="s">
        <v>20</v>
      </c>
      <c r="D6" s="46">
        <v>1541360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1541360</v>
      </c>
      <c r="O6" s="47">
        <f t="shared" si="1"/>
        <v>4.799740918121407</v>
      </c>
      <c r="P6" s="9"/>
    </row>
    <row r="7" spans="1:16" ht="15">
      <c r="A7" s="12"/>
      <c r="B7" s="44">
        <v>512</v>
      </c>
      <c r="C7" s="20" t="s">
        <v>21</v>
      </c>
      <c r="D7" s="46">
        <v>17145265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17145265</v>
      </c>
      <c r="O7" s="47">
        <f t="shared" si="1"/>
        <v>53.389753187143064</v>
      </c>
      <c r="P7" s="9"/>
    </row>
    <row r="8" spans="1:16" ht="15">
      <c r="A8" s="12"/>
      <c r="B8" s="44">
        <v>513</v>
      </c>
      <c r="C8" s="20" t="s">
        <v>22</v>
      </c>
      <c r="D8" s="46">
        <v>31691632</v>
      </c>
      <c r="E8" s="46">
        <v>2096140</v>
      </c>
      <c r="F8" s="46">
        <v>0</v>
      </c>
      <c r="G8" s="46">
        <v>0</v>
      </c>
      <c r="H8" s="46">
        <v>0</v>
      </c>
      <c r="I8" s="46">
        <v>0</v>
      </c>
      <c r="J8" s="46">
        <v>38482730</v>
      </c>
      <c r="K8" s="46">
        <v>0</v>
      </c>
      <c r="L8" s="46">
        <v>0</v>
      </c>
      <c r="M8" s="46">
        <v>0</v>
      </c>
      <c r="N8" s="46">
        <f t="shared" si="2"/>
        <v>72270502</v>
      </c>
      <c r="O8" s="47">
        <f t="shared" si="1"/>
        <v>225.0478055889442</v>
      </c>
      <c r="P8" s="9"/>
    </row>
    <row r="9" spans="1:16" ht="15">
      <c r="A9" s="12"/>
      <c r="B9" s="44">
        <v>514</v>
      </c>
      <c r="C9" s="20" t="s">
        <v>23</v>
      </c>
      <c r="D9" s="46">
        <v>1650205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1650205</v>
      </c>
      <c r="O9" s="47">
        <f t="shared" si="1"/>
        <v>5.138680426239514</v>
      </c>
      <c r="P9" s="9"/>
    </row>
    <row r="10" spans="1:16" ht="15">
      <c r="A10" s="12"/>
      <c r="B10" s="44">
        <v>515</v>
      </c>
      <c r="C10" s="20" t="s">
        <v>24</v>
      </c>
      <c r="D10" s="46">
        <v>1250197</v>
      </c>
      <c r="E10" s="46">
        <v>750955</v>
      </c>
      <c r="F10" s="46">
        <v>0</v>
      </c>
      <c r="G10" s="46">
        <v>0</v>
      </c>
      <c r="H10" s="46">
        <v>0</v>
      </c>
      <c r="I10" s="46">
        <v>469578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2470730</v>
      </c>
      <c r="O10" s="47">
        <f t="shared" si="1"/>
        <v>7.69376646508934</v>
      </c>
      <c r="P10" s="9"/>
    </row>
    <row r="11" spans="1:16" ht="15">
      <c r="A11" s="12"/>
      <c r="B11" s="44">
        <v>516</v>
      </c>
      <c r="C11" s="20" t="s">
        <v>25</v>
      </c>
      <c r="D11" s="46">
        <v>726888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726888</v>
      </c>
      <c r="O11" s="47">
        <f t="shared" si="1"/>
        <v>2.2635037087321805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8908</v>
      </c>
      <c r="F12" s="46">
        <v>14914160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52056</v>
      </c>
      <c r="N12" s="46">
        <f t="shared" si="2"/>
        <v>14975124</v>
      </c>
      <c r="O12" s="47">
        <f t="shared" si="1"/>
        <v>46.63201031345171</v>
      </c>
      <c r="P12" s="9"/>
    </row>
    <row r="13" spans="1:16" ht="15">
      <c r="A13" s="12"/>
      <c r="B13" s="44">
        <v>519</v>
      </c>
      <c r="C13" s="20" t="s">
        <v>123</v>
      </c>
      <c r="D13" s="46">
        <v>6092905</v>
      </c>
      <c r="E13" s="46">
        <v>2114839</v>
      </c>
      <c r="F13" s="46">
        <v>0</v>
      </c>
      <c r="G13" s="46">
        <v>1864591</v>
      </c>
      <c r="H13" s="46">
        <v>0</v>
      </c>
      <c r="I13" s="46">
        <v>0</v>
      </c>
      <c r="J13" s="46">
        <v>271950</v>
      </c>
      <c r="K13" s="46">
        <v>0</v>
      </c>
      <c r="L13" s="46">
        <v>0</v>
      </c>
      <c r="M13" s="46">
        <v>0</v>
      </c>
      <c r="N13" s="46">
        <f t="shared" si="2"/>
        <v>10344285</v>
      </c>
      <c r="O13" s="47">
        <f t="shared" si="1"/>
        <v>32.21174027041671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104179756</v>
      </c>
      <c r="E14" s="31">
        <f t="shared" si="3"/>
        <v>33865032</v>
      </c>
      <c r="F14" s="31">
        <f t="shared" si="3"/>
        <v>0</v>
      </c>
      <c r="G14" s="31">
        <f t="shared" si="3"/>
        <v>65586699</v>
      </c>
      <c r="H14" s="31">
        <f t="shared" si="3"/>
        <v>0</v>
      </c>
      <c r="I14" s="31">
        <f t="shared" si="3"/>
        <v>18363319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221994806</v>
      </c>
      <c r="O14" s="43">
        <f t="shared" si="1"/>
        <v>691.2840309652669</v>
      </c>
      <c r="P14" s="10"/>
    </row>
    <row r="15" spans="1:16" ht="15">
      <c r="A15" s="12"/>
      <c r="B15" s="44">
        <v>521</v>
      </c>
      <c r="C15" s="20" t="s">
        <v>29</v>
      </c>
      <c r="D15" s="46">
        <v>57233549</v>
      </c>
      <c r="E15" s="46">
        <v>1157677</v>
      </c>
      <c r="F15" s="46">
        <v>0</v>
      </c>
      <c r="G15" s="46">
        <v>4577529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62968755</v>
      </c>
      <c r="O15" s="47">
        <f t="shared" si="1"/>
        <v>196.0824920438197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17469385</v>
      </c>
      <c r="F16" s="46">
        <v>0</v>
      </c>
      <c r="G16" s="46">
        <v>1021187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18490572</v>
      </c>
      <c r="O16" s="47">
        <f t="shared" si="1"/>
        <v>57.5789919472868</v>
      </c>
      <c r="P16" s="9"/>
    </row>
    <row r="17" spans="1:16" ht="15">
      <c r="A17" s="12"/>
      <c r="B17" s="44">
        <v>523</v>
      </c>
      <c r="C17" s="20" t="s">
        <v>124</v>
      </c>
      <c r="D17" s="46">
        <v>40943119</v>
      </c>
      <c r="E17" s="46">
        <v>11194952</v>
      </c>
      <c r="F17" s="46">
        <v>0</v>
      </c>
      <c r="G17" s="46">
        <v>59798799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111936870</v>
      </c>
      <c r="O17" s="47">
        <f t="shared" si="1"/>
        <v>348.5674827330647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2137022</v>
      </c>
      <c r="F18" s="46">
        <v>0</v>
      </c>
      <c r="G18" s="46">
        <v>0</v>
      </c>
      <c r="H18" s="46">
        <v>0</v>
      </c>
      <c r="I18" s="46">
        <v>2149296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4286318</v>
      </c>
      <c r="O18" s="47">
        <f t="shared" si="1"/>
        <v>13.347443746224318</v>
      </c>
      <c r="P18" s="9"/>
    </row>
    <row r="19" spans="1:16" ht="15">
      <c r="A19" s="12"/>
      <c r="B19" s="44">
        <v>525</v>
      </c>
      <c r="C19" s="20" t="s">
        <v>33</v>
      </c>
      <c r="D19" s="46">
        <v>4168814</v>
      </c>
      <c r="E19" s="46">
        <v>1409028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5577842</v>
      </c>
      <c r="O19" s="47">
        <f t="shared" si="1"/>
        <v>17.369204132854197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189184</v>
      </c>
      <c r="H20" s="46">
        <v>0</v>
      </c>
      <c r="I20" s="46">
        <v>16214023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16403207</v>
      </c>
      <c r="O20" s="47">
        <f t="shared" si="1"/>
        <v>51.07901063107612</v>
      </c>
      <c r="P20" s="9"/>
    </row>
    <row r="21" spans="1:16" ht="15">
      <c r="A21" s="12"/>
      <c r="B21" s="44">
        <v>527</v>
      </c>
      <c r="C21" s="20" t="s">
        <v>35</v>
      </c>
      <c r="D21" s="46">
        <v>1055830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1055830</v>
      </c>
      <c r="O21" s="47">
        <f t="shared" si="1"/>
        <v>3.287817546569345</v>
      </c>
      <c r="P21" s="9"/>
    </row>
    <row r="22" spans="1:16" ht="15">
      <c r="A22" s="12"/>
      <c r="B22" s="44">
        <v>529</v>
      </c>
      <c r="C22" s="20" t="s">
        <v>36</v>
      </c>
      <c r="D22" s="46">
        <v>778444</v>
      </c>
      <c r="E22" s="46">
        <v>496968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1275412</v>
      </c>
      <c r="O22" s="47">
        <f t="shared" si="1"/>
        <v>3.971588184371633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1622767</v>
      </c>
      <c r="E23" s="31">
        <f t="shared" si="5"/>
        <v>2714743</v>
      </c>
      <c r="F23" s="31">
        <f t="shared" si="5"/>
        <v>0</v>
      </c>
      <c r="G23" s="31">
        <f t="shared" si="5"/>
        <v>407918</v>
      </c>
      <c r="H23" s="31">
        <f t="shared" si="5"/>
        <v>0</v>
      </c>
      <c r="I23" s="31">
        <f t="shared" si="5"/>
        <v>11570956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16316384</v>
      </c>
      <c r="O23" s="43">
        <f t="shared" si="1"/>
        <v>50.80864685769803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11564504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11564504</v>
      </c>
      <c r="O24" s="47">
        <f t="shared" si="1"/>
        <v>36.01145939078391</v>
      </c>
      <c r="P24" s="9"/>
    </row>
    <row r="25" spans="1:16" ht="15">
      <c r="A25" s="12"/>
      <c r="B25" s="44">
        <v>536</v>
      </c>
      <c r="C25" s="20" t="s">
        <v>126</v>
      </c>
      <c r="D25" s="46">
        <v>0</v>
      </c>
      <c r="E25" s="46">
        <v>174150</v>
      </c>
      <c r="F25" s="46">
        <v>0</v>
      </c>
      <c r="G25" s="46">
        <v>101850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276000</v>
      </c>
      <c r="O25" s="47">
        <f t="shared" si="1"/>
        <v>0.859454308793214</v>
      </c>
      <c r="P25" s="9"/>
    </row>
    <row r="26" spans="1:16" ht="15">
      <c r="A26" s="12"/>
      <c r="B26" s="44">
        <v>537</v>
      </c>
      <c r="C26" s="20" t="s">
        <v>127</v>
      </c>
      <c r="D26" s="46">
        <v>1622767</v>
      </c>
      <c r="E26" s="46">
        <v>2530119</v>
      </c>
      <c r="F26" s="46">
        <v>0</v>
      </c>
      <c r="G26" s="46">
        <v>0</v>
      </c>
      <c r="H26" s="46">
        <v>0</v>
      </c>
      <c r="I26" s="46">
        <v>6452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4159338</v>
      </c>
      <c r="O26" s="47">
        <f t="shared" si="1"/>
        <v>12.9520324848817</v>
      </c>
      <c r="P26" s="9"/>
    </row>
    <row r="27" spans="1:16" ht="15">
      <c r="A27" s="12"/>
      <c r="B27" s="44">
        <v>538</v>
      </c>
      <c r="C27" s="20" t="s">
        <v>128</v>
      </c>
      <c r="D27" s="46">
        <v>0</v>
      </c>
      <c r="E27" s="46">
        <v>7486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7486</v>
      </c>
      <c r="O27" s="47">
        <f t="shared" si="1"/>
        <v>0.023311141143572463</v>
      </c>
      <c r="P27" s="9"/>
    </row>
    <row r="28" spans="1:16" ht="15">
      <c r="A28" s="12"/>
      <c r="B28" s="44">
        <v>539</v>
      </c>
      <c r="C28" s="20" t="s">
        <v>42</v>
      </c>
      <c r="D28" s="46">
        <v>0</v>
      </c>
      <c r="E28" s="46">
        <v>2988</v>
      </c>
      <c r="F28" s="46">
        <v>0</v>
      </c>
      <c r="G28" s="46">
        <v>306068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309056</v>
      </c>
      <c r="O28" s="47">
        <f t="shared" si="1"/>
        <v>0.962389532095636</v>
      </c>
      <c r="P28" s="9"/>
    </row>
    <row r="29" spans="1:16" ht="15.75">
      <c r="A29" s="28" t="s">
        <v>43</v>
      </c>
      <c r="B29" s="29"/>
      <c r="C29" s="30"/>
      <c r="D29" s="31">
        <f aca="true" t="shared" si="7" ref="D29:M29">SUM(D30:D31)</f>
        <v>2746727</v>
      </c>
      <c r="E29" s="31">
        <f t="shared" si="7"/>
        <v>31172048</v>
      </c>
      <c r="F29" s="31">
        <f t="shared" si="7"/>
        <v>0</v>
      </c>
      <c r="G29" s="31">
        <f t="shared" si="7"/>
        <v>34778574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6">SUM(D29:M29)</f>
        <v>68697349</v>
      </c>
      <c r="O29" s="43">
        <f t="shared" si="1"/>
        <v>213.92113261130868</v>
      </c>
      <c r="P29" s="10"/>
    </row>
    <row r="30" spans="1:16" ht="15">
      <c r="A30" s="12"/>
      <c r="B30" s="44">
        <v>541</v>
      </c>
      <c r="C30" s="20" t="s">
        <v>129</v>
      </c>
      <c r="D30" s="46">
        <v>2746727</v>
      </c>
      <c r="E30" s="46">
        <v>18279480</v>
      </c>
      <c r="F30" s="46">
        <v>0</v>
      </c>
      <c r="G30" s="46">
        <v>34410119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55436326</v>
      </c>
      <c r="O30" s="47">
        <f t="shared" si="1"/>
        <v>172.6267726245119</v>
      </c>
      <c r="P30" s="9"/>
    </row>
    <row r="31" spans="1:16" ht="15">
      <c r="A31" s="12"/>
      <c r="B31" s="44">
        <v>544</v>
      </c>
      <c r="C31" s="20" t="s">
        <v>130</v>
      </c>
      <c r="D31" s="46">
        <v>0</v>
      </c>
      <c r="E31" s="46">
        <v>12892568</v>
      </c>
      <c r="F31" s="46">
        <v>0</v>
      </c>
      <c r="G31" s="46">
        <v>368455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13261023</v>
      </c>
      <c r="O31" s="47">
        <f t="shared" si="1"/>
        <v>41.29435998679679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SUM(D33:D35)</f>
        <v>0</v>
      </c>
      <c r="E32" s="31">
        <f t="shared" si="9"/>
        <v>13232850</v>
      </c>
      <c r="F32" s="31">
        <f t="shared" si="9"/>
        <v>0</v>
      </c>
      <c r="G32" s="31">
        <f t="shared" si="9"/>
        <v>3461290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5275221</v>
      </c>
      <c r="N32" s="31">
        <f t="shared" si="8"/>
        <v>21969361</v>
      </c>
      <c r="O32" s="43">
        <f t="shared" si="1"/>
        <v>68.41181874233186</v>
      </c>
      <c r="P32" s="10"/>
    </row>
    <row r="33" spans="1:16" ht="15">
      <c r="A33" s="13"/>
      <c r="B33" s="45">
        <v>552</v>
      </c>
      <c r="C33" s="21" t="s">
        <v>48</v>
      </c>
      <c r="D33" s="46">
        <v>0</v>
      </c>
      <c r="E33" s="46">
        <v>55000</v>
      </c>
      <c r="F33" s="46">
        <v>0</v>
      </c>
      <c r="G33" s="46">
        <v>3461290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3516290</v>
      </c>
      <c r="O33" s="47">
        <f t="shared" si="1"/>
        <v>10.949603592269893</v>
      </c>
      <c r="P33" s="9"/>
    </row>
    <row r="34" spans="1:16" ht="15">
      <c r="A34" s="13"/>
      <c r="B34" s="45">
        <v>554</v>
      </c>
      <c r="C34" s="21" t="s">
        <v>49</v>
      </c>
      <c r="D34" s="46">
        <v>0</v>
      </c>
      <c r="E34" s="46">
        <v>3564009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3564009</v>
      </c>
      <c r="O34" s="47">
        <f t="shared" si="1"/>
        <v>11.098198882709399</v>
      </c>
      <c r="P34" s="9"/>
    </row>
    <row r="35" spans="1:16" ht="15">
      <c r="A35" s="13"/>
      <c r="B35" s="45">
        <v>559</v>
      </c>
      <c r="C35" s="21" t="s">
        <v>50</v>
      </c>
      <c r="D35" s="46">
        <v>0</v>
      </c>
      <c r="E35" s="46">
        <v>9613841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5275221</v>
      </c>
      <c r="N35" s="46">
        <f t="shared" si="8"/>
        <v>14889062</v>
      </c>
      <c r="O35" s="47">
        <f t="shared" si="1"/>
        <v>46.36401626735257</v>
      </c>
      <c r="P35" s="9"/>
    </row>
    <row r="36" spans="1:16" ht="15.75">
      <c r="A36" s="28" t="s">
        <v>51</v>
      </c>
      <c r="B36" s="29"/>
      <c r="C36" s="30"/>
      <c r="D36" s="31">
        <f aca="true" t="shared" si="10" ref="D36:M36">SUM(D37:D39)</f>
        <v>3499267</v>
      </c>
      <c r="E36" s="31">
        <f t="shared" si="10"/>
        <v>168884</v>
      </c>
      <c r="F36" s="31">
        <f t="shared" si="10"/>
        <v>0</v>
      </c>
      <c r="G36" s="31">
        <f t="shared" si="10"/>
        <v>137164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3805315</v>
      </c>
      <c r="O36" s="43">
        <f t="shared" si="1"/>
        <v>11.849617293715395</v>
      </c>
      <c r="P36" s="10"/>
    </row>
    <row r="37" spans="1:16" ht="15">
      <c r="A37" s="12"/>
      <c r="B37" s="44">
        <v>562</v>
      </c>
      <c r="C37" s="20" t="s">
        <v>131</v>
      </c>
      <c r="D37" s="46">
        <v>1715745</v>
      </c>
      <c r="E37" s="46">
        <v>89764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5">SUM(D37:M37)</f>
        <v>1805509</v>
      </c>
      <c r="O37" s="47">
        <f aca="true" t="shared" si="12" ref="O37:O68">(N37/O$78)</f>
        <v>5.622291629039591</v>
      </c>
      <c r="P37" s="9"/>
    </row>
    <row r="38" spans="1:16" ht="15">
      <c r="A38" s="12"/>
      <c r="B38" s="44">
        <v>563</v>
      </c>
      <c r="C38" s="20" t="s">
        <v>132</v>
      </c>
      <c r="D38" s="46">
        <v>0</v>
      </c>
      <c r="E38" s="46">
        <v>42665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42665</v>
      </c>
      <c r="O38" s="47">
        <f t="shared" si="12"/>
        <v>0.13285731190095101</v>
      </c>
      <c r="P38" s="9"/>
    </row>
    <row r="39" spans="1:16" ht="15">
      <c r="A39" s="12"/>
      <c r="B39" s="44">
        <v>569</v>
      </c>
      <c r="C39" s="20" t="s">
        <v>55</v>
      </c>
      <c r="D39" s="46">
        <v>1783522</v>
      </c>
      <c r="E39" s="46">
        <v>36455</v>
      </c>
      <c r="F39" s="46">
        <v>0</v>
      </c>
      <c r="G39" s="46">
        <v>137164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1957141</v>
      </c>
      <c r="O39" s="47">
        <f t="shared" si="12"/>
        <v>6.094468352774854</v>
      </c>
      <c r="P39" s="9"/>
    </row>
    <row r="40" spans="1:16" ht="15.75">
      <c r="A40" s="28" t="s">
        <v>56</v>
      </c>
      <c r="B40" s="29"/>
      <c r="C40" s="30"/>
      <c r="D40" s="31">
        <f aca="true" t="shared" si="13" ref="D40:M40">SUM(D41:D45)</f>
        <v>1464725</v>
      </c>
      <c r="E40" s="31">
        <f t="shared" si="13"/>
        <v>8333071</v>
      </c>
      <c r="F40" s="31">
        <f t="shared" si="13"/>
        <v>0</v>
      </c>
      <c r="G40" s="31">
        <f t="shared" si="13"/>
        <v>2048962</v>
      </c>
      <c r="H40" s="31">
        <f t="shared" si="13"/>
        <v>0</v>
      </c>
      <c r="I40" s="31">
        <f t="shared" si="13"/>
        <v>7562216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19408974</v>
      </c>
      <c r="O40" s="43">
        <f t="shared" si="12"/>
        <v>60.43886352737486</v>
      </c>
      <c r="P40" s="9"/>
    </row>
    <row r="41" spans="1:16" ht="15">
      <c r="A41" s="12"/>
      <c r="B41" s="44">
        <v>571</v>
      </c>
      <c r="C41" s="20" t="s">
        <v>96</v>
      </c>
      <c r="D41" s="46">
        <v>0</v>
      </c>
      <c r="E41" s="46">
        <v>6344058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6344058</v>
      </c>
      <c r="O41" s="47">
        <f t="shared" si="12"/>
        <v>19.755173852659638</v>
      </c>
      <c r="P41" s="9"/>
    </row>
    <row r="42" spans="1:16" ht="15">
      <c r="A42" s="12"/>
      <c r="B42" s="44">
        <v>572</v>
      </c>
      <c r="C42" s="20" t="s">
        <v>134</v>
      </c>
      <c r="D42" s="46">
        <v>1464725</v>
      </c>
      <c r="E42" s="46">
        <v>164312</v>
      </c>
      <c r="F42" s="46">
        <v>0</v>
      </c>
      <c r="G42" s="46">
        <v>2048962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3677999</v>
      </c>
      <c r="O42" s="47">
        <f t="shared" si="12"/>
        <v>11.45315974017077</v>
      </c>
      <c r="P42" s="9"/>
    </row>
    <row r="43" spans="1:16" ht="15">
      <c r="A43" s="12"/>
      <c r="B43" s="44">
        <v>573</v>
      </c>
      <c r="C43" s="20" t="s">
        <v>165</v>
      </c>
      <c r="D43" s="46">
        <v>0</v>
      </c>
      <c r="E43" s="46">
        <v>7088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7088</v>
      </c>
      <c r="O43" s="47">
        <f t="shared" si="12"/>
        <v>0.022071783118573555</v>
      </c>
      <c r="P43" s="9"/>
    </row>
    <row r="44" spans="1:16" ht="15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7562216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7562216</v>
      </c>
      <c r="O44" s="47">
        <f t="shared" si="12"/>
        <v>23.54847509139487</v>
      </c>
      <c r="P44" s="9"/>
    </row>
    <row r="45" spans="1:16" ht="15">
      <c r="A45" s="12"/>
      <c r="B45" s="44">
        <v>579</v>
      </c>
      <c r="C45" s="20" t="s">
        <v>100</v>
      </c>
      <c r="D45" s="46">
        <v>0</v>
      </c>
      <c r="E45" s="46">
        <v>1817613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1817613</v>
      </c>
      <c r="O45" s="47">
        <f t="shared" si="12"/>
        <v>5.659983060031015</v>
      </c>
      <c r="P45" s="9"/>
    </row>
    <row r="46" spans="1:16" ht="15.75">
      <c r="A46" s="28" t="s">
        <v>136</v>
      </c>
      <c r="B46" s="29"/>
      <c r="C46" s="30"/>
      <c r="D46" s="31">
        <f aca="true" t="shared" si="14" ref="D46:M46">SUM(D47:D48)</f>
        <v>13704913</v>
      </c>
      <c r="E46" s="31">
        <f t="shared" si="14"/>
        <v>5622161</v>
      </c>
      <c r="F46" s="31">
        <f t="shared" si="14"/>
        <v>46554000</v>
      </c>
      <c r="G46" s="31">
        <f t="shared" si="14"/>
        <v>6912244</v>
      </c>
      <c r="H46" s="31">
        <f t="shared" si="14"/>
        <v>0</v>
      </c>
      <c r="I46" s="31">
        <f t="shared" si="14"/>
        <v>2323497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75116815</v>
      </c>
      <c r="O46" s="43">
        <f t="shared" si="12"/>
        <v>233.9111243281621</v>
      </c>
      <c r="P46" s="9"/>
    </row>
    <row r="47" spans="1:16" ht="15">
      <c r="A47" s="12"/>
      <c r="B47" s="44">
        <v>581</v>
      </c>
      <c r="C47" s="20" t="s">
        <v>137</v>
      </c>
      <c r="D47" s="46">
        <v>13704913</v>
      </c>
      <c r="E47" s="46">
        <v>5622161</v>
      </c>
      <c r="F47" s="46">
        <v>0</v>
      </c>
      <c r="G47" s="46">
        <v>6912244</v>
      </c>
      <c r="H47" s="46">
        <v>0</v>
      </c>
      <c r="I47" s="46">
        <v>2323497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28562815</v>
      </c>
      <c r="O47" s="47">
        <f t="shared" si="12"/>
        <v>88.94360298193277</v>
      </c>
      <c r="P47" s="9"/>
    </row>
    <row r="48" spans="1:16" ht="15">
      <c r="A48" s="12"/>
      <c r="B48" s="44">
        <v>590</v>
      </c>
      <c r="C48" s="20" t="s">
        <v>175</v>
      </c>
      <c r="D48" s="46">
        <v>0</v>
      </c>
      <c r="E48" s="46">
        <v>0</v>
      </c>
      <c r="F48" s="46">
        <v>46554000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5" ref="N48:N56">SUM(D48:M48)</f>
        <v>46554000</v>
      </c>
      <c r="O48" s="47">
        <f t="shared" si="12"/>
        <v>144.9675213462293</v>
      </c>
      <c r="P48" s="9"/>
    </row>
    <row r="49" spans="1:16" ht="15.75">
      <c r="A49" s="28" t="s">
        <v>62</v>
      </c>
      <c r="B49" s="29"/>
      <c r="C49" s="30"/>
      <c r="D49" s="31">
        <f aca="true" t="shared" si="16" ref="D49:M49">SUM(D50:D75)</f>
        <v>10144842</v>
      </c>
      <c r="E49" s="31">
        <f t="shared" si="16"/>
        <v>4021162</v>
      </c>
      <c r="F49" s="31">
        <f t="shared" si="16"/>
        <v>0</v>
      </c>
      <c r="G49" s="31">
        <f t="shared" si="16"/>
        <v>84326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14250330</v>
      </c>
      <c r="O49" s="43">
        <f t="shared" si="12"/>
        <v>44.37502724719276</v>
      </c>
      <c r="P49" s="9"/>
    </row>
    <row r="50" spans="1:16" ht="15">
      <c r="A50" s="12"/>
      <c r="B50" s="44">
        <v>601</v>
      </c>
      <c r="C50" s="20" t="s">
        <v>139</v>
      </c>
      <c r="D50" s="46">
        <v>0</v>
      </c>
      <c r="E50" s="46">
        <v>176656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176656</v>
      </c>
      <c r="O50" s="47">
        <f t="shared" si="12"/>
        <v>0.5501005810658479</v>
      </c>
      <c r="P50" s="9"/>
    </row>
    <row r="51" spans="1:16" ht="15">
      <c r="A51" s="12"/>
      <c r="B51" s="44">
        <v>602</v>
      </c>
      <c r="C51" s="20" t="s">
        <v>140</v>
      </c>
      <c r="D51" s="46">
        <v>0</v>
      </c>
      <c r="E51" s="46">
        <v>430143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430143</v>
      </c>
      <c r="O51" s="47">
        <f t="shared" si="12"/>
        <v>1.3394501983595632</v>
      </c>
      <c r="P51" s="9"/>
    </row>
    <row r="52" spans="1:16" ht="15">
      <c r="A52" s="12"/>
      <c r="B52" s="44">
        <v>603</v>
      </c>
      <c r="C52" s="20" t="s">
        <v>141</v>
      </c>
      <c r="D52" s="46">
        <v>0</v>
      </c>
      <c r="E52" s="46">
        <v>140017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140017</v>
      </c>
      <c r="O52" s="47">
        <f t="shared" si="12"/>
        <v>0.43600802157354873</v>
      </c>
      <c r="P52" s="9"/>
    </row>
    <row r="53" spans="1:16" ht="15">
      <c r="A53" s="12"/>
      <c r="B53" s="44">
        <v>604</v>
      </c>
      <c r="C53" s="20" t="s">
        <v>142</v>
      </c>
      <c r="D53" s="46">
        <v>1683443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1683443</v>
      </c>
      <c r="O53" s="47">
        <f t="shared" si="12"/>
        <v>5.242182391151357</v>
      </c>
      <c r="P53" s="9"/>
    </row>
    <row r="54" spans="1:16" ht="15">
      <c r="A54" s="12"/>
      <c r="B54" s="44">
        <v>605</v>
      </c>
      <c r="C54" s="20" t="s">
        <v>143</v>
      </c>
      <c r="D54" s="46">
        <v>0</v>
      </c>
      <c r="E54" s="46">
        <v>21159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21159</v>
      </c>
      <c r="O54" s="47">
        <f t="shared" si="12"/>
        <v>0.06588838304259281</v>
      </c>
      <c r="P54" s="9"/>
    </row>
    <row r="55" spans="1:16" ht="15">
      <c r="A55" s="12"/>
      <c r="B55" s="44">
        <v>607</v>
      </c>
      <c r="C55" s="20" t="s">
        <v>144</v>
      </c>
      <c r="D55" s="46">
        <v>125669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125669</v>
      </c>
      <c r="O55" s="47">
        <f t="shared" si="12"/>
        <v>0.39132885337584933</v>
      </c>
      <c r="P55" s="9"/>
    </row>
    <row r="56" spans="1:16" ht="15">
      <c r="A56" s="12"/>
      <c r="B56" s="44">
        <v>608</v>
      </c>
      <c r="C56" s="20" t="s">
        <v>145</v>
      </c>
      <c r="D56" s="46">
        <v>297282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297282</v>
      </c>
      <c r="O56" s="47">
        <f t="shared" si="12"/>
        <v>0.9257257095168995</v>
      </c>
      <c r="P56" s="9"/>
    </row>
    <row r="57" spans="1:16" ht="15">
      <c r="A57" s="12"/>
      <c r="B57" s="44">
        <v>614</v>
      </c>
      <c r="C57" s="20" t="s">
        <v>146</v>
      </c>
      <c r="D57" s="46">
        <v>911794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4">SUM(D57:M57)</f>
        <v>911794</v>
      </c>
      <c r="O57" s="47">
        <f t="shared" si="12"/>
        <v>2.8392945001152166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34108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34108</v>
      </c>
      <c r="O58" s="47">
        <f t="shared" si="12"/>
        <v>0.10621111436347444</v>
      </c>
      <c r="P58" s="9"/>
    </row>
    <row r="59" spans="1:16" ht="15">
      <c r="A59" s="12"/>
      <c r="B59" s="44">
        <v>634</v>
      </c>
      <c r="C59" s="20" t="s">
        <v>147</v>
      </c>
      <c r="D59" s="46">
        <v>244853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244853</v>
      </c>
      <c r="O59" s="47">
        <f t="shared" si="12"/>
        <v>0.7624636444599451</v>
      </c>
      <c r="P59" s="9"/>
    </row>
    <row r="60" spans="1:16" ht="15">
      <c r="A60" s="12"/>
      <c r="B60" s="44">
        <v>654</v>
      </c>
      <c r="C60" s="20" t="s">
        <v>148</v>
      </c>
      <c r="D60" s="46">
        <v>319959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319959</v>
      </c>
      <c r="O60" s="47">
        <f t="shared" si="12"/>
        <v>0.996341091257855</v>
      </c>
      <c r="P60" s="9"/>
    </row>
    <row r="61" spans="1:16" ht="15">
      <c r="A61" s="12"/>
      <c r="B61" s="44">
        <v>664</v>
      </c>
      <c r="C61" s="20" t="s">
        <v>111</v>
      </c>
      <c r="D61" s="46">
        <v>172259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172259</v>
      </c>
      <c r="O61" s="47">
        <f t="shared" si="12"/>
        <v>0.5364084774580082</v>
      </c>
      <c r="P61" s="9"/>
    </row>
    <row r="62" spans="1:16" ht="15">
      <c r="A62" s="12"/>
      <c r="B62" s="44">
        <v>674</v>
      </c>
      <c r="C62" s="20" t="s">
        <v>149</v>
      </c>
      <c r="D62" s="46">
        <v>547380</v>
      </c>
      <c r="E62" s="46">
        <v>402165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949545</v>
      </c>
      <c r="O62" s="47">
        <f t="shared" si="12"/>
        <v>2.9568497885617844</v>
      </c>
      <c r="P62" s="9"/>
    </row>
    <row r="63" spans="1:16" ht="15">
      <c r="A63" s="12"/>
      <c r="B63" s="44">
        <v>689</v>
      </c>
      <c r="C63" s="20" t="s">
        <v>112</v>
      </c>
      <c r="D63" s="46">
        <v>0</v>
      </c>
      <c r="E63" s="46">
        <v>136042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136042</v>
      </c>
      <c r="O63" s="47">
        <f t="shared" si="12"/>
        <v>0.4236300111479943</v>
      </c>
      <c r="P63" s="9"/>
    </row>
    <row r="64" spans="1:16" ht="15">
      <c r="A64" s="12"/>
      <c r="B64" s="44">
        <v>694</v>
      </c>
      <c r="C64" s="20" t="s">
        <v>150</v>
      </c>
      <c r="D64" s="46">
        <v>113518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113518</v>
      </c>
      <c r="O64" s="47">
        <f t="shared" si="12"/>
        <v>0.3534910660347394</v>
      </c>
      <c r="P64" s="9"/>
    </row>
    <row r="65" spans="1:16" ht="15">
      <c r="A65" s="12"/>
      <c r="B65" s="44">
        <v>711</v>
      </c>
      <c r="C65" s="20" t="s">
        <v>113</v>
      </c>
      <c r="D65" s="46">
        <v>3324868</v>
      </c>
      <c r="E65" s="46">
        <v>416732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8" ref="N65:N75">SUM(D65:M65)</f>
        <v>3741600</v>
      </c>
      <c r="O65" s="47">
        <f t="shared" si="12"/>
        <v>11.651211020944528</v>
      </c>
      <c r="P65" s="9"/>
    </row>
    <row r="66" spans="1:16" ht="15">
      <c r="A66" s="12"/>
      <c r="B66" s="44">
        <v>712</v>
      </c>
      <c r="C66" s="20" t="s">
        <v>114</v>
      </c>
      <c r="D66" s="46">
        <v>0</v>
      </c>
      <c r="E66" s="46">
        <v>0</v>
      </c>
      <c r="F66" s="46">
        <v>0</v>
      </c>
      <c r="G66" s="46">
        <v>84326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84326</v>
      </c>
      <c r="O66" s="47">
        <f t="shared" si="12"/>
        <v>0.26258820305542235</v>
      </c>
      <c r="P66" s="9"/>
    </row>
    <row r="67" spans="1:16" ht="15">
      <c r="A67" s="12"/>
      <c r="B67" s="44">
        <v>713</v>
      </c>
      <c r="C67" s="20" t="s">
        <v>151</v>
      </c>
      <c r="D67" s="46">
        <v>319267</v>
      </c>
      <c r="E67" s="46">
        <v>1718767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2038034</v>
      </c>
      <c r="O67" s="47">
        <f t="shared" si="12"/>
        <v>6.346366314373439</v>
      </c>
      <c r="P67" s="9"/>
    </row>
    <row r="68" spans="1:16" ht="15">
      <c r="A68" s="12"/>
      <c r="B68" s="44">
        <v>714</v>
      </c>
      <c r="C68" s="20" t="s">
        <v>152</v>
      </c>
      <c r="D68" s="46">
        <v>0</v>
      </c>
      <c r="E68" s="46">
        <v>88053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88053</v>
      </c>
      <c r="O68" s="47">
        <f t="shared" si="12"/>
        <v>0.27419395018901765</v>
      </c>
      <c r="P68" s="9"/>
    </row>
    <row r="69" spans="1:16" ht="15">
      <c r="A69" s="12"/>
      <c r="B69" s="44">
        <v>715</v>
      </c>
      <c r="C69" s="20" t="s">
        <v>116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aca="true" t="shared" si="19" ref="O69:O76">(N69/O$78)</f>
        <v>0.3882740538217691</v>
      </c>
      <c r="P69" s="9"/>
    </row>
    <row r="70" spans="1:16" ht="15">
      <c r="A70" s="12"/>
      <c r="B70" s="44">
        <v>716</v>
      </c>
      <c r="C70" s="20" t="s">
        <v>153</v>
      </c>
      <c r="D70" s="46">
        <v>0</v>
      </c>
      <c r="E70" s="46">
        <v>276326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276326</v>
      </c>
      <c r="O70" s="47">
        <f t="shared" si="19"/>
        <v>0.8604694613463538</v>
      </c>
      <c r="P70" s="9"/>
    </row>
    <row r="71" spans="1:16" ht="15">
      <c r="A71" s="12"/>
      <c r="B71" s="44">
        <v>719</v>
      </c>
      <c r="C71" s="20" t="s">
        <v>117</v>
      </c>
      <c r="D71" s="46">
        <v>365102</v>
      </c>
      <c r="E71" s="46">
        <v>53198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418300</v>
      </c>
      <c r="O71" s="47">
        <f t="shared" si="19"/>
        <v>1.3025715122036283</v>
      </c>
      <c r="P71" s="9"/>
    </row>
    <row r="72" spans="1:16" ht="15">
      <c r="A72" s="12"/>
      <c r="B72" s="44">
        <v>724</v>
      </c>
      <c r="C72" s="20" t="s">
        <v>154</v>
      </c>
      <c r="D72" s="46">
        <v>870588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870588</v>
      </c>
      <c r="O72" s="47">
        <f t="shared" si="19"/>
        <v>2.7109804629842995</v>
      </c>
      <c r="P72" s="9"/>
    </row>
    <row r="73" spans="1:16" ht="15">
      <c r="A73" s="12"/>
      <c r="B73" s="44">
        <v>744</v>
      </c>
      <c r="C73" s="20" t="s">
        <v>155</v>
      </c>
      <c r="D73" s="46">
        <v>227637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227637</v>
      </c>
      <c r="O73" s="47">
        <f t="shared" si="19"/>
        <v>0.7088536249665249</v>
      </c>
      <c r="P73" s="9"/>
    </row>
    <row r="74" spans="1:16" ht="15">
      <c r="A74" s="12"/>
      <c r="B74" s="44">
        <v>752</v>
      </c>
      <c r="C74" s="20" t="s">
        <v>156</v>
      </c>
      <c r="D74" s="46">
        <v>0</v>
      </c>
      <c r="E74" s="46">
        <v>3108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3108</v>
      </c>
      <c r="O74" s="47">
        <f t="shared" si="19"/>
        <v>0.009678202868584455</v>
      </c>
      <c r="P74" s="9"/>
    </row>
    <row r="75" spans="1:16" ht="15.75" thickBot="1">
      <c r="A75" s="12"/>
      <c r="B75" s="44">
        <v>764</v>
      </c>
      <c r="C75" s="20" t="s">
        <v>157</v>
      </c>
      <c r="D75" s="46">
        <v>621223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621223</v>
      </c>
      <c r="O75" s="47">
        <f t="shared" si="19"/>
        <v>1.9344666089545175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SUM(D5,D14,D23,D29,D32,D36,D40,D46,D49)</f>
        <v>197461449</v>
      </c>
      <c r="E76" s="15">
        <f t="shared" si="20"/>
        <v>104100793</v>
      </c>
      <c r="F76" s="15">
        <f t="shared" si="20"/>
        <v>61468160</v>
      </c>
      <c r="G76" s="15">
        <f t="shared" si="20"/>
        <v>115281768</v>
      </c>
      <c r="H76" s="15">
        <f t="shared" si="20"/>
        <v>0</v>
      </c>
      <c r="I76" s="15">
        <f t="shared" si="20"/>
        <v>40289566</v>
      </c>
      <c r="J76" s="15">
        <f t="shared" si="20"/>
        <v>38754680</v>
      </c>
      <c r="K76" s="15">
        <f t="shared" si="20"/>
        <v>0</v>
      </c>
      <c r="L76" s="15">
        <f t="shared" si="20"/>
        <v>0</v>
      </c>
      <c r="M76" s="15">
        <f t="shared" si="20"/>
        <v>5327277</v>
      </c>
      <c r="N76" s="15">
        <f>SUM(D76:M76)</f>
        <v>562683693</v>
      </c>
      <c r="O76" s="37">
        <f t="shared" si="19"/>
        <v>1752.1772624511887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176</v>
      </c>
      <c r="M78" s="48"/>
      <c r="N78" s="48"/>
      <c r="O78" s="41">
        <v>321134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52038865</v>
      </c>
      <c r="E5" s="26">
        <f t="shared" si="0"/>
        <v>4448396</v>
      </c>
      <c r="F5" s="26">
        <f t="shared" si="0"/>
        <v>14724005</v>
      </c>
      <c r="G5" s="26">
        <f t="shared" si="0"/>
        <v>2328594</v>
      </c>
      <c r="H5" s="26">
        <f t="shared" si="0"/>
        <v>0</v>
      </c>
      <c r="I5" s="26">
        <f t="shared" si="0"/>
        <v>527518</v>
      </c>
      <c r="J5" s="26">
        <f t="shared" si="0"/>
        <v>36695518</v>
      </c>
      <c r="K5" s="26">
        <f t="shared" si="0"/>
        <v>0</v>
      </c>
      <c r="L5" s="26">
        <f t="shared" si="0"/>
        <v>0</v>
      </c>
      <c r="M5" s="26">
        <f t="shared" si="0"/>
        <v>68944</v>
      </c>
      <c r="N5" s="27">
        <f>SUM(D5:M5)</f>
        <v>110831840</v>
      </c>
      <c r="O5" s="32">
        <f aca="true" t="shared" si="1" ref="O5:O36">(N5/O$77)</f>
        <v>347.91511803114014</v>
      </c>
      <c r="P5" s="6"/>
    </row>
    <row r="6" spans="1:16" ht="15">
      <c r="A6" s="12"/>
      <c r="B6" s="44">
        <v>511</v>
      </c>
      <c r="C6" s="20" t="s">
        <v>20</v>
      </c>
      <c r="D6" s="46">
        <v>1365549</v>
      </c>
      <c r="E6" s="46">
        <v>0</v>
      </c>
      <c r="F6" s="46">
        <v>0</v>
      </c>
      <c r="G6" s="46">
        <v>21000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1386549</v>
      </c>
      <c r="O6" s="47">
        <f t="shared" si="1"/>
        <v>4.352552109492717</v>
      </c>
      <c r="P6" s="9"/>
    </row>
    <row r="7" spans="1:16" ht="15">
      <c r="A7" s="12"/>
      <c r="B7" s="44">
        <v>512</v>
      </c>
      <c r="C7" s="20" t="s">
        <v>21</v>
      </c>
      <c r="D7" s="46">
        <v>15767860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15767860</v>
      </c>
      <c r="O7" s="47">
        <f t="shared" si="1"/>
        <v>49.49730035158212</v>
      </c>
      <c r="P7" s="9"/>
    </row>
    <row r="8" spans="1:16" ht="15">
      <c r="A8" s="12"/>
      <c r="B8" s="44">
        <v>513</v>
      </c>
      <c r="C8" s="20" t="s">
        <v>22</v>
      </c>
      <c r="D8" s="46">
        <v>25943220</v>
      </c>
      <c r="E8" s="46">
        <v>2070690</v>
      </c>
      <c r="F8" s="46">
        <v>0</v>
      </c>
      <c r="G8" s="46">
        <v>0</v>
      </c>
      <c r="H8" s="46">
        <v>0</v>
      </c>
      <c r="I8" s="46">
        <v>0</v>
      </c>
      <c r="J8" s="46">
        <v>36427985</v>
      </c>
      <c r="K8" s="46">
        <v>0</v>
      </c>
      <c r="L8" s="46">
        <v>0</v>
      </c>
      <c r="M8" s="46">
        <v>0</v>
      </c>
      <c r="N8" s="46">
        <f t="shared" si="2"/>
        <v>64441895</v>
      </c>
      <c r="O8" s="47">
        <f t="shared" si="1"/>
        <v>202.29123242089403</v>
      </c>
      <c r="P8" s="9"/>
    </row>
    <row r="9" spans="1:16" ht="15">
      <c r="A9" s="12"/>
      <c r="B9" s="44">
        <v>514</v>
      </c>
      <c r="C9" s="20" t="s">
        <v>23</v>
      </c>
      <c r="D9" s="46">
        <v>1512928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1512928</v>
      </c>
      <c r="O9" s="47">
        <f t="shared" si="1"/>
        <v>4.749271722752385</v>
      </c>
      <c r="P9" s="9"/>
    </row>
    <row r="10" spans="1:16" ht="15">
      <c r="A10" s="12"/>
      <c r="B10" s="44">
        <v>515</v>
      </c>
      <c r="C10" s="20" t="s">
        <v>24</v>
      </c>
      <c r="D10" s="46">
        <v>1187788</v>
      </c>
      <c r="E10" s="46">
        <v>587041</v>
      </c>
      <c r="F10" s="46">
        <v>0</v>
      </c>
      <c r="G10" s="46">
        <v>0</v>
      </c>
      <c r="H10" s="46">
        <v>0</v>
      </c>
      <c r="I10" s="46">
        <v>527518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2302347</v>
      </c>
      <c r="O10" s="47">
        <f t="shared" si="1"/>
        <v>7.227357483676545</v>
      </c>
      <c r="P10" s="9"/>
    </row>
    <row r="11" spans="1:16" ht="15">
      <c r="A11" s="12"/>
      <c r="B11" s="44">
        <v>516</v>
      </c>
      <c r="C11" s="20" t="s">
        <v>25</v>
      </c>
      <c r="D11" s="46">
        <v>498388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498388</v>
      </c>
      <c r="O11" s="47">
        <f t="shared" si="1"/>
        <v>1.5645027624309393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6425</v>
      </c>
      <c r="F12" s="46">
        <v>14724005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68944</v>
      </c>
      <c r="N12" s="46">
        <f t="shared" si="2"/>
        <v>14799374</v>
      </c>
      <c r="O12" s="47">
        <f t="shared" si="1"/>
        <v>46.45710070316424</v>
      </c>
      <c r="P12" s="9"/>
    </row>
    <row r="13" spans="1:16" ht="15">
      <c r="A13" s="12"/>
      <c r="B13" s="44">
        <v>519</v>
      </c>
      <c r="C13" s="20" t="s">
        <v>123</v>
      </c>
      <c r="D13" s="46">
        <v>5763132</v>
      </c>
      <c r="E13" s="46">
        <v>1784240</v>
      </c>
      <c r="F13" s="46">
        <v>0</v>
      </c>
      <c r="G13" s="46">
        <v>2307594</v>
      </c>
      <c r="H13" s="46">
        <v>0</v>
      </c>
      <c r="I13" s="46">
        <v>0</v>
      </c>
      <c r="J13" s="46">
        <v>267533</v>
      </c>
      <c r="K13" s="46">
        <v>0</v>
      </c>
      <c r="L13" s="46">
        <v>0</v>
      </c>
      <c r="M13" s="46">
        <v>0</v>
      </c>
      <c r="N13" s="46">
        <f t="shared" si="2"/>
        <v>10122499</v>
      </c>
      <c r="O13" s="47">
        <f t="shared" si="1"/>
        <v>31.77580047714716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99860964</v>
      </c>
      <c r="E14" s="31">
        <f t="shared" si="3"/>
        <v>32879184</v>
      </c>
      <c r="F14" s="31">
        <f t="shared" si="3"/>
        <v>0</v>
      </c>
      <c r="G14" s="31">
        <f t="shared" si="3"/>
        <v>18615815</v>
      </c>
      <c r="H14" s="31">
        <f t="shared" si="3"/>
        <v>0</v>
      </c>
      <c r="I14" s="31">
        <f t="shared" si="3"/>
        <v>17066465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168422428</v>
      </c>
      <c r="O14" s="43">
        <f t="shared" si="1"/>
        <v>528.6992340532396</v>
      </c>
      <c r="P14" s="10"/>
    </row>
    <row r="15" spans="1:16" ht="15">
      <c r="A15" s="12"/>
      <c r="B15" s="44">
        <v>521</v>
      </c>
      <c r="C15" s="20" t="s">
        <v>29</v>
      </c>
      <c r="D15" s="46">
        <v>54814455</v>
      </c>
      <c r="E15" s="46">
        <v>655189</v>
      </c>
      <c r="F15" s="46">
        <v>0</v>
      </c>
      <c r="G15" s="46">
        <v>4856659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60326303</v>
      </c>
      <c r="O15" s="47">
        <f t="shared" si="1"/>
        <v>189.3718702913109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17512761</v>
      </c>
      <c r="F16" s="46">
        <v>0</v>
      </c>
      <c r="G16" s="46">
        <v>96697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17609458</v>
      </c>
      <c r="O16" s="47">
        <f t="shared" si="1"/>
        <v>55.27830863887494</v>
      </c>
      <c r="P16" s="9"/>
    </row>
    <row r="17" spans="1:16" ht="15">
      <c r="A17" s="12"/>
      <c r="B17" s="44">
        <v>523</v>
      </c>
      <c r="C17" s="20" t="s">
        <v>124</v>
      </c>
      <c r="D17" s="46">
        <v>39189580</v>
      </c>
      <c r="E17" s="46">
        <v>10495353</v>
      </c>
      <c r="F17" s="46">
        <v>0</v>
      </c>
      <c r="G17" s="46">
        <v>13508416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63193349</v>
      </c>
      <c r="O17" s="47">
        <f t="shared" si="1"/>
        <v>198.37188912606732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1918312</v>
      </c>
      <c r="F18" s="46">
        <v>0</v>
      </c>
      <c r="G18" s="46">
        <v>0</v>
      </c>
      <c r="H18" s="46">
        <v>0</v>
      </c>
      <c r="I18" s="46">
        <v>2066268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3984580</v>
      </c>
      <c r="O18" s="47">
        <f t="shared" si="1"/>
        <v>12.508098945253641</v>
      </c>
      <c r="P18" s="9"/>
    </row>
    <row r="19" spans="1:16" ht="15">
      <c r="A19" s="12"/>
      <c r="B19" s="44">
        <v>525</v>
      </c>
      <c r="C19" s="20" t="s">
        <v>33</v>
      </c>
      <c r="D19" s="46">
        <v>4189258</v>
      </c>
      <c r="E19" s="46">
        <v>1536887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5726145</v>
      </c>
      <c r="O19" s="47">
        <f t="shared" si="1"/>
        <v>17.97509103465595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154043</v>
      </c>
      <c r="H20" s="46">
        <v>0</v>
      </c>
      <c r="I20" s="46">
        <v>15000197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15154240</v>
      </c>
      <c r="O20" s="47">
        <f t="shared" si="1"/>
        <v>47.571069814163735</v>
      </c>
      <c r="P20" s="9"/>
    </row>
    <row r="21" spans="1:16" ht="15">
      <c r="A21" s="12"/>
      <c r="B21" s="44">
        <v>527</v>
      </c>
      <c r="C21" s="20" t="s">
        <v>35</v>
      </c>
      <c r="D21" s="46">
        <v>889817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889817</v>
      </c>
      <c r="O21" s="47">
        <f t="shared" si="1"/>
        <v>2.7932477398292317</v>
      </c>
      <c r="P21" s="9"/>
    </row>
    <row r="22" spans="1:16" ht="15">
      <c r="A22" s="12"/>
      <c r="B22" s="44">
        <v>529</v>
      </c>
      <c r="C22" s="20" t="s">
        <v>36</v>
      </c>
      <c r="D22" s="46">
        <v>777854</v>
      </c>
      <c r="E22" s="46">
        <v>760682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1538536</v>
      </c>
      <c r="O22" s="47">
        <f t="shared" si="1"/>
        <v>4.829658463083877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SUM(D24:D27)</f>
        <v>1524026</v>
      </c>
      <c r="E23" s="31">
        <f t="shared" si="5"/>
        <v>6958649</v>
      </c>
      <c r="F23" s="31">
        <f t="shared" si="5"/>
        <v>0</v>
      </c>
      <c r="G23" s="31">
        <f t="shared" si="5"/>
        <v>2188050</v>
      </c>
      <c r="H23" s="31">
        <f t="shared" si="5"/>
        <v>0</v>
      </c>
      <c r="I23" s="31">
        <f t="shared" si="5"/>
        <v>10704410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21375135</v>
      </c>
      <c r="O23" s="43">
        <f t="shared" si="1"/>
        <v>67.09924347061778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10698368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10698368</v>
      </c>
      <c r="O24" s="47">
        <f t="shared" si="1"/>
        <v>33.583525866398794</v>
      </c>
      <c r="P24" s="9"/>
    </row>
    <row r="25" spans="1:16" ht="15">
      <c r="A25" s="12"/>
      <c r="B25" s="44">
        <v>536</v>
      </c>
      <c r="C25" s="20" t="s">
        <v>126</v>
      </c>
      <c r="D25" s="46">
        <v>0</v>
      </c>
      <c r="E25" s="46">
        <v>177421</v>
      </c>
      <c r="F25" s="46">
        <v>0</v>
      </c>
      <c r="G25" s="46">
        <v>404736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582157</v>
      </c>
      <c r="O25" s="47">
        <f t="shared" si="1"/>
        <v>1.8274642139628328</v>
      </c>
      <c r="P25" s="9"/>
    </row>
    <row r="26" spans="1:16" ht="15">
      <c r="A26" s="12"/>
      <c r="B26" s="44">
        <v>537</v>
      </c>
      <c r="C26" s="20" t="s">
        <v>127</v>
      </c>
      <c r="D26" s="46">
        <v>1524026</v>
      </c>
      <c r="E26" s="46">
        <v>6780937</v>
      </c>
      <c r="F26" s="46">
        <v>0</v>
      </c>
      <c r="G26" s="46">
        <v>0</v>
      </c>
      <c r="H26" s="46">
        <v>0</v>
      </c>
      <c r="I26" s="46">
        <v>6042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8311005</v>
      </c>
      <c r="O26" s="47">
        <f t="shared" si="1"/>
        <v>26.08929244098443</v>
      </c>
      <c r="P26" s="9"/>
    </row>
    <row r="27" spans="1:16" ht="15">
      <c r="A27" s="12"/>
      <c r="B27" s="44">
        <v>539</v>
      </c>
      <c r="C27" s="20" t="s">
        <v>42</v>
      </c>
      <c r="D27" s="46">
        <v>0</v>
      </c>
      <c r="E27" s="46">
        <v>291</v>
      </c>
      <c r="F27" s="46">
        <v>0</v>
      </c>
      <c r="G27" s="46">
        <v>1783314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1783605</v>
      </c>
      <c r="O27" s="47">
        <f t="shared" si="1"/>
        <v>5.5989609492717225</v>
      </c>
      <c r="P27" s="9"/>
    </row>
    <row r="28" spans="1:16" ht="15.75">
      <c r="A28" s="28" t="s">
        <v>43</v>
      </c>
      <c r="B28" s="29"/>
      <c r="C28" s="30"/>
      <c r="D28" s="31">
        <f aca="true" t="shared" si="6" ref="D28:M28">SUM(D29:D30)</f>
        <v>2555789</v>
      </c>
      <c r="E28" s="31">
        <f t="shared" si="6"/>
        <v>29569223</v>
      </c>
      <c r="F28" s="31">
        <f t="shared" si="6"/>
        <v>0</v>
      </c>
      <c r="G28" s="31">
        <f t="shared" si="6"/>
        <v>31290513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63415525</v>
      </c>
      <c r="O28" s="43">
        <f t="shared" si="1"/>
        <v>199.06932759919638</v>
      </c>
      <c r="P28" s="10"/>
    </row>
    <row r="29" spans="1:16" ht="15">
      <c r="A29" s="12"/>
      <c r="B29" s="44">
        <v>541</v>
      </c>
      <c r="C29" s="20" t="s">
        <v>129</v>
      </c>
      <c r="D29" s="46">
        <v>2555789</v>
      </c>
      <c r="E29" s="46">
        <v>17129420</v>
      </c>
      <c r="F29" s="46">
        <v>0</v>
      </c>
      <c r="G29" s="46">
        <v>30556170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50241379</v>
      </c>
      <c r="O29" s="47">
        <f t="shared" si="1"/>
        <v>157.71402247614265</v>
      </c>
      <c r="P29" s="9"/>
    </row>
    <row r="30" spans="1:16" ht="15">
      <c r="A30" s="12"/>
      <c r="B30" s="44">
        <v>544</v>
      </c>
      <c r="C30" s="20" t="s">
        <v>130</v>
      </c>
      <c r="D30" s="46">
        <v>0</v>
      </c>
      <c r="E30" s="46">
        <v>12439803</v>
      </c>
      <c r="F30" s="46">
        <v>0</v>
      </c>
      <c r="G30" s="46">
        <v>734343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13174146</v>
      </c>
      <c r="O30" s="47">
        <f t="shared" si="1"/>
        <v>41.35530512305374</v>
      </c>
      <c r="P30" s="9"/>
    </row>
    <row r="31" spans="1:16" ht="15.75">
      <c r="A31" s="28" t="s">
        <v>47</v>
      </c>
      <c r="B31" s="29"/>
      <c r="C31" s="30"/>
      <c r="D31" s="31">
        <f aca="true" t="shared" si="8" ref="D31:M31">SUM(D32:D34)</f>
        <v>0</v>
      </c>
      <c r="E31" s="31">
        <f t="shared" si="8"/>
        <v>13954354</v>
      </c>
      <c r="F31" s="31">
        <f t="shared" si="8"/>
        <v>0</v>
      </c>
      <c r="G31" s="31">
        <f t="shared" si="8"/>
        <v>8775672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3647350</v>
      </c>
      <c r="N31" s="31">
        <f t="shared" si="7"/>
        <v>26377376</v>
      </c>
      <c r="O31" s="43">
        <f t="shared" si="1"/>
        <v>82.80190858864891</v>
      </c>
      <c r="P31" s="10"/>
    </row>
    <row r="32" spans="1:16" ht="15">
      <c r="A32" s="13"/>
      <c r="B32" s="45">
        <v>552</v>
      </c>
      <c r="C32" s="21" t="s">
        <v>48</v>
      </c>
      <c r="D32" s="46">
        <v>0</v>
      </c>
      <c r="E32" s="46">
        <v>628424</v>
      </c>
      <c r="F32" s="46">
        <v>0</v>
      </c>
      <c r="G32" s="46">
        <v>8775672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9404096</v>
      </c>
      <c r="O32" s="47">
        <f t="shared" si="1"/>
        <v>29.520642893018582</v>
      </c>
      <c r="P32" s="9"/>
    </row>
    <row r="33" spans="1:16" ht="15">
      <c r="A33" s="13"/>
      <c r="B33" s="45">
        <v>554</v>
      </c>
      <c r="C33" s="21" t="s">
        <v>49</v>
      </c>
      <c r="D33" s="46">
        <v>0</v>
      </c>
      <c r="E33" s="46">
        <v>4511306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4511306</v>
      </c>
      <c r="O33" s="47">
        <f t="shared" si="1"/>
        <v>14.16155826217981</v>
      </c>
      <c r="P33" s="9"/>
    </row>
    <row r="34" spans="1:16" ht="15">
      <c r="A34" s="13"/>
      <c r="B34" s="45">
        <v>559</v>
      </c>
      <c r="C34" s="21" t="s">
        <v>50</v>
      </c>
      <c r="D34" s="46">
        <v>0</v>
      </c>
      <c r="E34" s="46">
        <v>8814624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3647350</v>
      </c>
      <c r="N34" s="46">
        <f t="shared" si="7"/>
        <v>12461974</v>
      </c>
      <c r="O34" s="47">
        <f t="shared" si="1"/>
        <v>39.11970743345053</v>
      </c>
      <c r="P34" s="9"/>
    </row>
    <row r="35" spans="1:16" ht="15.75">
      <c r="A35" s="28" t="s">
        <v>51</v>
      </c>
      <c r="B35" s="29"/>
      <c r="C35" s="30"/>
      <c r="D35" s="31">
        <f aca="true" t="shared" si="9" ref="D35:M35">SUM(D36:D39)</f>
        <v>2578329</v>
      </c>
      <c r="E35" s="31">
        <f t="shared" si="9"/>
        <v>90774</v>
      </c>
      <c r="F35" s="31">
        <f t="shared" si="9"/>
        <v>0</v>
      </c>
      <c r="G35" s="31">
        <f t="shared" si="9"/>
        <v>124290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2793393</v>
      </c>
      <c r="O35" s="43">
        <f t="shared" si="1"/>
        <v>8.768812782521346</v>
      </c>
      <c r="P35" s="10"/>
    </row>
    <row r="36" spans="1:16" ht="15">
      <c r="A36" s="12"/>
      <c r="B36" s="44">
        <v>562</v>
      </c>
      <c r="C36" s="20" t="s">
        <v>131</v>
      </c>
      <c r="D36" s="46">
        <v>1665392</v>
      </c>
      <c r="E36" s="46">
        <v>35127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5">SUM(D36:M36)</f>
        <v>1700519</v>
      </c>
      <c r="O36" s="47">
        <f t="shared" si="1"/>
        <v>5.338143520843797</v>
      </c>
      <c r="P36" s="9"/>
    </row>
    <row r="37" spans="1:16" ht="15">
      <c r="A37" s="12"/>
      <c r="B37" s="44">
        <v>563</v>
      </c>
      <c r="C37" s="20" t="s">
        <v>132</v>
      </c>
      <c r="D37" s="46">
        <v>0</v>
      </c>
      <c r="E37" s="46">
        <v>43501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43501</v>
      </c>
      <c r="O37" s="47">
        <f aca="true" t="shared" si="11" ref="O37:O68">(N37/O$77)</f>
        <v>0.13655512305374184</v>
      </c>
      <c r="P37" s="9"/>
    </row>
    <row r="38" spans="1:16" ht="15">
      <c r="A38" s="12"/>
      <c r="B38" s="44">
        <v>564</v>
      </c>
      <c r="C38" s="20" t="s">
        <v>133</v>
      </c>
      <c r="D38" s="46">
        <v>203038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203038</v>
      </c>
      <c r="O38" s="47">
        <f t="shared" si="11"/>
        <v>0.6373618784530387</v>
      </c>
      <c r="P38" s="9"/>
    </row>
    <row r="39" spans="1:16" ht="15">
      <c r="A39" s="12"/>
      <c r="B39" s="44">
        <v>569</v>
      </c>
      <c r="C39" s="20" t="s">
        <v>55</v>
      </c>
      <c r="D39" s="46">
        <v>709899</v>
      </c>
      <c r="E39" s="46">
        <v>12146</v>
      </c>
      <c r="F39" s="46">
        <v>0</v>
      </c>
      <c r="G39" s="46">
        <v>124290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846335</v>
      </c>
      <c r="O39" s="47">
        <f t="shared" si="11"/>
        <v>2.6567522601707685</v>
      </c>
      <c r="P39" s="9"/>
    </row>
    <row r="40" spans="1:16" ht="15.75">
      <c r="A40" s="28" t="s">
        <v>56</v>
      </c>
      <c r="B40" s="29"/>
      <c r="C40" s="30"/>
      <c r="D40" s="31">
        <f aca="true" t="shared" si="12" ref="D40:M40">SUM(D41:D45)</f>
        <v>1353460</v>
      </c>
      <c r="E40" s="31">
        <f t="shared" si="12"/>
        <v>6458284</v>
      </c>
      <c r="F40" s="31">
        <f t="shared" si="12"/>
        <v>0</v>
      </c>
      <c r="G40" s="31">
        <f t="shared" si="12"/>
        <v>1835177</v>
      </c>
      <c r="H40" s="31">
        <f t="shared" si="12"/>
        <v>0</v>
      </c>
      <c r="I40" s="31">
        <f t="shared" si="12"/>
        <v>7153591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16800512</v>
      </c>
      <c r="O40" s="43">
        <f t="shared" si="11"/>
        <v>52.738925163234555</v>
      </c>
      <c r="P40" s="9"/>
    </row>
    <row r="41" spans="1:16" ht="15">
      <c r="A41" s="12"/>
      <c r="B41" s="44">
        <v>571</v>
      </c>
      <c r="C41" s="20" t="s">
        <v>96</v>
      </c>
      <c r="D41" s="46">
        <v>0</v>
      </c>
      <c r="E41" s="46">
        <v>5635633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5635633</v>
      </c>
      <c r="O41" s="47">
        <f t="shared" si="11"/>
        <v>17.690962456052237</v>
      </c>
      <c r="P41" s="9"/>
    </row>
    <row r="42" spans="1:16" ht="15">
      <c r="A42" s="12"/>
      <c r="B42" s="44">
        <v>572</v>
      </c>
      <c r="C42" s="20" t="s">
        <v>134</v>
      </c>
      <c r="D42" s="46">
        <v>1353460</v>
      </c>
      <c r="E42" s="46">
        <v>162621</v>
      </c>
      <c r="F42" s="46">
        <v>0</v>
      </c>
      <c r="G42" s="46">
        <v>1835177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3351258</v>
      </c>
      <c r="O42" s="47">
        <f t="shared" si="11"/>
        <v>10.520021346057257</v>
      </c>
      <c r="P42" s="9"/>
    </row>
    <row r="43" spans="1:16" ht="15">
      <c r="A43" s="12"/>
      <c r="B43" s="44">
        <v>573</v>
      </c>
      <c r="C43" s="20" t="s">
        <v>165</v>
      </c>
      <c r="D43" s="46">
        <v>0</v>
      </c>
      <c r="E43" s="46">
        <v>1968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1968</v>
      </c>
      <c r="O43" s="47">
        <f t="shared" si="11"/>
        <v>0.0061778001004520345</v>
      </c>
      <c r="P43" s="9"/>
    </row>
    <row r="44" spans="1:16" ht="15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7153591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7153591</v>
      </c>
      <c r="O44" s="47">
        <f t="shared" si="11"/>
        <v>22.456023982923153</v>
      </c>
      <c r="P44" s="9"/>
    </row>
    <row r="45" spans="1:16" ht="15">
      <c r="A45" s="12"/>
      <c r="B45" s="44">
        <v>579</v>
      </c>
      <c r="C45" s="20" t="s">
        <v>100</v>
      </c>
      <c r="D45" s="46">
        <v>0</v>
      </c>
      <c r="E45" s="46">
        <v>658062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658062</v>
      </c>
      <c r="O45" s="47">
        <f t="shared" si="11"/>
        <v>2.0657395781014567</v>
      </c>
      <c r="P45" s="9"/>
    </row>
    <row r="46" spans="1:16" ht="15.75">
      <c r="A46" s="28" t="s">
        <v>136</v>
      </c>
      <c r="B46" s="29"/>
      <c r="C46" s="30"/>
      <c r="D46" s="31">
        <f aca="true" t="shared" si="13" ref="D46:M46">SUM(D47:D47)</f>
        <v>13330053</v>
      </c>
      <c r="E46" s="31">
        <f t="shared" si="13"/>
        <v>7537594</v>
      </c>
      <c r="F46" s="31">
        <f t="shared" si="13"/>
        <v>0</v>
      </c>
      <c r="G46" s="31">
        <f t="shared" si="13"/>
        <v>13299545</v>
      </c>
      <c r="H46" s="31">
        <f t="shared" si="13"/>
        <v>0</v>
      </c>
      <c r="I46" s="31">
        <f t="shared" si="13"/>
        <v>3977548</v>
      </c>
      <c r="J46" s="31">
        <f t="shared" si="13"/>
        <v>4359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38149099</v>
      </c>
      <c r="O46" s="43">
        <f t="shared" si="11"/>
        <v>119.75483111501758</v>
      </c>
      <c r="P46" s="9"/>
    </row>
    <row r="47" spans="1:16" ht="15">
      <c r="A47" s="12"/>
      <c r="B47" s="44">
        <v>581</v>
      </c>
      <c r="C47" s="20" t="s">
        <v>137</v>
      </c>
      <c r="D47" s="46">
        <v>13330053</v>
      </c>
      <c r="E47" s="46">
        <v>7537594</v>
      </c>
      <c r="F47" s="46">
        <v>0</v>
      </c>
      <c r="G47" s="46">
        <v>13299545</v>
      </c>
      <c r="H47" s="46">
        <v>0</v>
      </c>
      <c r="I47" s="46">
        <v>3977548</v>
      </c>
      <c r="J47" s="46">
        <v>4359</v>
      </c>
      <c r="K47" s="46">
        <v>0</v>
      </c>
      <c r="L47" s="46">
        <v>0</v>
      </c>
      <c r="M47" s="46">
        <v>0</v>
      </c>
      <c r="N47" s="46">
        <f>SUM(D47:M47)</f>
        <v>38149099</v>
      </c>
      <c r="O47" s="47">
        <f t="shared" si="11"/>
        <v>119.75483111501758</v>
      </c>
      <c r="P47" s="9"/>
    </row>
    <row r="48" spans="1:16" ht="15.75">
      <c r="A48" s="28" t="s">
        <v>62</v>
      </c>
      <c r="B48" s="29"/>
      <c r="C48" s="30"/>
      <c r="D48" s="31">
        <f aca="true" t="shared" si="14" ref="D48:M48">SUM(D49:D74)</f>
        <v>10122100</v>
      </c>
      <c r="E48" s="31">
        <f t="shared" si="14"/>
        <v>4498751</v>
      </c>
      <c r="F48" s="31">
        <f t="shared" si="14"/>
        <v>0</v>
      </c>
      <c r="G48" s="31">
        <f t="shared" si="14"/>
        <v>5292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14626143</v>
      </c>
      <c r="O48" s="43">
        <f t="shared" si="11"/>
        <v>45.9133067553993</v>
      </c>
      <c r="P48" s="9"/>
    </row>
    <row r="49" spans="1:16" ht="15">
      <c r="A49" s="12"/>
      <c r="B49" s="44">
        <v>601</v>
      </c>
      <c r="C49" s="20" t="s">
        <v>139</v>
      </c>
      <c r="D49" s="46">
        <v>0</v>
      </c>
      <c r="E49" s="46">
        <v>296986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5" ref="N49:N55">SUM(D49:M49)</f>
        <v>296986</v>
      </c>
      <c r="O49" s="47">
        <f t="shared" si="11"/>
        <v>0.932276494224008</v>
      </c>
      <c r="P49" s="9"/>
    </row>
    <row r="50" spans="1:16" ht="15">
      <c r="A50" s="12"/>
      <c r="B50" s="44">
        <v>602</v>
      </c>
      <c r="C50" s="20" t="s">
        <v>140</v>
      </c>
      <c r="D50" s="46">
        <v>0</v>
      </c>
      <c r="E50" s="46">
        <v>506232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506232</v>
      </c>
      <c r="O50" s="47">
        <f t="shared" si="11"/>
        <v>1.5891260673028629</v>
      </c>
      <c r="P50" s="9"/>
    </row>
    <row r="51" spans="1:16" ht="15">
      <c r="A51" s="12"/>
      <c r="B51" s="44">
        <v>603</v>
      </c>
      <c r="C51" s="20" t="s">
        <v>141</v>
      </c>
      <c r="D51" s="46">
        <v>0</v>
      </c>
      <c r="E51" s="46">
        <v>163792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163792</v>
      </c>
      <c r="O51" s="47">
        <f t="shared" si="11"/>
        <v>0.5141637368156705</v>
      </c>
      <c r="P51" s="9"/>
    </row>
    <row r="52" spans="1:16" ht="15">
      <c r="A52" s="12"/>
      <c r="B52" s="44">
        <v>604</v>
      </c>
      <c r="C52" s="20" t="s">
        <v>142</v>
      </c>
      <c r="D52" s="46">
        <v>1486176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1486176</v>
      </c>
      <c r="O52" s="47">
        <f t="shared" si="11"/>
        <v>4.665293822199899</v>
      </c>
      <c r="P52" s="9"/>
    </row>
    <row r="53" spans="1:16" ht="15">
      <c r="A53" s="12"/>
      <c r="B53" s="44">
        <v>605</v>
      </c>
      <c r="C53" s="20" t="s">
        <v>143</v>
      </c>
      <c r="D53" s="46">
        <v>0</v>
      </c>
      <c r="E53" s="46">
        <v>75468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75468</v>
      </c>
      <c r="O53" s="47">
        <f t="shared" si="11"/>
        <v>0.23690356604721247</v>
      </c>
      <c r="P53" s="9"/>
    </row>
    <row r="54" spans="1:16" ht="15">
      <c r="A54" s="12"/>
      <c r="B54" s="44">
        <v>607</v>
      </c>
      <c r="C54" s="20" t="s">
        <v>144</v>
      </c>
      <c r="D54" s="46">
        <v>99643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99643</v>
      </c>
      <c r="O54" s="47">
        <f t="shared" si="11"/>
        <v>0.31279193872425914</v>
      </c>
      <c r="P54" s="9"/>
    </row>
    <row r="55" spans="1:16" ht="15">
      <c r="A55" s="12"/>
      <c r="B55" s="44">
        <v>608</v>
      </c>
      <c r="C55" s="20" t="s">
        <v>145</v>
      </c>
      <c r="D55" s="46">
        <v>302540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302540</v>
      </c>
      <c r="O55" s="47">
        <f t="shared" si="11"/>
        <v>0.9497112004018081</v>
      </c>
      <c r="P55" s="9"/>
    </row>
    <row r="56" spans="1:16" ht="15">
      <c r="A56" s="12"/>
      <c r="B56" s="44">
        <v>614</v>
      </c>
      <c r="C56" s="20" t="s">
        <v>146</v>
      </c>
      <c r="D56" s="46">
        <v>823609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6" ref="N56:N63">SUM(D56:M56)</f>
        <v>823609</v>
      </c>
      <c r="O56" s="47">
        <f t="shared" si="11"/>
        <v>2.5854124811652435</v>
      </c>
      <c r="P56" s="9"/>
    </row>
    <row r="57" spans="1:16" ht="15">
      <c r="A57" s="12"/>
      <c r="B57" s="44">
        <v>622</v>
      </c>
      <c r="C57" s="20" t="s">
        <v>71</v>
      </c>
      <c r="D57" s="46">
        <v>0</v>
      </c>
      <c r="E57" s="46">
        <v>23092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23092</v>
      </c>
      <c r="O57" s="47">
        <f t="shared" si="11"/>
        <v>0.07248869914615771</v>
      </c>
      <c r="P57" s="9"/>
    </row>
    <row r="58" spans="1:16" ht="15">
      <c r="A58" s="12"/>
      <c r="B58" s="44">
        <v>634</v>
      </c>
      <c r="C58" s="20" t="s">
        <v>147</v>
      </c>
      <c r="D58" s="46">
        <v>291608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291608</v>
      </c>
      <c r="O58" s="47">
        <f t="shared" si="11"/>
        <v>0.9153942742340533</v>
      </c>
      <c r="P58" s="9"/>
    </row>
    <row r="59" spans="1:16" ht="15">
      <c r="A59" s="12"/>
      <c r="B59" s="44">
        <v>654</v>
      </c>
      <c r="C59" s="20" t="s">
        <v>148</v>
      </c>
      <c r="D59" s="46">
        <v>433356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433356</v>
      </c>
      <c r="O59" s="47">
        <f t="shared" si="11"/>
        <v>1.3603591160220994</v>
      </c>
      <c r="P59" s="9"/>
    </row>
    <row r="60" spans="1:16" ht="15">
      <c r="A60" s="12"/>
      <c r="B60" s="44">
        <v>664</v>
      </c>
      <c r="C60" s="20" t="s">
        <v>111</v>
      </c>
      <c r="D60" s="46">
        <v>190428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190428</v>
      </c>
      <c r="O60" s="47">
        <f t="shared" si="11"/>
        <v>0.5977774987443496</v>
      </c>
      <c r="P60" s="9"/>
    </row>
    <row r="61" spans="1:16" ht="15">
      <c r="A61" s="12"/>
      <c r="B61" s="44">
        <v>674</v>
      </c>
      <c r="C61" s="20" t="s">
        <v>149</v>
      </c>
      <c r="D61" s="46">
        <v>603595</v>
      </c>
      <c r="E61" s="46">
        <v>363697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967292</v>
      </c>
      <c r="O61" s="47">
        <f t="shared" si="11"/>
        <v>3.036451531893521</v>
      </c>
      <c r="P61" s="9"/>
    </row>
    <row r="62" spans="1:16" ht="15">
      <c r="A62" s="12"/>
      <c r="B62" s="44">
        <v>689</v>
      </c>
      <c r="C62" s="20" t="s">
        <v>112</v>
      </c>
      <c r="D62" s="46">
        <v>0</v>
      </c>
      <c r="E62" s="46">
        <v>115007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115007</v>
      </c>
      <c r="O62" s="47">
        <f t="shared" si="11"/>
        <v>0.36102147162230036</v>
      </c>
      <c r="P62" s="9"/>
    </row>
    <row r="63" spans="1:16" ht="15">
      <c r="A63" s="12"/>
      <c r="B63" s="44">
        <v>694</v>
      </c>
      <c r="C63" s="20" t="s">
        <v>150</v>
      </c>
      <c r="D63" s="46">
        <v>121980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121980</v>
      </c>
      <c r="O63" s="47">
        <f t="shared" si="11"/>
        <v>0.3829105976896032</v>
      </c>
      <c r="P63" s="9"/>
    </row>
    <row r="64" spans="1:16" ht="15">
      <c r="A64" s="12"/>
      <c r="B64" s="44">
        <v>711</v>
      </c>
      <c r="C64" s="20" t="s">
        <v>113</v>
      </c>
      <c r="D64" s="46">
        <v>3440955</v>
      </c>
      <c r="E64" s="46">
        <v>481050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7" ref="N64:N74">SUM(D64:M64)</f>
        <v>3922005</v>
      </c>
      <c r="O64" s="47">
        <f t="shared" si="11"/>
        <v>12.311668131592164</v>
      </c>
      <c r="P64" s="9"/>
    </row>
    <row r="65" spans="1:16" ht="15">
      <c r="A65" s="12"/>
      <c r="B65" s="44">
        <v>712</v>
      </c>
      <c r="C65" s="20" t="s">
        <v>114</v>
      </c>
      <c r="D65" s="46">
        <v>0</v>
      </c>
      <c r="E65" s="46">
        <v>0</v>
      </c>
      <c r="F65" s="46">
        <v>0</v>
      </c>
      <c r="G65" s="46">
        <v>5292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5292</v>
      </c>
      <c r="O65" s="47">
        <f t="shared" si="11"/>
        <v>0.01661225514816675</v>
      </c>
      <c r="P65" s="9"/>
    </row>
    <row r="66" spans="1:16" ht="15">
      <c r="A66" s="12"/>
      <c r="B66" s="44">
        <v>713</v>
      </c>
      <c r="C66" s="20" t="s">
        <v>151</v>
      </c>
      <c r="D66" s="46">
        <v>315819</v>
      </c>
      <c r="E66" s="46">
        <v>1391181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1707000</v>
      </c>
      <c r="O66" s="47">
        <f t="shared" si="11"/>
        <v>5.358488196885987</v>
      </c>
      <c r="P66" s="9"/>
    </row>
    <row r="67" spans="1:16" ht="15">
      <c r="A67" s="12"/>
      <c r="B67" s="44">
        <v>714</v>
      </c>
      <c r="C67" s="20" t="s">
        <v>152</v>
      </c>
      <c r="D67" s="46">
        <v>0</v>
      </c>
      <c r="E67" s="46">
        <v>85700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85700</v>
      </c>
      <c r="O67" s="47">
        <f t="shared" si="11"/>
        <v>0.26902310396785534</v>
      </c>
      <c r="P67" s="9"/>
    </row>
    <row r="68" spans="1:16" ht="15">
      <c r="A68" s="12"/>
      <c r="B68" s="44">
        <v>715</v>
      </c>
      <c r="C68" s="20" t="s">
        <v>116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1"/>
        <v>0.39141135107985936</v>
      </c>
      <c r="P68" s="9"/>
    </row>
    <row r="69" spans="1:16" ht="15">
      <c r="A69" s="12"/>
      <c r="B69" s="44">
        <v>716</v>
      </c>
      <c r="C69" s="20" t="s">
        <v>153</v>
      </c>
      <c r="D69" s="46">
        <v>0</v>
      </c>
      <c r="E69" s="46">
        <v>817096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817096</v>
      </c>
      <c r="O69" s="47">
        <f aca="true" t="shared" si="18" ref="O69:O75">(N69/O$77)</f>
        <v>2.5649673530889</v>
      </c>
      <c r="P69" s="9"/>
    </row>
    <row r="70" spans="1:16" ht="15">
      <c r="A70" s="12"/>
      <c r="B70" s="44">
        <v>719</v>
      </c>
      <c r="C70" s="20" t="s">
        <v>117</v>
      </c>
      <c r="D70" s="46">
        <v>324423</v>
      </c>
      <c r="E70" s="46">
        <v>52931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377354</v>
      </c>
      <c r="O70" s="47">
        <f t="shared" si="18"/>
        <v>1.1845617780010045</v>
      </c>
      <c r="P70" s="9"/>
    </row>
    <row r="71" spans="1:16" ht="15">
      <c r="A71" s="12"/>
      <c r="B71" s="44">
        <v>724</v>
      </c>
      <c r="C71" s="20" t="s">
        <v>154</v>
      </c>
      <c r="D71" s="46">
        <v>821539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821539</v>
      </c>
      <c r="O71" s="47">
        <f t="shared" si="18"/>
        <v>2.5789144902059267</v>
      </c>
      <c r="P71" s="9"/>
    </row>
    <row r="72" spans="1:16" ht="15">
      <c r="A72" s="12"/>
      <c r="B72" s="44">
        <v>744</v>
      </c>
      <c r="C72" s="20" t="s">
        <v>155</v>
      </c>
      <c r="D72" s="46">
        <v>215977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215977</v>
      </c>
      <c r="O72" s="47">
        <f t="shared" si="18"/>
        <v>0.6779790306378705</v>
      </c>
      <c r="P72" s="9"/>
    </row>
    <row r="73" spans="1:16" ht="15">
      <c r="A73" s="12"/>
      <c r="B73" s="44">
        <v>752</v>
      </c>
      <c r="C73" s="20" t="s">
        <v>156</v>
      </c>
      <c r="D73" s="46">
        <v>0</v>
      </c>
      <c r="E73" s="46">
        <v>1831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1831</v>
      </c>
      <c r="O73" s="47">
        <f t="shared" si="18"/>
        <v>0.005747739829231542</v>
      </c>
      <c r="P73" s="9"/>
    </row>
    <row r="74" spans="1:16" ht="15.75" thickBot="1">
      <c r="A74" s="12"/>
      <c r="B74" s="44">
        <v>764</v>
      </c>
      <c r="C74" s="20" t="s">
        <v>157</v>
      </c>
      <c r="D74" s="46">
        <v>650452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650452</v>
      </c>
      <c r="O74" s="47">
        <f t="shared" si="18"/>
        <v>2.041850828729282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19" ref="D75:M75">SUM(D5,D14,D23,D28,D31,D35,D40,D46,D48)</f>
        <v>183363586</v>
      </c>
      <c r="E75" s="15">
        <f t="shared" si="19"/>
        <v>106395209</v>
      </c>
      <c r="F75" s="15">
        <f t="shared" si="19"/>
        <v>14724005</v>
      </c>
      <c r="G75" s="15">
        <f t="shared" si="19"/>
        <v>78462948</v>
      </c>
      <c r="H75" s="15">
        <f t="shared" si="19"/>
        <v>0</v>
      </c>
      <c r="I75" s="15">
        <f t="shared" si="19"/>
        <v>39429532</v>
      </c>
      <c r="J75" s="15">
        <f t="shared" si="19"/>
        <v>36699877</v>
      </c>
      <c r="K75" s="15">
        <f t="shared" si="19"/>
        <v>0</v>
      </c>
      <c r="L75" s="15">
        <f t="shared" si="19"/>
        <v>0</v>
      </c>
      <c r="M75" s="15">
        <f t="shared" si="19"/>
        <v>3716294</v>
      </c>
      <c r="N75" s="15">
        <f>SUM(D75:M75)</f>
        <v>462791451</v>
      </c>
      <c r="O75" s="37">
        <f t="shared" si="18"/>
        <v>1452.7607075590156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173</v>
      </c>
      <c r="M77" s="48"/>
      <c r="N77" s="48"/>
      <c r="O77" s="41">
        <v>318560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49801826</v>
      </c>
      <c r="E5" s="26">
        <f t="shared" si="0"/>
        <v>3245120</v>
      </c>
      <c r="F5" s="26">
        <f t="shared" si="0"/>
        <v>11849566</v>
      </c>
      <c r="G5" s="26">
        <f t="shared" si="0"/>
        <v>4092522</v>
      </c>
      <c r="H5" s="26">
        <f t="shared" si="0"/>
        <v>0</v>
      </c>
      <c r="I5" s="26">
        <f t="shared" si="0"/>
        <v>442692</v>
      </c>
      <c r="J5" s="26">
        <f t="shared" si="0"/>
        <v>40963962</v>
      </c>
      <c r="K5" s="26">
        <f t="shared" si="0"/>
        <v>0</v>
      </c>
      <c r="L5" s="26">
        <f t="shared" si="0"/>
        <v>0</v>
      </c>
      <c r="M5" s="26">
        <f t="shared" si="0"/>
        <v>85555</v>
      </c>
      <c r="N5" s="27">
        <f>SUM(D5:M5)</f>
        <v>110481243</v>
      </c>
      <c r="O5" s="32">
        <f aca="true" t="shared" si="1" ref="O5:O36">(N5/O$77)</f>
        <v>352.54607969213197</v>
      </c>
      <c r="P5" s="6"/>
    </row>
    <row r="6" spans="1:16" ht="15">
      <c r="A6" s="12"/>
      <c r="B6" s="44">
        <v>511</v>
      </c>
      <c r="C6" s="20" t="s">
        <v>20</v>
      </c>
      <c r="D6" s="46">
        <v>1263847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1263847</v>
      </c>
      <c r="O6" s="47">
        <f t="shared" si="1"/>
        <v>4.032940733484161</v>
      </c>
      <c r="P6" s="9"/>
    </row>
    <row r="7" spans="1:16" ht="15">
      <c r="A7" s="12"/>
      <c r="B7" s="44">
        <v>512</v>
      </c>
      <c r="C7" s="20" t="s">
        <v>21</v>
      </c>
      <c r="D7" s="46">
        <v>14561100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14561100</v>
      </c>
      <c r="O7" s="47">
        <f t="shared" si="1"/>
        <v>46.46452720490394</v>
      </c>
      <c r="P7" s="9"/>
    </row>
    <row r="8" spans="1:16" ht="15">
      <c r="A8" s="12"/>
      <c r="B8" s="44">
        <v>513</v>
      </c>
      <c r="C8" s="20" t="s">
        <v>22</v>
      </c>
      <c r="D8" s="46">
        <v>25247053</v>
      </c>
      <c r="E8" s="46">
        <v>1154628</v>
      </c>
      <c r="F8" s="46">
        <v>0</v>
      </c>
      <c r="G8" s="46">
        <v>0</v>
      </c>
      <c r="H8" s="46">
        <v>0</v>
      </c>
      <c r="I8" s="46">
        <v>0</v>
      </c>
      <c r="J8" s="46">
        <v>40697901</v>
      </c>
      <c r="K8" s="46">
        <v>0</v>
      </c>
      <c r="L8" s="46">
        <v>0</v>
      </c>
      <c r="M8" s="46">
        <v>0</v>
      </c>
      <c r="N8" s="46">
        <f t="shared" si="2"/>
        <v>67099582</v>
      </c>
      <c r="O8" s="47">
        <f t="shared" si="1"/>
        <v>214.115029309371</v>
      </c>
      <c r="P8" s="9"/>
    </row>
    <row r="9" spans="1:16" ht="15">
      <c r="A9" s="12"/>
      <c r="B9" s="44">
        <v>514</v>
      </c>
      <c r="C9" s="20" t="s">
        <v>23</v>
      </c>
      <c r="D9" s="46">
        <v>1430512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1430512</v>
      </c>
      <c r="O9" s="47">
        <f t="shared" si="1"/>
        <v>4.564769402101595</v>
      </c>
      <c r="P9" s="9"/>
    </row>
    <row r="10" spans="1:16" ht="15">
      <c r="A10" s="12"/>
      <c r="B10" s="44">
        <v>515</v>
      </c>
      <c r="C10" s="20" t="s">
        <v>24</v>
      </c>
      <c r="D10" s="46">
        <v>1199192</v>
      </c>
      <c r="E10" s="46">
        <v>488367</v>
      </c>
      <c r="F10" s="46">
        <v>0</v>
      </c>
      <c r="G10" s="46">
        <v>0</v>
      </c>
      <c r="H10" s="46">
        <v>0</v>
      </c>
      <c r="I10" s="46">
        <v>442692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2130251</v>
      </c>
      <c r="O10" s="47">
        <f t="shared" si="1"/>
        <v>6.797639295298694</v>
      </c>
      <c r="P10" s="9"/>
    </row>
    <row r="11" spans="1:16" ht="15">
      <c r="A11" s="12"/>
      <c r="B11" s="44">
        <v>516</v>
      </c>
      <c r="C11" s="20" t="s">
        <v>25</v>
      </c>
      <c r="D11" s="46">
        <v>493051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493051</v>
      </c>
      <c r="O11" s="47">
        <f t="shared" si="1"/>
        <v>1.573327674619712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4550</v>
      </c>
      <c r="F12" s="46">
        <v>11849566</v>
      </c>
      <c r="G12" s="46">
        <v>1866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85555</v>
      </c>
      <c r="N12" s="46">
        <f t="shared" si="2"/>
        <v>11941537</v>
      </c>
      <c r="O12" s="47">
        <f t="shared" si="1"/>
        <v>38.10549139864893</v>
      </c>
      <c r="P12" s="9"/>
    </row>
    <row r="13" spans="1:16" ht="15">
      <c r="A13" s="12"/>
      <c r="B13" s="44">
        <v>519</v>
      </c>
      <c r="C13" s="20" t="s">
        <v>123</v>
      </c>
      <c r="D13" s="46">
        <v>5607071</v>
      </c>
      <c r="E13" s="46">
        <v>1597575</v>
      </c>
      <c r="F13" s="46">
        <v>0</v>
      </c>
      <c r="G13" s="46">
        <v>4090656</v>
      </c>
      <c r="H13" s="46">
        <v>0</v>
      </c>
      <c r="I13" s="46">
        <v>0</v>
      </c>
      <c r="J13" s="46">
        <v>266061</v>
      </c>
      <c r="K13" s="46">
        <v>0</v>
      </c>
      <c r="L13" s="46">
        <v>0</v>
      </c>
      <c r="M13" s="46">
        <v>0</v>
      </c>
      <c r="N13" s="46">
        <f t="shared" si="2"/>
        <v>11561363</v>
      </c>
      <c r="O13" s="47">
        <f t="shared" si="1"/>
        <v>36.89235467370389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93646159</v>
      </c>
      <c r="E14" s="31">
        <f t="shared" si="3"/>
        <v>35248834</v>
      </c>
      <c r="F14" s="31">
        <f t="shared" si="3"/>
        <v>0</v>
      </c>
      <c r="G14" s="31">
        <f t="shared" si="3"/>
        <v>10238797</v>
      </c>
      <c r="H14" s="31">
        <f t="shared" si="3"/>
        <v>0</v>
      </c>
      <c r="I14" s="31">
        <f t="shared" si="3"/>
        <v>15672920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154806710</v>
      </c>
      <c r="O14" s="43">
        <f t="shared" si="1"/>
        <v>493.9888187222582</v>
      </c>
      <c r="P14" s="10"/>
    </row>
    <row r="15" spans="1:16" ht="15">
      <c r="A15" s="12"/>
      <c r="B15" s="44">
        <v>521</v>
      </c>
      <c r="C15" s="20" t="s">
        <v>29</v>
      </c>
      <c r="D15" s="46">
        <v>52576434</v>
      </c>
      <c r="E15" s="46">
        <v>825054</v>
      </c>
      <c r="F15" s="46">
        <v>0</v>
      </c>
      <c r="G15" s="46">
        <v>2809266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56210754</v>
      </c>
      <c r="O15" s="47">
        <f t="shared" si="1"/>
        <v>179.3687364581771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16509872</v>
      </c>
      <c r="F16" s="46">
        <v>0</v>
      </c>
      <c r="G16" s="46">
        <v>188819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16698691</v>
      </c>
      <c r="O16" s="47">
        <f t="shared" si="1"/>
        <v>53.28558846898823</v>
      </c>
      <c r="P16" s="9"/>
    </row>
    <row r="17" spans="1:16" ht="15">
      <c r="A17" s="12"/>
      <c r="B17" s="44">
        <v>523</v>
      </c>
      <c r="C17" s="20" t="s">
        <v>124</v>
      </c>
      <c r="D17" s="46">
        <v>35543146</v>
      </c>
      <c r="E17" s="46">
        <v>9106152</v>
      </c>
      <c r="F17" s="46">
        <v>0</v>
      </c>
      <c r="G17" s="46">
        <v>6784701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51433999</v>
      </c>
      <c r="O17" s="47">
        <f t="shared" si="1"/>
        <v>164.1260925199677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1700032</v>
      </c>
      <c r="F18" s="46">
        <v>0</v>
      </c>
      <c r="G18" s="46">
        <v>0</v>
      </c>
      <c r="H18" s="46">
        <v>0</v>
      </c>
      <c r="I18" s="46">
        <v>2057429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3757461</v>
      </c>
      <c r="O18" s="47">
        <f t="shared" si="1"/>
        <v>11.990072786799455</v>
      </c>
      <c r="P18" s="9"/>
    </row>
    <row r="19" spans="1:16" ht="15">
      <c r="A19" s="12"/>
      <c r="B19" s="44">
        <v>525</v>
      </c>
      <c r="C19" s="20" t="s">
        <v>33</v>
      </c>
      <c r="D19" s="46">
        <v>3922823</v>
      </c>
      <c r="E19" s="46">
        <v>6441392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10364215</v>
      </c>
      <c r="O19" s="47">
        <f t="shared" si="1"/>
        <v>33.072250710796126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456011</v>
      </c>
      <c r="H20" s="46">
        <v>0</v>
      </c>
      <c r="I20" s="46">
        <v>13615491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14071502</v>
      </c>
      <c r="O20" s="47">
        <f t="shared" si="1"/>
        <v>44.902218066826</v>
      </c>
      <c r="P20" s="9"/>
    </row>
    <row r="21" spans="1:16" ht="15">
      <c r="A21" s="12"/>
      <c r="B21" s="44">
        <v>527</v>
      </c>
      <c r="C21" s="20" t="s">
        <v>35</v>
      </c>
      <c r="D21" s="46">
        <v>872369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872369</v>
      </c>
      <c r="O21" s="47">
        <f t="shared" si="1"/>
        <v>2.7837329002077342</v>
      </c>
      <c r="P21" s="9"/>
    </row>
    <row r="22" spans="1:16" ht="15">
      <c r="A22" s="12"/>
      <c r="B22" s="44">
        <v>529</v>
      </c>
      <c r="C22" s="20" t="s">
        <v>36</v>
      </c>
      <c r="D22" s="46">
        <v>731387</v>
      </c>
      <c r="E22" s="46">
        <v>666332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1397719</v>
      </c>
      <c r="O22" s="47">
        <f t="shared" si="1"/>
        <v>4.46012681049585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SUM(D24:D27)</f>
        <v>1401588</v>
      </c>
      <c r="E23" s="31">
        <f t="shared" si="5"/>
        <v>1981022</v>
      </c>
      <c r="F23" s="31">
        <f t="shared" si="5"/>
        <v>0</v>
      </c>
      <c r="G23" s="31">
        <f t="shared" si="5"/>
        <v>503157</v>
      </c>
      <c r="H23" s="31">
        <f t="shared" si="5"/>
        <v>0</v>
      </c>
      <c r="I23" s="31">
        <f t="shared" si="5"/>
        <v>10110503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13996270</v>
      </c>
      <c r="O23" s="43">
        <f t="shared" si="1"/>
        <v>44.662152459785375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10106787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10106787</v>
      </c>
      <c r="O24" s="47">
        <f t="shared" si="1"/>
        <v>32.250796953229454</v>
      </c>
      <c r="P24" s="9"/>
    </row>
    <row r="25" spans="1:16" ht="15">
      <c r="A25" s="12"/>
      <c r="B25" s="44">
        <v>536</v>
      </c>
      <c r="C25" s="20" t="s">
        <v>126</v>
      </c>
      <c r="D25" s="46">
        <v>0</v>
      </c>
      <c r="E25" s="46">
        <v>183471</v>
      </c>
      <c r="F25" s="46">
        <v>0</v>
      </c>
      <c r="G25" s="46">
        <v>496217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679688</v>
      </c>
      <c r="O25" s="47">
        <f t="shared" si="1"/>
        <v>2.1688870735622134</v>
      </c>
      <c r="P25" s="9"/>
    </row>
    <row r="26" spans="1:16" ht="15">
      <c r="A26" s="12"/>
      <c r="B26" s="44">
        <v>537</v>
      </c>
      <c r="C26" s="20" t="s">
        <v>127</v>
      </c>
      <c r="D26" s="46">
        <v>1401588</v>
      </c>
      <c r="E26" s="46">
        <v>1797551</v>
      </c>
      <c r="F26" s="46">
        <v>0</v>
      </c>
      <c r="G26" s="46">
        <v>0</v>
      </c>
      <c r="H26" s="46">
        <v>0</v>
      </c>
      <c r="I26" s="46">
        <v>3716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3202855</v>
      </c>
      <c r="O26" s="47">
        <f t="shared" si="1"/>
        <v>10.220322865776803</v>
      </c>
      <c r="P26" s="9"/>
    </row>
    <row r="27" spans="1:16" ht="15">
      <c r="A27" s="12"/>
      <c r="B27" s="44">
        <v>539</v>
      </c>
      <c r="C27" s="20" t="s">
        <v>42</v>
      </c>
      <c r="D27" s="46">
        <v>0</v>
      </c>
      <c r="E27" s="46">
        <v>0</v>
      </c>
      <c r="F27" s="46">
        <v>0</v>
      </c>
      <c r="G27" s="46">
        <v>6940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6940</v>
      </c>
      <c r="O27" s="47">
        <f t="shared" si="1"/>
        <v>0.02214556721690211</v>
      </c>
      <c r="P27" s="9"/>
    </row>
    <row r="28" spans="1:16" ht="15.75">
      <c r="A28" s="28" t="s">
        <v>43</v>
      </c>
      <c r="B28" s="29"/>
      <c r="C28" s="30"/>
      <c r="D28" s="31">
        <f aca="true" t="shared" si="6" ref="D28:M28">SUM(D29:D30)</f>
        <v>2559801</v>
      </c>
      <c r="E28" s="31">
        <f t="shared" si="6"/>
        <v>29791019</v>
      </c>
      <c r="F28" s="31">
        <f t="shared" si="6"/>
        <v>0</v>
      </c>
      <c r="G28" s="31">
        <f t="shared" si="6"/>
        <v>26183573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58534393</v>
      </c>
      <c r="O28" s="43">
        <f t="shared" si="1"/>
        <v>186.783477619894</v>
      </c>
      <c r="P28" s="10"/>
    </row>
    <row r="29" spans="1:16" ht="15">
      <c r="A29" s="12"/>
      <c r="B29" s="44">
        <v>541</v>
      </c>
      <c r="C29" s="20" t="s">
        <v>129</v>
      </c>
      <c r="D29" s="46">
        <v>2559801</v>
      </c>
      <c r="E29" s="46">
        <v>16576238</v>
      </c>
      <c r="F29" s="46">
        <v>0</v>
      </c>
      <c r="G29" s="46">
        <v>25927780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45063819</v>
      </c>
      <c r="O29" s="47">
        <f t="shared" si="1"/>
        <v>143.79882315775367</v>
      </c>
      <c r="P29" s="9"/>
    </row>
    <row r="30" spans="1:16" ht="15">
      <c r="A30" s="12"/>
      <c r="B30" s="44">
        <v>544</v>
      </c>
      <c r="C30" s="20" t="s">
        <v>130</v>
      </c>
      <c r="D30" s="46">
        <v>0</v>
      </c>
      <c r="E30" s="46">
        <v>13214781</v>
      </c>
      <c r="F30" s="46">
        <v>0</v>
      </c>
      <c r="G30" s="46">
        <v>255793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13470574</v>
      </c>
      <c r="O30" s="47">
        <f t="shared" si="1"/>
        <v>42.984654462140334</v>
      </c>
      <c r="P30" s="9"/>
    </row>
    <row r="31" spans="1:16" ht="15.75">
      <c r="A31" s="28" t="s">
        <v>47</v>
      </c>
      <c r="B31" s="29"/>
      <c r="C31" s="30"/>
      <c r="D31" s="31">
        <f aca="true" t="shared" si="8" ref="D31:M31">SUM(D32:D34)</f>
        <v>0</v>
      </c>
      <c r="E31" s="31">
        <f t="shared" si="8"/>
        <v>14635620</v>
      </c>
      <c r="F31" s="31">
        <f t="shared" si="8"/>
        <v>0</v>
      </c>
      <c r="G31" s="31">
        <f t="shared" si="8"/>
        <v>3103166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5813643</v>
      </c>
      <c r="N31" s="31">
        <f t="shared" si="7"/>
        <v>23552429</v>
      </c>
      <c r="O31" s="43">
        <f t="shared" si="1"/>
        <v>75.15589330559287</v>
      </c>
      <c r="P31" s="10"/>
    </row>
    <row r="32" spans="1:16" ht="15">
      <c r="A32" s="13"/>
      <c r="B32" s="45">
        <v>552</v>
      </c>
      <c r="C32" s="21" t="s">
        <v>48</v>
      </c>
      <c r="D32" s="46">
        <v>0</v>
      </c>
      <c r="E32" s="46">
        <v>700519</v>
      </c>
      <c r="F32" s="46">
        <v>0</v>
      </c>
      <c r="G32" s="46">
        <v>3103166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3803685</v>
      </c>
      <c r="O32" s="47">
        <f t="shared" si="1"/>
        <v>12.137573752078142</v>
      </c>
      <c r="P32" s="9"/>
    </row>
    <row r="33" spans="1:16" ht="15">
      <c r="A33" s="13"/>
      <c r="B33" s="45">
        <v>554</v>
      </c>
      <c r="C33" s="21" t="s">
        <v>49</v>
      </c>
      <c r="D33" s="46">
        <v>0</v>
      </c>
      <c r="E33" s="46">
        <v>5660448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5660448</v>
      </c>
      <c r="O33" s="47">
        <f t="shared" si="1"/>
        <v>18.06251176682696</v>
      </c>
      <c r="P33" s="9"/>
    </row>
    <row r="34" spans="1:16" ht="15">
      <c r="A34" s="13"/>
      <c r="B34" s="45">
        <v>559</v>
      </c>
      <c r="C34" s="21" t="s">
        <v>50</v>
      </c>
      <c r="D34" s="46">
        <v>0</v>
      </c>
      <c r="E34" s="46">
        <v>8274653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5813643</v>
      </c>
      <c r="N34" s="46">
        <f t="shared" si="7"/>
        <v>14088296</v>
      </c>
      <c r="O34" s="47">
        <f t="shared" si="1"/>
        <v>44.95580778668777</v>
      </c>
      <c r="P34" s="9"/>
    </row>
    <row r="35" spans="1:16" ht="15.75">
      <c r="A35" s="28" t="s">
        <v>51</v>
      </c>
      <c r="B35" s="29"/>
      <c r="C35" s="30"/>
      <c r="D35" s="31">
        <f aca="true" t="shared" si="9" ref="D35:M35">SUM(D36:D39)</f>
        <v>2212878</v>
      </c>
      <c r="E35" s="31">
        <f t="shared" si="9"/>
        <v>104474</v>
      </c>
      <c r="F35" s="31">
        <f t="shared" si="9"/>
        <v>0</v>
      </c>
      <c r="G35" s="31">
        <f t="shared" si="9"/>
        <v>131861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2449213</v>
      </c>
      <c r="O35" s="43">
        <f t="shared" si="1"/>
        <v>7.815448288185946</v>
      </c>
      <c r="P35" s="10"/>
    </row>
    <row r="36" spans="1:16" ht="15">
      <c r="A36" s="12"/>
      <c r="B36" s="44">
        <v>562</v>
      </c>
      <c r="C36" s="20" t="s">
        <v>131</v>
      </c>
      <c r="D36" s="46">
        <v>1447612</v>
      </c>
      <c r="E36" s="46">
        <v>36920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5">SUM(D36:M36)</f>
        <v>1484532</v>
      </c>
      <c r="O36" s="47">
        <f t="shared" si="1"/>
        <v>4.737147433954196</v>
      </c>
      <c r="P36" s="9"/>
    </row>
    <row r="37" spans="1:16" ht="15">
      <c r="A37" s="12"/>
      <c r="B37" s="44">
        <v>563</v>
      </c>
      <c r="C37" s="20" t="s">
        <v>132</v>
      </c>
      <c r="D37" s="46">
        <v>0</v>
      </c>
      <c r="E37" s="46">
        <v>42996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42996</v>
      </c>
      <c r="O37" s="47">
        <f aca="true" t="shared" si="11" ref="O37:O68">(N37/O$77)</f>
        <v>0.13720040461929728</v>
      </c>
      <c r="P37" s="9"/>
    </row>
    <row r="38" spans="1:16" ht="15">
      <c r="A38" s="12"/>
      <c r="B38" s="44">
        <v>564</v>
      </c>
      <c r="C38" s="20" t="s">
        <v>133</v>
      </c>
      <c r="D38" s="46">
        <v>53378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53378</v>
      </c>
      <c r="O38" s="47">
        <f t="shared" si="11"/>
        <v>0.17032940733484161</v>
      </c>
      <c r="P38" s="9"/>
    </row>
    <row r="39" spans="1:16" ht="15">
      <c r="A39" s="12"/>
      <c r="B39" s="44">
        <v>569</v>
      </c>
      <c r="C39" s="20" t="s">
        <v>55</v>
      </c>
      <c r="D39" s="46">
        <v>711888</v>
      </c>
      <c r="E39" s="46">
        <v>24558</v>
      </c>
      <c r="F39" s="46">
        <v>0</v>
      </c>
      <c r="G39" s="46">
        <v>131861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868307</v>
      </c>
      <c r="O39" s="47">
        <f t="shared" si="11"/>
        <v>2.770771042277611</v>
      </c>
      <c r="P39" s="9"/>
    </row>
    <row r="40" spans="1:16" ht="15.75">
      <c r="A40" s="28" t="s">
        <v>56</v>
      </c>
      <c r="B40" s="29"/>
      <c r="C40" s="30"/>
      <c r="D40" s="31">
        <f aca="true" t="shared" si="12" ref="D40:M40">SUM(D41:D45)</f>
        <v>1432645</v>
      </c>
      <c r="E40" s="31">
        <f t="shared" si="12"/>
        <v>5478071</v>
      </c>
      <c r="F40" s="31">
        <f t="shared" si="12"/>
        <v>0</v>
      </c>
      <c r="G40" s="31">
        <f t="shared" si="12"/>
        <v>2768924</v>
      </c>
      <c r="H40" s="31">
        <f t="shared" si="12"/>
        <v>0</v>
      </c>
      <c r="I40" s="31">
        <f t="shared" si="12"/>
        <v>7006138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16685778</v>
      </c>
      <c r="O40" s="43">
        <f t="shared" si="11"/>
        <v>53.24438303534675</v>
      </c>
      <c r="P40" s="9"/>
    </row>
    <row r="41" spans="1:16" ht="15">
      <c r="A41" s="12"/>
      <c r="B41" s="44">
        <v>571</v>
      </c>
      <c r="C41" s="20" t="s">
        <v>96</v>
      </c>
      <c r="D41" s="46">
        <v>0</v>
      </c>
      <c r="E41" s="46">
        <v>5055136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5055136</v>
      </c>
      <c r="O41" s="47">
        <f t="shared" si="11"/>
        <v>16.130958800948367</v>
      </c>
      <c r="P41" s="9"/>
    </row>
    <row r="42" spans="1:16" ht="15">
      <c r="A42" s="12"/>
      <c r="B42" s="44">
        <v>572</v>
      </c>
      <c r="C42" s="20" t="s">
        <v>134</v>
      </c>
      <c r="D42" s="46">
        <v>1432645</v>
      </c>
      <c r="E42" s="46">
        <v>256611</v>
      </c>
      <c r="F42" s="46">
        <v>0</v>
      </c>
      <c r="G42" s="46">
        <v>2768924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4458180</v>
      </c>
      <c r="O42" s="47">
        <f t="shared" si="11"/>
        <v>14.226069863839863</v>
      </c>
      <c r="P42" s="9"/>
    </row>
    <row r="43" spans="1:16" ht="15">
      <c r="A43" s="12"/>
      <c r="B43" s="44">
        <v>573</v>
      </c>
      <c r="C43" s="20" t="s">
        <v>165</v>
      </c>
      <c r="D43" s="46">
        <v>0</v>
      </c>
      <c r="E43" s="46">
        <v>12210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12210</v>
      </c>
      <c r="O43" s="47">
        <f t="shared" si="11"/>
        <v>0.03896215788449204</v>
      </c>
      <c r="P43" s="9"/>
    </row>
    <row r="44" spans="1:16" ht="15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7006138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7006138</v>
      </c>
      <c r="O44" s="47">
        <f t="shared" si="11"/>
        <v>22.356613834278402</v>
      </c>
      <c r="P44" s="9"/>
    </row>
    <row r="45" spans="1:16" ht="15">
      <c r="A45" s="12"/>
      <c r="B45" s="44">
        <v>579</v>
      </c>
      <c r="C45" s="20" t="s">
        <v>100</v>
      </c>
      <c r="D45" s="46">
        <v>0</v>
      </c>
      <c r="E45" s="46">
        <v>154114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154114</v>
      </c>
      <c r="O45" s="47">
        <f t="shared" si="11"/>
        <v>0.49177837839562705</v>
      </c>
      <c r="P45" s="9"/>
    </row>
    <row r="46" spans="1:16" ht="15.75">
      <c r="A46" s="28" t="s">
        <v>136</v>
      </c>
      <c r="B46" s="29"/>
      <c r="C46" s="30"/>
      <c r="D46" s="31">
        <f aca="true" t="shared" si="13" ref="D46:M46">SUM(D47:D47)</f>
        <v>12649753</v>
      </c>
      <c r="E46" s="31">
        <f t="shared" si="13"/>
        <v>10007860</v>
      </c>
      <c r="F46" s="31">
        <f t="shared" si="13"/>
        <v>0</v>
      </c>
      <c r="G46" s="31">
        <f t="shared" si="13"/>
        <v>3786825</v>
      </c>
      <c r="H46" s="31">
        <f t="shared" si="13"/>
        <v>0</v>
      </c>
      <c r="I46" s="31">
        <f t="shared" si="13"/>
        <v>631353</v>
      </c>
      <c r="J46" s="31">
        <f t="shared" si="13"/>
        <v>1589725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28665516</v>
      </c>
      <c r="O46" s="43">
        <f t="shared" si="11"/>
        <v>91.47177397481022</v>
      </c>
      <c r="P46" s="9"/>
    </row>
    <row r="47" spans="1:16" ht="15">
      <c r="A47" s="12"/>
      <c r="B47" s="44">
        <v>581</v>
      </c>
      <c r="C47" s="20" t="s">
        <v>137</v>
      </c>
      <c r="D47" s="46">
        <v>12649753</v>
      </c>
      <c r="E47" s="46">
        <v>10007860</v>
      </c>
      <c r="F47" s="46">
        <v>0</v>
      </c>
      <c r="G47" s="46">
        <v>3786825</v>
      </c>
      <c r="H47" s="46">
        <v>0</v>
      </c>
      <c r="I47" s="46">
        <v>631353</v>
      </c>
      <c r="J47" s="46">
        <v>1589725</v>
      </c>
      <c r="K47" s="46">
        <v>0</v>
      </c>
      <c r="L47" s="46">
        <v>0</v>
      </c>
      <c r="M47" s="46">
        <v>0</v>
      </c>
      <c r="N47" s="46">
        <f>SUM(D47:M47)</f>
        <v>28665516</v>
      </c>
      <c r="O47" s="47">
        <f t="shared" si="11"/>
        <v>91.47177397481022</v>
      </c>
      <c r="P47" s="9"/>
    </row>
    <row r="48" spans="1:16" ht="15.75">
      <c r="A48" s="28" t="s">
        <v>62</v>
      </c>
      <c r="B48" s="29"/>
      <c r="C48" s="30"/>
      <c r="D48" s="31">
        <f aca="true" t="shared" si="14" ref="D48:M48">SUM(D49:D74)</f>
        <v>10736035</v>
      </c>
      <c r="E48" s="31">
        <f t="shared" si="14"/>
        <v>4103019</v>
      </c>
      <c r="F48" s="31">
        <f t="shared" si="14"/>
        <v>0</v>
      </c>
      <c r="G48" s="31">
        <f t="shared" si="14"/>
        <v>42875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14881929</v>
      </c>
      <c r="O48" s="43">
        <f t="shared" si="11"/>
        <v>47.488293802113084</v>
      </c>
      <c r="P48" s="9"/>
    </row>
    <row r="49" spans="1:16" ht="15">
      <c r="A49" s="12"/>
      <c r="B49" s="44">
        <v>601</v>
      </c>
      <c r="C49" s="20" t="s">
        <v>139</v>
      </c>
      <c r="D49" s="46">
        <v>0</v>
      </c>
      <c r="E49" s="46">
        <v>316264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5" ref="N49:N55">SUM(D49:M49)</f>
        <v>316264</v>
      </c>
      <c r="O49" s="47">
        <f t="shared" si="11"/>
        <v>1.0091996643063874</v>
      </c>
      <c r="P49" s="9"/>
    </row>
    <row r="50" spans="1:16" ht="15">
      <c r="A50" s="12"/>
      <c r="B50" s="44">
        <v>602</v>
      </c>
      <c r="C50" s="20" t="s">
        <v>140</v>
      </c>
      <c r="D50" s="46">
        <v>0</v>
      </c>
      <c r="E50" s="46">
        <v>435084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435084</v>
      </c>
      <c r="O50" s="47">
        <f t="shared" si="11"/>
        <v>1.388354750287988</v>
      </c>
      <c r="P50" s="9"/>
    </row>
    <row r="51" spans="1:16" ht="15">
      <c r="A51" s="12"/>
      <c r="B51" s="44">
        <v>603</v>
      </c>
      <c r="C51" s="20" t="s">
        <v>141</v>
      </c>
      <c r="D51" s="46">
        <v>0</v>
      </c>
      <c r="E51" s="46">
        <v>169267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169267</v>
      </c>
      <c r="O51" s="47">
        <f t="shared" si="11"/>
        <v>0.5401316608218112</v>
      </c>
      <c r="P51" s="9"/>
    </row>
    <row r="52" spans="1:16" ht="15">
      <c r="A52" s="12"/>
      <c r="B52" s="44">
        <v>604</v>
      </c>
      <c r="C52" s="20" t="s">
        <v>142</v>
      </c>
      <c r="D52" s="46">
        <v>2098926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2098926</v>
      </c>
      <c r="O52" s="47">
        <f t="shared" si="11"/>
        <v>6.697681097450069</v>
      </c>
      <c r="P52" s="9"/>
    </row>
    <row r="53" spans="1:16" ht="15">
      <c r="A53" s="12"/>
      <c r="B53" s="44">
        <v>605</v>
      </c>
      <c r="C53" s="20" t="s">
        <v>143</v>
      </c>
      <c r="D53" s="46">
        <v>0</v>
      </c>
      <c r="E53" s="46">
        <v>44206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44206</v>
      </c>
      <c r="O53" s="47">
        <f t="shared" si="11"/>
        <v>0.1410615193646073</v>
      </c>
      <c r="P53" s="9"/>
    </row>
    <row r="54" spans="1:16" ht="15">
      <c r="A54" s="12"/>
      <c r="B54" s="44">
        <v>607</v>
      </c>
      <c r="C54" s="20" t="s">
        <v>144</v>
      </c>
      <c r="D54" s="46">
        <v>97171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97171</v>
      </c>
      <c r="O54" s="47">
        <f t="shared" si="11"/>
        <v>0.3100730420797687</v>
      </c>
      <c r="P54" s="9"/>
    </row>
    <row r="55" spans="1:16" ht="15">
      <c r="A55" s="12"/>
      <c r="B55" s="44">
        <v>608</v>
      </c>
      <c r="C55" s="20" t="s">
        <v>145</v>
      </c>
      <c r="D55" s="46">
        <v>272773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272773</v>
      </c>
      <c r="O55" s="47">
        <f t="shared" si="11"/>
        <v>0.870419712745827</v>
      </c>
      <c r="P55" s="9"/>
    </row>
    <row r="56" spans="1:16" ht="15">
      <c r="A56" s="12"/>
      <c r="B56" s="44">
        <v>614</v>
      </c>
      <c r="C56" s="20" t="s">
        <v>146</v>
      </c>
      <c r="D56" s="46">
        <v>868857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6" ref="N56:N63">SUM(D56:M56)</f>
        <v>868857</v>
      </c>
      <c r="O56" s="47">
        <f t="shared" si="11"/>
        <v>2.77252609443457</v>
      </c>
      <c r="P56" s="9"/>
    </row>
    <row r="57" spans="1:16" ht="15">
      <c r="A57" s="12"/>
      <c r="B57" s="44">
        <v>622</v>
      </c>
      <c r="C57" s="20" t="s">
        <v>71</v>
      </c>
      <c r="D57" s="46">
        <v>0</v>
      </c>
      <c r="E57" s="46">
        <v>9333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9333</v>
      </c>
      <c r="O57" s="47">
        <f t="shared" si="11"/>
        <v>0.02978163960163507</v>
      </c>
      <c r="P57" s="9"/>
    </row>
    <row r="58" spans="1:16" ht="15">
      <c r="A58" s="12"/>
      <c r="B58" s="44">
        <v>634</v>
      </c>
      <c r="C58" s="20" t="s">
        <v>147</v>
      </c>
      <c r="D58" s="46">
        <v>322406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322406</v>
      </c>
      <c r="O58" s="47">
        <f t="shared" si="11"/>
        <v>1.028798810393738</v>
      </c>
      <c r="P58" s="9"/>
    </row>
    <row r="59" spans="1:16" ht="15">
      <c r="A59" s="12"/>
      <c r="B59" s="44">
        <v>654</v>
      </c>
      <c r="C59" s="20" t="s">
        <v>148</v>
      </c>
      <c r="D59" s="46">
        <v>327186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327186</v>
      </c>
      <c r="O59" s="47">
        <f t="shared" si="11"/>
        <v>1.0440518091396733</v>
      </c>
      <c r="P59" s="9"/>
    </row>
    <row r="60" spans="1:16" ht="15">
      <c r="A60" s="12"/>
      <c r="B60" s="44">
        <v>664</v>
      </c>
      <c r="C60" s="20" t="s">
        <v>111</v>
      </c>
      <c r="D60" s="46">
        <v>180617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180617</v>
      </c>
      <c r="O60" s="47">
        <f t="shared" si="11"/>
        <v>0.5763495553336035</v>
      </c>
      <c r="P60" s="9"/>
    </row>
    <row r="61" spans="1:16" ht="15">
      <c r="A61" s="12"/>
      <c r="B61" s="44">
        <v>674</v>
      </c>
      <c r="C61" s="20" t="s">
        <v>149</v>
      </c>
      <c r="D61" s="46">
        <v>617439</v>
      </c>
      <c r="E61" s="46">
        <v>741192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1358631</v>
      </c>
      <c r="O61" s="47">
        <f t="shared" si="11"/>
        <v>4.335396849202728</v>
      </c>
      <c r="P61" s="9"/>
    </row>
    <row r="62" spans="1:16" ht="15">
      <c r="A62" s="12"/>
      <c r="B62" s="44">
        <v>689</v>
      </c>
      <c r="C62" s="20" t="s">
        <v>112</v>
      </c>
      <c r="D62" s="46">
        <v>0</v>
      </c>
      <c r="E62" s="46">
        <v>90429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90429</v>
      </c>
      <c r="O62" s="47">
        <f t="shared" si="11"/>
        <v>0.2885592936393719</v>
      </c>
      <c r="P62" s="9"/>
    </row>
    <row r="63" spans="1:16" ht="15">
      <c r="A63" s="12"/>
      <c r="B63" s="44">
        <v>694</v>
      </c>
      <c r="C63" s="20" t="s">
        <v>150</v>
      </c>
      <c r="D63" s="46">
        <v>124738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124738</v>
      </c>
      <c r="O63" s="47">
        <f t="shared" si="11"/>
        <v>0.3980394471904806</v>
      </c>
      <c r="P63" s="9"/>
    </row>
    <row r="64" spans="1:16" ht="15">
      <c r="A64" s="12"/>
      <c r="B64" s="44">
        <v>711</v>
      </c>
      <c r="C64" s="20" t="s">
        <v>113</v>
      </c>
      <c r="D64" s="46">
        <v>3553254</v>
      </c>
      <c r="E64" s="46">
        <v>19938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7" ref="N64:N74">SUM(D64:M64)</f>
        <v>3573192</v>
      </c>
      <c r="O64" s="47">
        <f t="shared" si="11"/>
        <v>11.402069685143642</v>
      </c>
      <c r="P64" s="9"/>
    </row>
    <row r="65" spans="1:16" ht="15">
      <c r="A65" s="12"/>
      <c r="B65" s="44">
        <v>712</v>
      </c>
      <c r="C65" s="20" t="s">
        <v>114</v>
      </c>
      <c r="D65" s="46">
        <v>0</v>
      </c>
      <c r="E65" s="46">
        <v>0</v>
      </c>
      <c r="F65" s="46">
        <v>0</v>
      </c>
      <c r="G65" s="46">
        <v>42875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42875</v>
      </c>
      <c r="O65" s="47">
        <f t="shared" si="11"/>
        <v>0.13681429314476629</v>
      </c>
      <c r="P65" s="9"/>
    </row>
    <row r="66" spans="1:16" ht="15">
      <c r="A66" s="12"/>
      <c r="B66" s="44">
        <v>713</v>
      </c>
      <c r="C66" s="20" t="s">
        <v>151</v>
      </c>
      <c r="D66" s="46">
        <v>307601</v>
      </c>
      <c r="E66" s="46">
        <v>1250143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1557744</v>
      </c>
      <c r="O66" s="47">
        <f t="shared" si="11"/>
        <v>4.970767213072905</v>
      </c>
      <c r="P66" s="9"/>
    </row>
    <row r="67" spans="1:16" ht="15">
      <c r="A67" s="12"/>
      <c r="B67" s="44">
        <v>714</v>
      </c>
      <c r="C67" s="20" t="s">
        <v>152</v>
      </c>
      <c r="D67" s="46">
        <v>0</v>
      </c>
      <c r="E67" s="46">
        <v>81770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81770</v>
      </c>
      <c r="O67" s="47">
        <f t="shared" si="11"/>
        <v>0.26092839068099216</v>
      </c>
      <c r="P67" s="9"/>
    </row>
    <row r="68" spans="1:16" ht="15">
      <c r="A68" s="12"/>
      <c r="B68" s="44">
        <v>715</v>
      </c>
      <c r="C68" s="20" t="s">
        <v>116</v>
      </c>
      <c r="D68" s="46">
        <v>0</v>
      </c>
      <c r="E68" s="46">
        <v>124676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124676</v>
      </c>
      <c r="O68" s="47">
        <f t="shared" si="11"/>
        <v>0.3978416049473325</v>
      </c>
      <c r="P68" s="9"/>
    </row>
    <row r="69" spans="1:16" ht="15">
      <c r="A69" s="12"/>
      <c r="B69" s="44">
        <v>716</v>
      </c>
      <c r="C69" s="20" t="s">
        <v>153</v>
      </c>
      <c r="D69" s="46">
        <v>0</v>
      </c>
      <c r="E69" s="46">
        <v>762659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762659</v>
      </c>
      <c r="O69" s="47">
        <f aca="true" t="shared" si="18" ref="O69:O75">(N69/O$77)</f>
        <v>2.43364785995322</v>
      </c>
      <c r="P69" s="9"/>
    </row>
    <row r="70" spans="1:16" ht="15">
      <c r="A70" s="12"/>
      <c r="B70" s="44">
        <v>719</v>
      </c>
      <c r="C70" s="20" t="s">
        <v>117</v>
      </c>
      <c r="D70" s="46">
        <v>299130</v>
      </c>
      <c r="E70" s="46">
        <v>51608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350738</v>
      </c>
      <c r="O70" s="47">
        <f t="shared" si="18"/>
        <v>1.1192063335045839</v>
      </c>
      <c r="P70" s="9"/>
    </row>
    <row r="71" spans="1:16" ht="15">
      <c r="A71" s="12"/>
      <c r="B71" s="44">
        <v>724</v>
      </c>
      <c r="C71" s="20" t="s">
        <v>154</v>
      </c>
      <c r="D71" s="46">
        <v>803747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803747</v>
      </c>
      <c r="O71" s="47">
        <f t="shared" si="18"/>
        <v>2.56475982908983</v>
      </c>
      <c r="P71" s="9"/>
    </row>
    <row r="72" spans="1:16" ht="15">
      <c r="A72" s="12"/>
      <c r="B72" s="44">
        <v>744</v>
      </c>
      <c r="C72" s="20" t="s">
        <v>155</v>
      </c>
      <c r="D72" s="46">
        <v>203328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203328</v>
      </c>
      <c r="O72" s="47">
        <f t="shared" si="18"/>
        <v>0.6488204454003274</v>
      </c>
      <c r="P72" s="9"/>
    </row>
    <row r="73" spans="1:16" ht="15">
      <c r="A73" s="12"/>
      <c r="B73" s="44">
        <v>752</v>
      </c>
      <c r="C73" s="20" t="s">
        <v>156</v>
      </c>
      <c r="D73" s="46">
        <v>0</v>
      </c>
      <c r="E73" s="46">
        <v>6450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6450</v>
      </c>
      <c r="O73" s="47">
        <f t="shared" si="18"/>
        <v>0.020581975295247638</v>
      </c>
      <c r="P73" s="9"/>
    </row>
    <row r="74" spans="1:16" ht="15.75" thickBot="1">
      <c r="A74" s="12"/>
      <c r="B74" s="44">
        <v>764</v>
      </c>
      <c r="C74" s="20" t="s">
        <v>157</v>
      </c>
      <c r="D74" s="46">
        <v>658862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658862</v>
      </c>
      <c r="O74" s="47">
        <f t="shared" si="18"/>
        <v>2.1024312258879765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19" ref="D75:M75">SUM(D5,D14,D23,D28,D31,D35,D40,D46,D48)</f>
        <v>174440685</v>
      </c>
      <c r="E75" s="15">
        <f t="shared" si="19"/>
        <v>104595039</v>
      </c>
      <c r="F75" s="15">
        <f t="shared" si="19"/>
        <v>11849566</v>
      </c>
      <c r="G75" s="15">
        <f t="shared" si="19"/>
        <v>50851700</v>
      </c>
      <c r="H75" s="15">
        <f t="shared" si="19"/>
        <v>0</v>
      </c>
      <c r="I75" s="15">
        <f t="shared" si="19"/>
        <v>33863606</v>
      </c>
      <c r="J75" s="15">
        <f t="shared" si="19"/>
        <v>42553687</v>
      </c>
      <c r="K75" s="15">
        <f t="shared" si="19"/>
        <v>0</v>
      </c>
      <c r="L75" s="15">
        <f t="shared" si="19"/>
        <v>0</v>
      </c>
      <c r="M75" s="15">
        <f t="shared" si="19"/>
        <v>5899198</v>
      </c>
      <c r="N75" s="15">
        <f>SUM(D75:M75)</f>
        <v>424053481</v>
      </c>
      <c r="O75" s="37">
        <f t="shared" si="18"/>
        <v>1353.1563209001183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171</v>
      </c>
      <c r="M77" s="48"/>
      <c r="N77" s="48"/>
      <c r="O77" s="41">
        <v>313381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50526487</v>
      </c>
      <c r="E5" s="26">
        <f t="shared" si="0"/>
        <v>5018804</v>
      </c>
      <c r="F5" s="26">
        <f t="shared" si="0"/>
        <v>10280221</v>
      </c>
      <c r="G5" s="26">
        <f t="shared" si="0"/>
        <v>1268165</v>
      </c>
      <c r="H5" s="26">
        <f t="shared" si="0"/>
        <v>0</v>
      </c>
      <c r="I5" s="26">
        <f t="shared" si="0"/>
        <v>324827</v>
      </c>
      <c r="J5" s="26">
        <f t="shared" si="0"/>
        <v>38702915</v>
      </c>
      <c r="K5" s="26">
        <f t="shared" si="0"/>
        <v>0</v>
      </c>
      <c r="L5" s="26">
        <f t="shared" si="0"/>
        <v>0</v>
      </c>
      <c r="M5" s="26">
        <f t="shared" si="0"/>
        <v>101957</v>
      </c>
      <c r="N5" s="27">
        <f>SUM(D5:M5)</f>
        <v>106223376</v>
      </c>
      <c r="O5" s="32">
        <f aca="true" t="shared" si="1" ref="O5:O36">(N5/O$78)</f>
        <v>342.67152710122394</v>
      </c>
      <c r="P5" s="6"/>
    </row>
    <row r="6" spans="1:16" ht="15">
      <c r="A6" s="12"/>
      <c r="B6" s="44">
        <v>511</v>
      </c>
      <c r="C6" s="20" t="s">
        <v>20</v>
      </c>
      <c r="D6" s="46">
        <v>1201280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1201280</v>
      </c>
      <c r="O6" s="47">
        <f t="shared" si="1"/>
        <v>3.875271786467776</v>
      </c>
      <c r="P6" s="9"/>
    </row>
    <row r="7" spans="1:16" ht="15">
      <c r="A7" s="12"/>
      <c r="B7" s="44">
        <v>512</v>
      </c>
      <c r="C7" s="20" t="s">
        <v>21</v>
      </c>
      <c r="D7" s="46">
        <v>13718318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13718318</v>
      </c>
      <c r="O7" s="47">
        <f t="shared" si="1"/>
        <v>44.25463730620093</v>
      </c>
      <c r="P7" s="9"/>
    </row>
    <row r="8" spans="1:16" ht="15">
      <c r="A8" s="12"/>
      <c r="B8" s="44">
        <v>513</v>
      </c>
      <c r="C8" s="20" t="s">
        <v>22</v>
      </c>
      <c r="D8" s="46">
        <v>26457062</v>
      </c>
      <c r="E8" s="46">
        <v>3094797</v>
      </c>
      <c r="F8" s="46">
        <v>0</v>
      </c>
      <c r="G8" s="46">
        <v>0</v>
      </c>
      <c r="H8" s="46">
        <v>0</v>
      </c>
      <c r="I8" s="46">
        <v>0</v>
      </c>
      <c r="J8" s="46">
        <v>38452245</v>
      </c>
      <c r="K8" s="46">
        <v>0</v>
      </c>
      <c r="L8" s="46">
        <v>0</v>
      </c>
      <c r="M8" s="46">
        <v>0</v>
      </c>
      <c r="N8" s="46">
        <f t="shared" si="2"/>
        <v>68004104</v>
      </c>
      <c r="O8" s="47">
        <f t="shared" si="1"/>
        <v>219.37798481221733</v>
      </c>
      <c r="P8" s="9"/>
    </row>
    <row r="9" spans="1:16" ht="15">
      <c r="A9" s="12"/>
      <c r="B9" s="44">
        <v>514</v>
      </c>
      <c r="C9" s="20" t="s">
        <v>23</v>
      </c>
      <c r="D9" s="46">
        <v>1462587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1462587</v>
      </c>
      <c r="O9" s="47">
        <f t="shared" si="1"/>
        <v>4.718235662255715</v>
      </c>
      <c r="P9" s="9"/>
    </row>
    <row r="10" spans="1:16" ht="15">
      <c r="A10" s="12"/>
      <c r="B10" s="44">
        <v>515</v>
      </c>
      <c r="C10" s="20" t="s">
        <v>24</v>
      </c>
      <c r="D10" s="46">
        <v>1255481</v>
      </c>
      <c r="E10" s="46">
        <v>420207</v>
      </c>
      <c r="F10" s="46">
        <v>0</v>
      </c>
      <c r="G10" s="46">
        <v>0</v>
      </c>
      <c r="H10" s="46">
        <v>0</v>
      </c>
      <c r="I10" s="46">
        <v>323463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1999151</v>
      </c>
      <c r="O10" s="47">
        <f t="shared" si="1"/>
        <v>6.44916544618144</v>
      </c>
      <c r="P10" s="9"/>
    </row>
    <row r="11" spans="1:16" ht="15">
      <c r="A11" s="12"/>
      <c r="B11" s="44">
        <v>516</v>
      </c>
      <c r="C11" s="20" t="s">
        <v>25</v>
      </c>
      <c r="D11" s="46">
        <v>470465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470465</v>
      </c>
      <c r="O11" s="47">
        <f t="shared" si="1"/>
        <v>1.5176975734388005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2996</v>
      </c>
      <c r="F12" s="46">
        <v>10280221</v>
      </c>
      <c r="G12" s="46">
        <v>3248</v>
      </c>
      <c r="H12" s="46">
        <v>0</v>
      </c>
      <c r="I12" s="46">
        <v>1364</v>
      </c>
      <c r="J12" s="46">
        <v>0</v>
      </c>
      <c r="K12" s="46">
        <v>0</v>
      </c>
      <c r="L12" s="46">
        <v>0</v>
      </c>
      <c r="M12" s="46">
        <v>101957</v>
      </c>
      <c r="N12" s="46">
        <f t="shared" si="2"/>
        <v>10389786</v>
      </c>
      <c r="O12" s="47">
        <f t="shared" si="1"/>
        <v>33.516952378494516</v>
      </c>
      <c r="P12" s="9"/>
    </row>
    <row r="13" spans="1:16" ht="15">
      <c r="A13" s="12"/>
      <c r="B13" s="44">
        <v>519</v>
      </c>
      <c r="C13" s="20" t="s">
        <v>123</v>
      </c>
      <c r="D13" s="46">
        <v>5961294</v>
      </c>
      <c r="E13" s="46">
        <v>1500804</v>
      </c>
      <c r="F13" s="46">
        <v>0</v>
      </c>
      <c r="G13" s="46">
        <v>1264917</v>
      </c>
      <c r="H13" s="46">
        <v>0</v>
      </c>
      <c r="I13" s="46">
        <v>0</v>
      </c>
      <c r="J13" s="46">
        <v>250670</v>
      </c>
      <c r="K13" s="46">
        <v>0</v>
      </c>
      <c r="L13" s="46">
        <v>0</v>
      </c>
      <c r="M13" s="46">
        <v>0</v>
      </c>
      <c r="N13" s="46">
        <f t="shared" si="2"/>
        <v>8977685</v>
      </c>
      <c r="O13" s="47">
        <f t="shared" si="1"/>
        <v>28.96158213596743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91384996</v>
      </c>
      <c r="E14" s="31">
        <f t="shared" si="3"/>
        <v>37308815</v>
      </c>
      <c r="F14" s="31">
        <f t="shared" si="3"/>
        <v>0</v>
      </c>
      <c r="G14" s="31">
        <f t="shared" si="3"/>
        <v>4998744</v>
      </c>
      <c r="H14" s="31">
        <f t="shared" si="3"/>
        <v>0</v>
      </c>
      <c r="I14" s="31">
        <f t="shared" si="3"/>
        <v>14789772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148482327</v>
      </c>
      <c r="O14" s="43">
        <f t="shared" si="1"/>
        <v>478.99688050428085</v>
      </c>
      <c r="P14" s="10"/>
    </row>
    <row r="15" spans="1:16" ht="15">
      <c r="A15" s="12"/>
      <c r="B15" s="44">
        <v>521</v>
      </c>
      <c r="C15" s="20" t="s">
        <v>29</v>
      </c>
      <c r="D15" s="46">
        <v>51654530</v>
      </c>
      <c r="E15" s="46">
        <v>1138344</v>
      </c>
      <c r="F15" s="46">
        <v>0</v>
      </c>
      <c r="G15" s="46">
        <v>3456474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56249348</v>
      </c>
      <c r="O15" s="47">
        <f t="shared" si="1"/>
        <v>181.45770454149542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14299575</v>
      </c>
      <c r="F16" s="46">
        <v>0</v>
      </c>
      <c r="G16" s="46">
        <v>200191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14499766</v>
      </c>
      <c r="O16" s="47">
        <f t="shared" si="1"/>
        <v>46.77555115392308</v>
      </c>
      <c r="P16" s="9"/>
    </row>
    <row r="17" spans="1:16" ht="15">
      <c r="A17" s="12"/>
      <c r="B17" s="44">
        <v>523</v>
      </c>
      <c r="C17" s="20" t="s">
        <v>124</v>
      </c>
      <c r="D17" s="46">
        <v>34342006</v>
      </c>
      <c r="E17" s="46">
        <v>9127058</v>
      </c>
      <c r="F17" s="46">
        <v>0</v>
      </c>
      <c r="G17" s="46">
        <v>1294308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44763372</v>
      </c>
      <c r="O17" s="47">
        <f t="shared" si="1"/>
        <v>144.40449568690198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1591195</v>
      </c>
      <c r="F18" s="46">
        <v>0</v>
      </c>
      <c r="G18" s="46">
        <v>0</v>
      </c>
      <c r="H18" s="46">
        <v>0</v>
      </c>
      <c r="I18" s="46">
        <v>2111648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3702843</v>
      </c>
      <c r="O18" s="47">
        <f t="shared" si="1"/>
        <v>11.945194299097379</v>
      </c>
      <c r="P18" s="9"/>
    </row>
    <row r="19" spans="1:16" ht="15">
      <c r="A19" s="12"/>
      <c r="B19" s="44">
        <v>525</v>
      </c>
      <c r="C19" s="20" t="s">
        <v>33</v>
      </c>
      <c r="D19" s="46">
        <v>3834694</v>
      </c>
      <c r="E19" s="46">
        <v>10808311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14643005</v>
      </c>
      <c r="O19" s="47">
        <f t="shared" si="1"/>
        <v>47.23763331247218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47771</v>
      </c>
      <c r="H20" s="46">
        <v>0</v>
      </c>
      <c r="I20" s="46">
        <v>12678124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12725895</v>
      </c>
      <c r="O20" s="47">
        <f t="shared" si="1"/>
        <v>41.05312820578994</v>
      </c>
      <c r="P20" s="9"/>
    </row>
    <row r="21" spans="1:16" ht="15">
      <c r="A21" s="12"/>
      <c r="B21" s="44">
        <v>527</v>
      </c>
      <c r="C21" s="20" t="s">
        <v>35</v>
      </c>
      <c r="D21" s="46">
        <v>847370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847370</v>
      </c>
      <c r="O21" s="47">
        <f t="shared" si="1"/>
        <v>2.7335750646803403</v>
      </c>
      <c r="P21" s="9"/>
    </row>
    <row r="22" spans="1:16" ht="15">
      <c r="A22" s="12"/>
      <c r="B22" s="44">
        <v>529</v>
      </c>
      <c r="C22" s="20" t="s">
        <v>36</v>
      </c>
      <c r="D22" s="46">
        <v>706396</v>
      </c>
      <c r="E22" s="46">
        <v>344332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1050728</v>
      </c>
      <c r="O22" s="47">
        <f t="shared" si="1"/>
        <v>3.3895982399205127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SUM(D24:D27)</f>
        <v>1270631</v>
      </c>
      <c r="E23" s="31">
        <f t="shared" si="5"/>
        <v>836892</v>
      </c>
      <c r="F23" s="31">
        <f t="shared" si="5"/>
        <v>0</v>
      </c>
      <c r="G23" s="31">
        <f t="shared" si="5"/>
        <v>1624489</v>
      </c>
      <c r="H23" s="31">
        <f t="shared" si="5"/>
        <v>0</v>
      </c>
      <c r="I23" s="31">
        <f t="shared" si="5"/>
        <v>10147193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13879205</v>
      </c>
      <c r="O23" s="43">
        <f t="shared" si="1"/>
        <v>44.773651068112756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10139863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10139863</v>
      </c>
      <c r="O24" s="47">
        <f t="shared" si="1"/>
        <v>32.71071274186576</v>
      </c>
      <c r="P24" s="9"/>
    </row>
    <row r="25" spans="1:16" ht="15">
      <c r="A25" s="12"/>
      <c r="B25" s="44">
        <v>536</v>
      </c>
      <c r="C25" s="20" t="s">
        <v>126</v>
      </c>
      <c r="D25" s="46">
        <v>0</v>
      </c>
      <c r="E25" s="46">
        <v>227928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227928</v>
      </c>
      <c r="O25" s="47">
        <f t="shared" si="1"/>
        <v>0.7352848193144207</v>
      </c>
      <c r="P25" s="9"/>
    </row>
    <row r="26" spans="1:16" ht="15">
      <c r="A26" s="12"/>
      <c r="B26" s="44">
        <v>537</v>
      </c>
      <c r="C26" s="20" t="s">
        <v>127</v>
      </c>
      <c r="D26" s="46">
        <v>1270631</v>
      </c>
      <c r="E26" s="46">
        <v>608964</v>
      </c>
      <c r="F26" s="46">
        <v>0</v>
      </c>
      <c r="G26" s="46">
        <v>0</v>
      </c>
      <c r="H26" s="46">
        <v>0</v>
      </c>
      <c r="I26" s="46">
        <v>7330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1886925</v>
      </c>
      <c r="O26" s="47">
        <f t="shared" si="1"/>
        <v>6.0871297413431575</v>
      </c>
      <c r="P26" s="9"/>
    </row>
    <row r="27" spans="1:16" ht="15">
      <c r="A27" s="12"/>
      <c r="B27" s="44">
        <v>539</v>
      </c>
      <c r="C27" s="20" t="s">
        <v>42</v>
      </c>
      <c r="D27" s="46">
        <v>0</v>
      </c>
      <c r="E27" s="46">
        <v>0</v>
      </c>
      <c r="F27" s="46">
        <v>0</v>
      </c>
      <c r="G27" s="46">
        <v>1624489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1624489</v>
      </c>
      <c r="O27" s="47">
        <f t="shared" si="1"/>
        <v>5.240523765589414</v>
      </c>
      <c r="P27" s="9"/>
    </row>
    <row r="28" spans="1:16" ht="15.75">
      <c r="A28" s="28" t="s">
        <v>43</v>
      </c>
      <c r="B28" s="29"/>
      <c r="C28" s="30"/>
      <c r="D28" s="31">
        <f aca="true" t="shared" si="6" ref="D28:M28">SUM(D29:D30)</f>
        <v>2665813</v>
      </c>
      <c r="E28" s="31">
        <f t="shared" si="6"/>
        <v>30264261</v>
      </c>
      <c r="F28" s="31">
        <f t="shared" si="6"/>
        <v>0</v>
      </c>
      <c r="G28" s="31">
        <f t="shared" si="6"/>
        <v>19166292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52096366</v>
      </c>
      <c r="O28" s="43">
        <f t="shared" si="1"/>
        <v>168.0603833721523</v>
      </c>
      <c r="P28" s="10"/>
    </row>
    <row r="29" spans="1:16" ht="15">
      <c r="A29" s="12"/>
      <c r="B29" s="44">
        <v>541</v>
      </c>
      <c r="C29" s="20" t="s">
        <v>129</v>
      </c>
      <c r="D29" s="46">
        <v>2665813</v>
      </c>
      <c r="E29" s="46">
        <v>17632167</v>
      </c>
      <c r="F29" s="46">
        <v>0</v>
      </c>
      <c r="G29" s="46">
        <v>18374689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38672669</v>
      </c>
      <c r="O29" s="47">
        <f t="shared" si="1"/>
        <v>124.75617931132373</v>
      </c>
      <c r="P29" s="9"/>
    </row>
    <row r="30" spans="1:16" ht="15">
      <c r="A30" s="12"/>
      <c r="B30" s="44">
        <v>544</v>
      </c>
      <c r="C30" s="20" t="s">
        <v>130</v>
      </c>
      <c r="D30" s="46">
        <v>0</v>
      </c>
      <c r="E30" s="46">
        <v>12632094</v>
      </c>
      <c r="F30" s="46">
        <v>0</v>
      </c>
      <c r="G30" s="46">
        <v>791603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13423697</v>
      </c>
      <c r="O30" s="47">
        <f t="shared" si="1"/>
        <v>43.30420406082855</v>
      </c>
      <c r="P30" s="9"/>
    </row>
    <row r="31" spans="1:16" ht="15.75">
      <c r="A31" s="28" t="s">
        <v>47</v>
      </c>
      <c r="B31" s="29"/>
      <c r="C31" s="30"/>
      <c r="D31" s="31">
        <f aca="true" t="shared" si="8" ref="D31:M31">SUM(D32:D34)</f>
        <v>0</v>
      </c>
      <c r="E31" s="31">
        <f t="shared" si="8"/>
        <v>12321511</v>
      </c>
      <c r="F31" s="31">
        <f t="shared" si="8"/>
        <v>0</v>
      </c>
      <c r="G31" s="31">
        <f t="shared" si="8"/>
        <v>1387686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21348683</v>
      </c>
      <c r="N31" s="31">
        <f t="shared" si="7"/>
        <v>35057880</v>
      </c>
      <c r="O31" s="43">
        <f t="shared" si="1"/>
        <v>113.09504300194202</v>
      </c>
      <c r="P31" s="10"/>
    </row>
    <row r="32" spans="1:16" ht="15">
      <c r="A32" s="13"/>
      <c r="B32" s="45">
        <v>552</v>
      </c>
      <c r="C32" s="21" t="s">
        <v>48</v>
      </c>
      <c r="D32" s="46">
        <v>0</v>
      </c>
      <c r="E32" s="46">
        <v>771767</v>
      </c>
      <c r="F32" s="46">
        <v>0</v>
      </c>
      <c r="G32" s="46">
        <v>1387686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2159453</v>
      </c>
      <c r="O32" s="47">
        <f t="shared" si="1"/>
        <v>6.966292026091501</v>
      </c>
      <c r="P32" s="9"/>
    </row>
    <row r="33" spans="1:16" ht="15">
      <c r="A33" s="13"/>
      <c r="B33" s="45">
        <v>554</v>
      </c>
      <c r="C33" s="21" t="s">
        <v>49</v>
      </c>
      <c r="D33" s="46">
        <v>0</v>
      </c>
      <c r="E33" s="46">
        <v>3653959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3653959</v>
      </c>
      <c r="O33" s="47">
        <f t="shared" si="1"/>
        <v>11.787496854696665</v>
      </c>
      <c r="P33" s="9"/>
    </row>
    <row r="34" spans="1:16" ht="15">
      <c r="A34" s="13"/>
      <c r="B34" s="45">
        <v>559</v>
      </c>
      <c r="C34" s="21" t="s">
        <v>50</v>
      </c>
      <c r="D34" s="46">
        <v>0</v>
      </c>
      <c r="E34" s="46">
        <v>7895785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21348683</v>
      </c>
      <c r="N34" s="46">
        <f t="shared" si="7"/>
        <v>29244468</v>
      </c>
      <c r="O34" s="47">
        <f t="shared" si="1"/>
        <v>94.34125412115385</v>
      </c>
      <c r="P34" s="9"/>
    </row>
    <row r="35" spans="1:16" ht="15.75">
      <c r="A35" s="28" t="s">
        <v>51</v>
      </c>
      <c r="B35" s="29"/>
      <c r="C35" s="30"/>
      <c r="D35" s="31">
        <f aca="true" t="shared" si="9" ref="D35:M35">SUM(D36:D39)</f>
        <v>2331312</v>
      </c>
      <c r="E35" s="31">
        <f t="shared" si="9"/>
        <v>103305</v>
      </c>
      <c r="F35" s="31">
        <f t="shared" si="9"/>
        <v>0</v>
      </c>
      <c r="G35" s="31">
        <f t="shared" si="9"/>
        <v>114307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2548924</v>
      </c>
      <c r="O35" s="43">
        <f t="shared" si="1"/>
        <v>8.222706831921442</v>
      </c>
      <c r="P35" s="10"/>
    </row>
    <row r="36" spans="1:16" ht="15">
      <c r="A36" s="12"/>
      <c r="B36" s="44">
        <v>562</v>
      </c>
      <c r="C36" s="20" t="s">
        <v>131</v>
      </c>
      <c r="D36" s="46">
        <v>1626069</v>
      </c>
      <c r="E36" s="46">
        <v>20771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5">SUM(D36:M36)</f>
        <v>1646840</v>
      </c>
      <c r="O36" s="47">
        <f t="shared" si="1"/>
        <v>5.312627021865503</v>
      </c>
      <c r="P36" s="9"/>
    </row>
    <row r="37" spans="1:16" ht="15">
      <c r="A37" s="12"/>
      <c r="B37" s="44">
        <v>563</v>
      </c>
      <c r="C37" s="20" t="s">
        <v>132</v>
      </c>
      <c r="D37" s="46">
        <v>0</v>
      </c>
      <c r="E37" s="46">
        <v>43572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43572</v>
      </c>
      <c r="O37" s="47">
        <f aca="true" t="shared" si="11" ref="O37:O68">(N37/O$78)</f>
        <v>0.14056118663423509</v>
      </c>
      <c r="P37" s="9"/>
    </row>
    <row r="38" spans="1:16" ht="15">
      <c r="A38" s="12"/>
      <c r="B38" s="44">
        <v>564</v>
      </c>
      <c r="C38" s="20" t="s">
        <v>133</v>
      </c>
      <c r="D38" s="46">
        <v>0</v>
      </c>
      <c r="E38" s="46">
        <v>22195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22195</v>
      </c>
      <c r="O38" s="47">
        <f t="shared" si="11"/>
        <v>0.07160000774228513</v>
      </c>
      <c r="P38" s="9"/>
    </row>
    <row r="39" spans="1:16" ht="15">
      <c r="A39" s="12"/>
      <c r="B39" s="44">
        <v>569</v>
      </c>
      <c r="C39" s="20" t="s">
        <v>55</v>
      </c>
      <c r="D39" s="46">
        <v>705243</v>
      </c>
      <c r="E39" s="46">
        <v>16767</v>
      </c>
      <c r="F39" s="46">
        <v>0</v>
      </c>
      <c r="G39" s="46">
        <v>114307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836317</v>
      </c>
      <c r="O39" s="47">
        <f t="shared" si="11"/>
        <v>2.6979186156794177</v>
      </c>
      <c r="P39" s="9"/>
    </row>
    <row r="40" spans="1:16" ht="15.75">
      <c r="A40" s="28" t="s">
        <v>56</v>
      </c>
      <c r="B40" s="29"/>
      <c r="C40" s="30"/>
      <c r="D40" s="31">
        <f aca="true" t="shared" si="12" ref="D40:M40">SUM(D41:D45)</f>
        <v>1330272</v>
      </c>
      <c r="E40" s="31">
        <f t="shared" si="12"/>
        <v>4818278</v>
      </c>
      <c r="F40" s="31">
        <f t="shared" si="12"/>
        <v>0</v>
      </c>
      <c r="G40" s="31">
        <f t="shared" si="12"/>
        <v>1976832</v>
      </c>
      <c r="H40" s="31">
        <f t="shared" si="12"/>
        <v>0</v>
      </c>
      <c r="I40" s="31">
        <f t="shared" si="12"/>
        <v>6837256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14962638</v>
      </c>
      <c r="O40" s="43">
        <f t="shared" si="11"/>
        <v>48.26875407276458</v>
      </c>
      <c r="P40" s="9"/>
    </row>
    <row r="41" spans="1:16" ht="15">
      <c r="A41" s="12"/>
      <c r="B41" s="44">
        <v>571</v>
      </c>
      <c r="C41" s="20" t="s">
        <v>96</v>
      </c>
      <c r="D41" s="46">
        <v>0</v>
      </c>
      <c r="E41" s="46">
        <v>4731103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4731103</v>
      </c>
      <c r="O41" s="47">
        <f t="shared" si="11"/>
        <v>15.262311846341447</v>
      </c>
      <c r="P41" s="9"/>
    </row>
    <row r="42" spans="1:16" ht="15">
      <c r="A42" s="12"/>
      <c r="B42" s="44">
        <v>572</v>
      </c>
      <c r="C42" s="20" t="s">
        <v>134</v>
      </c>
      <c r="D42" s="46">
        <v>1330272</v>
      </c>
      <c r="E42" s="46">
        <v>84642</v>
      </c>
      <c r="F42" s="46">
        <v>0</v>
      </c>
      <c r="G42" s="46">
        <v>1976832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3391746</v>
      </c>
      <c r="O42" s="47">
        <f t="shared" si="11"/>
        <v>10.94161026627009</v>
      </c>
      <c r="P42" s="9"/>
    </row>
    <row r="43" spans="1:16" ht="15">
      <c r="A43" s="12"/>
      <c r="B43" s="44">
        <v>573</v>
      </c>
      <c r="C43" s="20" t="s">
        <v>165</v>
      </c>
      <c r="D43" s="46">
        <v>0</v>
      </c>
      <c r="E43" s="46">
        <v>1591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1591</v>
      </c>
      <c r="O43" s="47">
        <f t="shared" si="11"/>
        <v>0.005132489854380521</v>
      </c>
      <c r="P43" s="9"/>
    </row>
    <row r="44" spans="1:16" ht="15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6837256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6837256</v>
      </c>
      <c r="O44" s="47">
        <f t="shared" si="11"/>
        <v>22.056660623382992</v>
      </c>
      <c r="P44" s="9"/>
    </row>
    <row r="45" spans="1:16" ht="15">
      <c r="A45" s="12"/>
      <c r="B45" s="44">
        <v>579</v>
      </c>
      <c r="C45" s="20" t="s">
        <v>100</v>
      </c>
      <c r="D45" s="46">
        <v>0</v>
      </c>
      <c r="E45" s="46">
        <v>942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942</v>
      </c>
      <c r="O45" s="47">
        <f t="shared" si="11"/>
        <v>0.0030388469156671593</v>
      </c>
      <c r="P45" s="9"/>
    </row>
    <row r="46" spans="1:16" ht="15.75">
      <c r="A46" s="28" t="s">
        <v>136</v>
      </c>
      <c r="B46" s="29"/>
      <c r="C46" s="30"/>
      <c r="D46" s="31">
        <f aca="true" t="shared" si="13" ref="D46:M46">SUM(D47:D48)</f>
        <v>13198618</v>
      </c>
      <c r="E46" s="31">
        <f t="shared" si="13"/>
        <v>7250136</v>
      </c>
      <c r="F46" s="31">
        <f t="shared" si="13"/>
        <v>0</v>
      </c>
      <c r="G46" s="31">
        <f t="shared" si="13"/>
        <v>2293785</v>
      </c>
      <c r="H46" s="31">
        <f t="shared" si="13"/>
        <v>0</v>
      </c>
      <c r="I46" s="31">
        <f t="shared" si="13"/>
        <v>603008</v>
      </c>
      <c r="J46" s="31">
        <f t="shared" si="13"/>
        <v>7428</v>
      </c>
      <c r="K46" s="31">
        <f t="shared" si="13"/>
        <v>0</v>
      </c>
      <c r="L46" s="31">
        <f t="shared" si="13"/>
        <v>0</v>
      </c>
      <c r="M46" s="31">
        <f t="shared" si="13"/>
        <v>9688834</v>
      </c>
      <c r="N46" s="31">
        <f>SUM(D46:M46)</f>
        <v>33041809</v>
      </c>
      <c r="O46" s="43">
        <f t="shared" si="11"/>
        <v>106.5912944455556</v>
      </c>
      <c r="P46" s="9"/>
    </row>
    <row r="47" spans="1:16" ht="15">
      <c r="A47" s="12"/>
      <c r="B47" s="44">
        <v>581</v>
      </c>
      <c r="C47" s="20" t="s">
        <v>137</v>
      </c>
      <c r="D47" s="46">
        <v>13198618</v>
      </c>
      <c r="E47" s="46">
        <v>7250136</v>
      </c>
      <c r="F47" s="46">
        <v>0</v>
      </c>
      <c r="G47" s="46">
        <v>2293785</v>
      </c>
      <c r="H47" s="46">
        <v>0</v>
      </c>
      <c r="I47" s="46">
        <v>603008</v>
      </c>
      <c r="J47" s="46">
        <v>7428</v>
      </c>
      <c r="K47" s="46">
        <v>0</v>
      </c>
      <c r="L47" s="46">
        <v>0</v>
      </c>
      <c r="M47" s="46">
        <v>0</v>
      </c>
      <c r="N47" s="46">
        <f>SUM(D47:M47)</f>
        <v>23352975</v>
      </c>
      <c r="O47" s="47">
        <f t="shared" si="11"/>
        <v>75.33557967134</v>
      </c>
      <c r="P47" s="9"/>
    </row>
    <row r="48" spans="1:16" ht="15">
      <c r="A48" s="12"/>
      <c r="B48" s="44">
        <v>593</v>
      </c>
      <c r="C48" s="20" t="s">
        <v>168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9688834</v>
      </c>
      <c r="N48" s="46">
        <f aca="true" t="shared" si="14" ref="N48:N56">SUM(D48:M48)</f>
        <v>9688834</v>
      </c>
      <c r="O48" s="47">
        <f t="shared" si="11"/>
        <v>31.25571477421561</v>
      </c>
      <c r="P48" s="9"/>
    </row>
    <row r="49" spans="1:16" ht="15.75">
      <c r="A49" s="28" t="s">
        <v>62</v>
      </c>
      <c r="B49" s="29"/>
      <c r="C49" s="30"/>
      <c r="D49" s="31">
        <f aca="true" t="shared" si="15" ref="D49:M49">SUM(D50:D75)</f>
        <v>9955805</v>
      </c>
      <c r="E49" s="31">
        <f t="shared" si="15"/>
        <v>4040928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13996733</v>
      </c>
      <c r="O49" s="43">
        <f t="shared" si="11"/>
        <v>45.152790771196116</v>
      </c>
      <c r="P49" s="9"/>
    </row>
    <row r="50" spans="1:16" ht="15">
      <c r="A50" s="12"/>
      <c r="B50" s="44">
        <v>601</v>
      </c>
      <c r="C50" s="20" t="s">
        <v>139</v>
      </c>
      <c r="D50" s="46">
        <v>0</v>
      </c>
      <c r="E50" s="46">
        <v>180894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180894</v>
      </c>
      <c r="O50" s="47">
        <f t="shared" si="11"/>
        <v>0.5835553863722878</v>
      </c>
      <c r="P50" s="9"/>
    </row>
    <row r="51" spans="1:16" ht="15">
      <c r="A51" s="12"/>
      <c r="B51" s="44">
        <v>602</v>
      </c>
      <c r="C51" s="20" t="s">
        <v>140</v>
      </c>
      <c r="D51" s="46">
        <v>0</v>
      </c>
      <c r="E51" s="46">
        <v>381185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381185</v>
      </c>
      <c r="O51" s="47">
        <f t="shared" si="11"/>
        <v>1.2296845663997729</v>
      </c>
      <c r="P51" s="9"/>
    </row>
    <row r="52" spans="1:16" ht="15">
      <c r="A52" s="12"/>
      <c r="B52" s="44">
        <v>603</v>
      </c>
      <c r="C52" s="20" t="s">
        <v>141</v>
      </c>
      <c r="D52" s="46">
        <v>0</v>
      </c>
      <c r="E52" s="46">
        <v>161699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161699</v>
      </c>
      <c r="O52" s="47">
        <f t="shared" si="11"/>
        <v>0.5216332350493248</v>
      </c>
      <c r="P52" s="9"/>
    </row>
    <row r="53" spans="1:16" ht="15">
      <c r="A53" s="12"/>
      <c r="B53" s="44">
        <v>604</v>
      </c>
      <c r="C53" s="20" t="s">
        <v>142</v>
      </c>
      <c r="D53" s="46">
        <v>1262041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1262041</v>
      </c>
      <c r="O53" s="47">
        <f t="shared" si="11"/>
        <v>4.071283864432587</v>
      </c>
      <c r="P53" s="9"/>
    </row>
    <row r="54" spans="1:16" ht="15">
      <c r="A54" s="12"/>
      <c r="B54" s="44">
        <v>605</v>
      </c>
      <c r="C54" s="20" t="s">
        <v>143</v>
      </c>
      <c r="D54" s="46">
        <v>0</v>
      </c>
      <c r="E54" s="46">
        <v>16179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16179</v>
      </c>
      <c r="O54" s="47">
        <f t="shared" si="11"/>
        <v>0.052192679669404426</v>
      </c>
      <c r="P54" s="9"/>
    </row>
    <row r="55" spans="1:16" ht="15">
      <c r="A55" s="12"/>
      <c r="B55" s="44">
        <v>607</v>
      </c>
      <c r="C55" s="20" t="s">
        <v>144</v>
      </c>
      <c r="D55" s="46">
        <v>99081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99081</v>
      </c>
      <c r="O55" s="47">
        <f t="shared" si="11"/>
        <v>0.3196305639609531</v>
      </c>
      <c r="P55" s="9"/>
    </row>
    <row r="56" spans="1:16" ht="15">
      <c r="A56" s="12"/>
      <c r="B56" s="44">
        <v>608</v>
      </c>
      <c r="C56" s="20" t="s">
        <v>145</v>
      </c>
      <c r="D56" s="46">
        <v>291896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291896</v>
      </c>
      <c r="O56" s="47">
        <f t="shared" si="11"/>
        <v>0.9416425257914873</v>
      </c>
      <c r="P56" s="9"/>
    </row>
    <row r="57" spans="1:16" ht="15">
      <c r="A57" s="12"/>
      <c r="B57" s="44">
        <v>614</v>
      </c>
      <c r="C57" s="20" t="s">
        <v>146</v>
      </c>
      <c r="D57" s="46">
        <v>925915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6" ref="N57:N64">SUM(D57:M57)</f>
        <v>925915</v>
      </c>
      <c r="O57" s="47">
        <f t="shared" si="11"/>
        <v>2.9869574754988935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253372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253372</v>
      </c>
      <c r="O58" s="47">
        <f t="shared" si="11"/>
        <v>0.8173659455588317</v>
      </c>
      <c r="P58" s="9"/>
    </row>
    <row r="59" spans="1:16" ht="15">
      <c r="A59" s="12"/>
      <c r="B59" s="44">
        <v>634</v>
      </c>
      <c r="C59" s="20" t="s">
        <v>147</v>
      </c>
      <c r="D59" s="46">
        <v>370587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370587</v>
      </c>
      <c r="O59" s="47">
        <f t="shared" si="11"/>
        <v>1.1954959256224476</v>
      </c>
      <c r="P59" s="9"/>
    </row>
    <row r="60" spans="1:16" ht="15">
      <c r="A60" s="12"/>
      <c r="B60" s="44">
        <v>654</v>
      </c>
      <c r="C60" s="20" t="s">
        <v>148</v>
      </c>
      <c r="D60" s="46">
        <v>422528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422528</v>
      </c>
      <c r="O60" s="47">
        <f t="shared" si="11"/>
        <v>1.3630551057144515</v>
      </c>
      <c r="P60" s="9"/>
    </row>
    <row r="61" spans="1:16" ht="15">
      <c r="A61" s="12"/>
      <c r="B61" s="44">
        <v>664</v>
      </c>
      <c r="C61" s="20" t="s">
        <v>111</v>
      </c>
      <c r="D61" s="46">
        <v>165578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165578</v>
      </c>
      <c r="O61" s="47">
        <f t="shared" si="11"/>
        <v>0.5341467033995083</v>
      </c>
      <c r="P61" s="9"/>
    </row>
    <row r="62" spans="1:16" ht="15">
      <c r="A62" s="12"/>
      <c r="B62" s="44">
        <v>674</v>
      </c>
      <c r="C62" s="20" t="s">
        <v>149</v>
      </c>
      <c r="D62" s="46">
        <v>697389</v>
      </c>
      <c r="E62" s="46">
        <v>503037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1200426</v>
      </c>
      <c r="O62" s="47">
        <f t="shared" si="11"/>
        <v>3.872516823340409</v>
      </c>
      <c r="P62" s="9"/>
    </row>
    <row r="63" spans="1:16" ht="15">
      <c r="A63" s="12"/>
      <c r="B63" s="44">
        <v>689</v>
      </c>
      <c r="C63" s="20" t="s">
        <v>112</v>
      </c>
      <c r="D63" s="46">
        <v>0</v>
      </c>
      <c r="E63" s="46">
        <v>94817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94817</v>
      </c>
      <c r="O63" s="47">
        <f t="shared" si="11"/>
        <v>0.3058751040369565</v>
      </c>
      <c r="P63" s="9"/>
    </row>
    <row r="64" spans="1:16" ht="15">
      <c r="A64" s="12"/>
      <c r="B64" s="44">
        <v>694</v>
      </c>
      <c r="C64" s="20" t="s">
        <v>150</v>
      </c>
      <c r="D64" s="46">
        <v>185165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185165</v>
      </c>
      <c r="O64" s="47">
        <f t="shared" si="11"/>
        <v>0.5973334279612628</v>
      </c>
      <c r="P64" s="9"/>
    </row>
    <row r="65" spans="1:16" ht="15">
      <c r="A65" s="12"/>
      <c r="B65" s="44">
        <v>711</v>
      </c>
      <c r="C65" s="20" t="s">
        <v>113</v>
      </c>
      <c r="D65" s="46">
        <v>3455344</v>
      </c>
      <c r="E65" s="46">
        <v>86498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7" ref="N65:N75">SUM(D65:M65)</f>
        <v>3541842</v>
      </c>
      <c r="O65" s="47">
        <f t="shared" si="11"/>
        <v>11.425812778641616</v>
      </c>
      <c r="P65" s="9"/>
    </row>
    <row r="66" spans="1:16" ht="15">
      <c r="A66" s="12"/>
      <c r="B66" s="44">
        <v>713</v>
      </c>
      <c r="C66" s="20" t="s">
        <v>151</v>
      </c>
      <c r="D66" s="46">
        <v>0</v>
      </c>
      <c r="E66" s="46">
        <v>1315483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1315483</v>
      </c>
      <c r="O66" s="47">
        <f t="shared" si="11"/>
        <v>4.243685198686392</v>
      </c>
      <c r="P66" s="9"/>
    </row>
    <row r="67" spans="1:16" ht="15">
      <c r="A67" s="12"/>
      <c r="B67" s="44">
        <v>714</v>
      </c>
      <c r="C67" s="20" t="s">
        <v>152</v>
      </c>
      <c r="D67" s="46">
        <v>0</v>
      </c>
      <c r="E67" s="46">
        <v>65958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65958</v>
      </c>
      <c r="O67" s="47">
        <f t="shared" si="11"/>
        <v>0.21277735123521707</v>
      </c>
      <c r="P67" s="9"/>
    </row>
    <row r="68" spans="1:16" ht="15">
      <c r="A68" s="12"/>
      <c r="B68" s="44">
        <v>715</v>
      </c>
      <c r="C68" s="20" t="s">
        <v>116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1"/>
        <v>0.4022375204041473</v>
      </c>
      <c r="P68" s="9"/>
    </row>
    <row r="69" spans="1:16" ht="15">
      <c r="A69" s="12"/>
      <c r="B69" s="44">
        <v>716</v>
      </c>
      <c r="C69" s="20" t="s">
        <v>153</v>
      </c>
      <c r="D69" s="46">
        <v>0</v>
      </c>
      <c r="E69" s="46">
        <v>603674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603674</v>
      </c>
      <c r="O69" s="47">
        <f aca="true" t="shared" si="18" ref="O69:O76">(N69/O$78)</f>
        <v>1.9474234320259625</v>
      </c>
      <c r="P69" s="9"/>
    </row>
    <row r="70" spans="1:16" ht="15">
      <c r="A70" s="12"/>
      <c r="B70" s="44">
        <v>719</v>
      </c>
      <c r="C70" s="20" t="s">
        <v>117</v>
      </c>
      <c r="D70" s="46">
        <v>278736</v>
      </c>
      <c r="E70" s="46">
        <v>61410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340146</v>
      </c>
      <c r="O70" s="47">
        <f t="shared" si="18"/>
        <v>1.0972947165355855</v>
      </c>
      <c r="P70" s="9"/>
    </row>
    <row r="71" spans="1:16" ht="15">
      <c r="A71" s="12"/>
      <c r="B71" s="44">
        <v>724</v>
      </c>
      <c r="C71" s="20" t="s">
        <v>154</v>
      </c>
      <c r="D71" s="46">
        <v>984588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984588</v>
      </c>
      <c r="O71" s="47">
        <f t="shared" si="18"/>
        <v>3.176233765395857</v>
      </c>
      <c r="P71" s="9"/>
    </row>
    <row r="72" spans="1:16" ht="15">
      <c r="A72" s="12"/>
      <c r="B72" s="44">
        <v>744</v>
      </c>
      <c r="C72" s="20" t="s">
        <v>155</v>
      </c>
      <c r="D72" s="46">
        <v>207346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207346</v>
      </c>
      <c r="O72" s="47">
        <f t="shared" si="18"/>
        <v>0.668888272373591</v>
      </c>
      <c r="P72" s="9"/>
    </row>
    <row r="73" spans="1:16" ht="15">
      <c r="A73" s="12"/>
      <c r="B73" s="44">
        <v>752</v>
      </c>
      <c r="C73" s="20" t="s">
        <v>156</v>
      </c>
      <c r="D73" s="46">
        <v>0</v>
      </c>
      <c r="E73" s="46">
        <v>4693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4693</v>
      </c>
      <c r="O73" s="47">
        <f t="shared" si="18"/>
        <v>0.015139393391959638</v>
      </c>
      <c r="P73" s="9"/>
    </row>
    <row r="74" spans="1:16" ht="15">
      <c r="A74" s="12"/>
      <c r="B74" s="44">
        <v>764</v>
      </c>
      <c r="C74" s="20" t="s">
        <v>157</v>
      </c>
      <c r="D74" s="46">
        <v>609611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609611</v>
      </c>
      <c r="O74" s="47">
        <f t="shared" si="18"/>
        <v>1.966575909879801</v>
      </c>
      <c r="P74" s="9"/>
    </row>
    <row r="75" spans="1:16" ht="15.75" thickBot="1">
      <c r="A75" s="12"/>
      <c r="B75" s="44">
        <v>765</v>
      </c>
      <c r="C75" s="20" t="s">
        <v>90</v>
      </c>
      <c r="D75" s="46">
        <v>0</v>
      </c>
      <c r="E75" s="46">
        <v>187341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187341</v>
      </c>
      <c r="O75" s="47">
        <f t="shared" si="18"/>
        <v>0.6043530998174111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19" ref="D76:M76">SUM(D5,D14,D23,D28,D31,D35,D40,D46,D49)</f>
        <v>172663934</v>
      </c>
      <c r="E76" s="15">
        <f t="shared" si="19"/>
        <v>101962930</v>
      </c>
      <c r="F76" s="15">
        <f t="shared" si="19"/>
        <v>10280221</v>
      </c>
      <c r="G76" s="15">
        <f t="shared" si="19"/>
        <v>32830300</v>
      </c>
      <c r="H76" s="15">
        <f t="shared" si="19"/>
        <v>0</v>
      </c>
      <c r="I76" s="15">
        <f t="shared" si="19"/>
        <v>32702056</v>
      </c>
      <c r="J76" s="15">
        <f t="shared" si="19"/>
        <v>38710343</v>
      </c>
      <c r="K76" s="15">
        <f t="shared" si="19"/>
        <v>0</v>
      </c>
      <c r="L76" s="15">
        <f t="shared" si="19"/>
        <v>0</v>
      </c>
      <c r="M76" s="15">
        <f t="shared" si="19"/>
        <v>31139474</v>
      </c>
      <c r="N76" s="15">
        <f>SUM(D76:M76)</f>
        <v>420289258</v>
      </c>
      <c r="O76" s="37">
        <f t="shared" si="18"/>
        <v>1355.8330311691495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169</v>
      </c>
      <c r="M78" s="48"/>
      <c r="N78" s="48"/>
      <c r="O78" s="41">
        <v>309986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49548523</v>
      </c>
      <c r="E5" s="26">
        <f t="shared" si="0"/>
        <v>3389377</v>
      </c>
      <c r="F5" s="26">
        <f t="shared" si="0"/>
        <v>10097990</v>
      </c>
      <c r="G5" s="26">
        <f t="shared" si="0"/>
        <v>1900569</v>
      </c>
      <c r="H5" s="26">
        <f t="shared" si="0"/>
        <v>0</v>
      </c>
      <c r="I5" s="26">
        <f t="shared" si="0"/>
        <v>495731</v>
      </c>
      <c r="J5" s="26">
        <f t="shared" si="0"/>
        <v>44634723</v>
      </c>
      <c r="K5" s="26">
        <f t="shared" si="0"/>
        <v>0</v>
      </c>
      <c r="L5" s="26">
        <f t="shared" si="0"/>
        <v>0</v>
      </c>
      <c r="M5" s="26">
        <f t="shared" si="0"/>
        <v>119752</v>
      </c>
      <c r="N5" s="27">
        <f>SUM(D5:M5)</f>
        <v>110186665</v>
      </c>
      <c r="O5" s="32">
        <f aca="true" t="shared" si="1" ref="O5:O36">(N5/O$79)</f>
        <v>358.9796998801084</v>
      </c>
      <c r="P5" s="6"/>
    </row>
    <row r="6" spans="1:16" ht="15">
      <c r="A6" s="12"/>
      <c r="B6" s="44">
        <v>511</v>
      </c>
      <c r="C6" s="20" t="s">
        <v>20</v>
      </c>
      <c r="D6" s="46">
        <v>1187235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1187235</v>
      </c>
      <c r="O6" s="47">
        <f t="shared" si="1"/>
        <v>3.867920532735613</v>
      </c>
      <c r="P6" s="9"/>
    </row>
    <row r="7" spans="1:16" ht="15">
      <c r="A7" s="12"/>
      <c r="B7" s="44">
        <v>512</v>
      </c>
      <c r="C7" s="20" t="s">
        <v>21</v>
      </c>
      <c r="D7" s="46">
        <v>14610798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14610798</v>
      </c>
      <c r="O7" s="47">
        <f t="shared" si="1"/>
        <v>47.60085878857381</v>
      </c>
      <c r="P7" s="9"/>
    </row>
    <row r="8" spans="1:16" ht="15">
      <c r="A8" s="12"/>
      <c r="B8" s="44">
        <v>513</v>
      </c>
      <c r="C8" s="20" t="s">
        <v>22</v>
      </c>
      <c r="D8" s="46">
        <v>25183812</v>
      </c>
      <c r="E8" s="46">
        <v>1579267</v>
      </c>
      <c r="F8" s="46">
        <v>0</v>
      </c>
      <c r="G8" s="46">
        <v>0</v>
      </c>
      <c r="H8" s="46">
        <v>0</v>
      </c>
      <c r="I8" s="46">
        <v>0</v>
      </c>
      <c r="J8" s="46">
        <v>44412348</v>
      </c>
      <c r="K8" s="46">
        <v>0</v>
      </c>
      <c r="L8" s="46">
        <v>0</v>
      </c>
      <c r="M8" s="46">
        <v>0</v>
      </c>
      <c r="N8" s="46">
        <f t="shared" si="2"/>
        <v>71175427</v>
      </c>
      <c r="O8" s="47">
        <f t="shared" si="1"/>
        <v>231.8840798321518</v>
      </c>
      <c r="P8" s="9"/>
    </row>
    <row r="9" spans="1:16" ht="15">
      <c r="A9" s="12"/>
      <c r="B9" s="44">
        <v>514</v>
      </c>
      <c r="C9" s="20" t="s">
        <v>23</v>
      </c>
      <c r="D9" s="46">
        <v>1411559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1411559</v>
      </c>
      <c r="O9" s="47">
        <f t="shared" si="1"/>
        <v>4.598750912218516</v>
      </c>
      <c r="P9" s="9"/>
    </row>
    <row r="10" spans="1:16" ht="15">
      <c r="A10" s="12"/>
      <c r="B10" s="44">
        <v>515</v>
      </c>
      <c r="C10" s="20" t="s">
        <v>24</v>
      </c>
      <c r="D10" s="46">
        <v>1196658</v>
      </c>
      <c r="E10" s="46">
        <v>326827</v>
      </c>
      <c r="F10" s="46">
        <v>0</v>
      </c>
      <c r="G10" s="46">
        <v>0</v>
      </c>
      <c r="H10" s="46">
        <v>0</v>
      </c>
      <c r="I10" s="46">
        <v>493238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2016723</v>
      </c>
      <c r="O10" s="47">
        <f t="shared" si="1"/>
        <v>6.570328789616347</v>
      </c>
      <c r="P10" s="9"/>
    </row>
    <row r="11" spans="1:16" ht="15">
      <c r="A11" s="12"/>
      <c r="B11" s="44">
        <v>516</v>
      </c>
      <c r="C11" s="20" t="s">
        <v>25</v>
      </c>
      <c r="D11" s="46">
        <v>447318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447318</v>
      </c>
      <c r="O11" s="47">
        <f t="shared" si="1"/>
        <v>1.4573277210175146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1254</v>
      </c>
      <c r="F12" s="46">
        <v>10097990</v>
      </c>
      <c r="G12" s="46">
        <v>2972</v>
      </c>
      <c r="H12" s="46">
        <v>0</v>
      </c>
      <c r="I12" s="46">
        <v>2493</v>
      </c>
      <c r="J12" s="46">
        <v>0</v>
      </c>
      <c r="K12" s="46">
        <v>0</v>
      </c>
      <c r="L12" s="46">
        <v>0</v>
      </c>
      <c r="M12" s="46">
        <v>119752</v>
      </c>
      <c r="N12" s="46">
        <f t="shared" si="2"/>
        <v>10224461</v>
      </c>
      <c r="O12" s="47">
        <f t="shared" si="1"/>
        <v>33.3105094088824</v>
      </c>
      <c r="P12" s="9"/>
    </row>
    <row r="13" spans="1:16" ht="15">
      <c r="A13" s="12"/>
      <c r="B13" s="44">
        <v>519</v>
      </c>
      <c r="C13" s="20" t="s">
        <v>123</v>
      </c>
      <c r="D13" s="46">
        <v>5511143</v>
      </c>
      <c r="E13" s="46">
        <v>1482029</v>
      </c>
      <c r="F13" s="46">
        <v>0</v>
      </c>
      <c r="G13" s="46">
        <v>1897597</v>
      </c>
      <c r="H13" s="46">
        <v>0</v>
      </c>
      <c r="I13" s="46">
        <v>0</v>
      </c>
      <c r="J13" s="46">
        <v>222375</v>
      </c>
      <c r="K13" s="46">
        <v>0</v>
      </c>
      <c r="L13" s="46">
        <v>0</v>
      </c>
      <c r="M13" s="46">
        <v>0</v>
      </c>
      <c r="N13" s="46">
        <f t="shared" si="2"/>
        <v>9113144</v>
      </c>
      <c r="O13" s="47">
        <f t="shared" si="1"/>
        <v>29.689923894912425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87397886</v>
      </c>
      <c r="E14" s="31">
        <f t="shared" si="3"/>
        <v>34223378</v>
      </c>
      <c r="F14" s="31">
        <f t="shared" si="3"/>
        <v>0</v>
      </c>
      <c r="G14" s="31">
        <f t="shared" si="3"/>
        <v>7469741</v>
      </c>
      <c r="H14" s="31">
        <f t="shared" si="3"/>
        <v>0</v>
      </c>
      <c r="I14" s="31">
        <f t="shared" si="3"/>
        <v>12676641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141767646</v>
      </c>
      <c r="O14" s="43">
        <f t="shared" si="1"/>
        <v>461.8681127502085</v>
      </c>
      <c r="P14" s="10"/>
    </row>
    <row r="15" spans="1:16" ht="15">
      <c r="A15" s="12"/>
      <c r="B15" s="44">
        <v>521</v>
      </c>
      <c r="C15" s="20" t="s">
        <v>29</v>
      </c>
      <c r="D15" s="46">
        <v>49073122</v>
      </c>
      <c r="E15" s="46">
        <v>570278</v>
      </c>
      <c r="F15" s="46">
        <v>0</v>
      </c>
      <c r="G15" s="46">
        <v>2988483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52631883</v>
      </c>
      <c r="O15" s="47">
        <f t="shared" si="1"/>
        <v>171.47063633757298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12704027</v>
      </c>
      <c r="F16" s="46">
        <v>0</v>
      </c>
      <c r="G16" s="46">
        <v>488508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13192535</v>
      </c>
      <c r="O16" s="47">
        <f t="shared" si="1"/>
        <v>42.980266758757296</v>
      </c>
      <c r="P16" s="9"/>
    </row>
    <row r="17" spans="1:16" ht="15">
      <c r="A17" s="12"/>
      <c r="B17" s="44">
        <v>523</v>
      </c>
      <c r="C17" s="20" t="s">
        <v>124</v>
      </c>
      <c r="D17" s="46">
        <v>34458261</v>
      </c>
      <c r="E17" s="46">
        <v>9701270</v>
      </c>
      <c r="F17" s="46">
        <v>0</v>
      </c>
      <c r="G17" s="46">
        <v>258860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44418391</v>
      </c>
      <c r="O17" s="47">
        <f t="shared" si="1"/>
        <v>144.71170962781486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2273023</v>
      </c>
      <c r="F18" s="46">
        <v>0</v>
      </c>
      <c r="G18" s="46">
        <v>0</v>
      </c>
      <c r="H18" s="46">
        <v>0</v>
      </c>
      <c r="I18" s="46">
        <v>1693852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3966875</v>
      </c>
      <c r="O18" s="47">
        <f t="shared" si="1"/>
        <v>12.923774369266056</v>
      </c>
      <c r="P18" s="9"/>
    </row>
    <row r="19" spans="1:16" ht="15">
      <c r="A19" s="12"/>
      <c r="B19" s="44">
        <v>525</v>
      </c>
      <c r="C19" s="20" t="s">
        <v>33</v>
      </c>
      <c r="D19" s="46">
        <v>3019133</v>
      </c>
      <c r="E19" s="46">
        <v>8816810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11835943</v>
      </c>
      <c r="O19" s="47">
        <f t="shared" si="1"/>
        <v>38.56059411488741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3733890</v>
      </c>
      <c r="H20" s="46">
        <v>0</v>
      </c>
      <c r="I20" s="46">
        <v>10982789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14716679</v>
      </c>
      <c r="O20" s="47">
        <f t="shared" si="1"/>
        <v>47.94581096226022</v>
      </c>
      <c r="P20" s="9"/>
    </row>
    <row r="21" spans="1:16" ht="15">
      <c r="A21" s="12"/>
      <c r="B21" s="44">
        <v>527</v>
      </c>
      <c r="C21" s="20" t="s">
        <v>35</v>
      </c>
      <c r="D21" s="46">
        <v>847370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847370</v>
      </c>
      <c r="O21" s="47">
        <f t="shared" si="1"/>
        <v>2.7606664407839867</v>
      </c>
      <c r="P21" s="9"/>
    </row>
    <row r="22" spans="1:16" ht="15">
      <c r="A22" s="12"/>
      <c r="B22" s="44">
        <v>529</v>
      </c>
      <c r="C22" s="20" t="s">
        <v>36</v>
      </c>
      <c r="D22" s="46">
        <v>0</v>
      </c>
      <c r="E22" s="46">
        <v>157970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157970</v>
      </c>
      <c r="O22" s="47">
        <f t="shared" si="1"/>
        <v>0.5146541388657214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1373449</v>
      </c>
      <c r="E23" s="31">
        <f t="shared" si="5"/>
        <v>2799282</v>
      </c>
      <c r="F23" s="31">
        <f t="shared" si="5"/>
        <v>0</v>
      </c>
      <c r="G23" s="31">
        <f t="shared" si="5"/>
        <v>303894</v>
      </c>
      <c r="H23" s="31">
        <f t="shared" si="5"/>
        <v>0</v>
      </c>
      <c r="I23" s="31">
        <f t="shared" si="5"/>
        <v>10077936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14554561</v>
      </c>
      <c r="O23" s="43">
        <f t="shared" si="1"/>
        <v>47.41764295767306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10072956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10072956</v>
      </c>
      <c r="O24" s="47">
        <f t="shared" si="1"/>
        <v>32.8169177439533</v>
      </c>
      <c r="P24" s="9"/>
    </row>
    <row r="25" spans="1:16" ht="15">
      <c r="A25" s="12"/>
      <c r="B25" s="44">
        <v>536</v>
      </c>
      <c r="C25" s="20" t="s">
        <v>126</v>
      </c>
      <c r="D25" s="46">
        <v>0</v>
      </c>
      <c r="E25" s="46">
        <v>179252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179252</v>
      </c>
      <c r="O25" s="47">
        <f t="shared" si="1"/>
        <v>0.5839892618849041</v>
      </c>
      <c r="P25" s="9"/>
    </row>
    <row r="26" spans="1:16" ht="15">
      <c r="A26" s="12"/>
      <c r="B26" s="44">
        <v>537</v>
      </c>
      <c r="C26" s="20" t="s">
        <v>127</v>
      </c>
      <c r="D26" s="46">
        <v>1373449</v>
      </c>
      <c r="E26" s="46">
        <v>2619813</v>
      </c>
      <c r="F26" s="46">
        <v>0</v>
      </c>
      <c r="G26" s="46">
        <v>0</v>
      </c>
      <c r="H26" s="46">
        <v>0</v>
      </c>
      <c r="I26" s="46">
        <v>4980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3998242</v>
      </c>
      <c r="O26" s="47">
        <f t="shared" si="1"/>
        <v>13.025965648457047</v>
      </c>
      <c r="P26" s="9"/>
    </row>
    <row r="27" spans="1:16" ht="15">
      <c r="A27" s="12"/>
      <c r="B27" s="44">
        <v>538</v>
      </c>
      <c r="C27" s="20" t="s">
        <v>128</v>
      </c>
      <c r="D27" s="46">
        <v>0</v>
      </c>
      <c r="E27" s="46">
        <v>0</v>
      </c>
      <c r="F27" s="46">
        <v>0</v>
      </c>
      <c r="G27" s="46">
        <v>67823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67823</v>
      </c>
      <c r="O27" s="47">
        <f t="shared" si="1"/>
        <v>0.2209621298999166</v>
      </c>
      <c r="P27" s="9"/>
    </row>
    <row r="28" spans="1:16" ht="15">
      <c r="A28" s="12"/>
      <c r="B28" s="44">
        <v>539</v>
      </c>
      <c r="C28" s="20" t="s">
        <v>42</v>
      </c>
      <c r="D28" s="46">
        <v>0</v>
      </c>
      <c r="E28" s="46">
        <v>217</v>
      </c>
      <c r="F28" s="46">
        <v>0</v>
      </c>
      <c r="G28" s="46">
        <v>236071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236288</v>
      </c>
      <c r="O28" s="47">
        <f t="shared" si="1"/>
        <v>0.7698081734778982</v>
      </c>
      <c r="P28" s="9"/>
    </row>
    <row r="29" spans="1:16" ht="15.75">
      <c r="A29" s="28" t="s">
        <v>43</v>
      </c>
      <c r="B29" s="29"/>
      <c r="C29" s="30"/>
      <c r="D29" s="31">
        <f aca="true" t="shared" si="7" ref="D29:M29">SUM(D30:D31)</f>
        <v>35724</v>
      </c>
      <c r="E29" s="31">
        <f t="shared" si="7"/>
        <v>29511671</v>
      </c>
      <c r="F29" s="31">
        <f t="shared" si="7"/>
        <v>0</v>
      </c>
      <c r="G29" s="31">
        <f t="shared" si="7"/>
        <v>24485724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6">SUM(D29:M29)</f>
        <v>54033119</v>
      </c>
      <c r="O29" s="43">
        <f t="shared" si="1"/>
        <v>176.03575570788158</v>
      </c>
      <c r="P29" s="10"/>
    </row>
    <row r="30" spans="1:16" ht="15">
      <c r="A30" s="12"/>
      <c r="B30" s="44">
        <v>541</v>
      </c>
      <c r="C30" s="20" t="s">
        <v>129</v>
      </c>
      <c r="D30" s="46">
        <v>35724</v>
      </c>
      <c r="E30" s="46">
        <v>16900982</v>
      </c>
      <c r="F30" s="46">
        <v>0</v>
      </c>
      <c r="G30" s="46">
        <v>20846882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37783588</v>
      </c>
      <c r="O30" s="47">
        <f t="shared" si="1"/>
        <v>123.09603054628857</v>
      </c>
      <c r="P30" s="9"/>
    </row>
    <row r="31" spans="1:16" ht="15">
      <c r="A31" s="12"/>
      <c r="B31" s="44">
        <v>544</v>
      </c>
      <c r="C31" s="20" t="s">
        <v>130</v>
      </c>
      <c r="D31" s="46">
        <v>0</v>
      </c>
      <c r="E31" s="46">
        <v>12610689</v>
      </c>
      <c r="F31" s="46">
        <v>0</v>
      </c>
      <c r="G31" s="46">
        <v>3638842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16249531</v>
      </c>
      <c r="O31" s="47">
        <f t="shared" si="1"/>
        <v>52.939725161592996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SUM(D33:D35)</f>
        <v>0</v>
      </c>
      <c r="E32" s="31">
        <f t="shared" si="9"/>
        <v>11226579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10297086</v>
      </c>
      <c r="N32" s="31">
        <f t="shared" si="8"/>
        <v>21523665</v>
      </c>
      <c r="O32" s="43">
        <f t="shared" si="1"/>
        <v>70.12244904608006</v>
      </c>
      <c r="P32" s="10"/>
    </row>
    <row r="33" spans="1:16" ht="15">
      <c r="A33" s="13"/>
      <c r="B33" s="45">
        <v>552</v>
      </c>
      <c r="C33" s="21" t="s">
        <v>48</v>
      </c>
      <c r="D33" s="46">
        <v>0</v>
      </c>
      <c r="E33" s="46">
        <v>1134401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1134401</v>
      </c>
      <c r="O33" s="47">
        <f t="shared" si="1"/>
        <v>3.6957914147206004</v>
      </c>
      <c r="P33" s="9"/>
    </row>
    <row r="34" spans="1:16" ht="15">
      <c r="A34" s="13"/>
      <c r="B34" s="45">
        <v>554</v>
      </c>
      <c r="C34" s="21" t="s">
        <v>49</v>
      </c>
      <c r="D34" s="46">
        <v>0</v>
      </c>
      <c r="E34" s="46">
        <v>2533676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2533676</v>
      </c>
      <c r="O34" s="47">
        <f t="shared" si="1"/>
        <v>8.254521997497914</v>
      </c>
      <c r="P34" s="9"/>
    </row>
    <row r="35" spans="1:16" ht="15">
      <c r="A35" s="13"/>
      <c r="B35" s="45">
        <v>559</v>
      </c>
      <c r="C35" s="21" t="s">
        <v>50</v>
      </c>
      <c r="D35" s="46">
        <v>0</v>
      </c>
      <c r="E35" s="46">
        <v>7558502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10297086</v>
      </c>
      <c r="N35" s="46">
        <f t="shared" si="8"/>
        <v>17855588</v>
      </c>
      <c r="O35" s="47">
        <f t="shared" si="1"/>
        <v>58.17213563386155</v>
      </c>
      <c r="P35" s="9"/>
    </row>
    <row r="36" spans="1:16" ht="15.75">
      <c r="A36" s="28" t="s">
        <v>51</v>
      </c>
      <c r="B36" s="29"/>
      <c r="C36" s="30"/>
      <c r="D36" s="31">
        <f aca="true" t="shared" si="10" ref="D36:M36">SUM(D37:D40)</f>
        <v>2335865</v>
      </c>
      <c r="E36" s="31">
        <f t="shared" si="10"/>
        <v>247477</v>
      </c>
      <c r="F36" s="31">
        <f t="shared" si="10"/>
        <v>0</v>
      </c>
      <c r="G36" s="31">
        <f t="shared" si="10"/>
        <v>102357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2685699</v>
      </c>
      <c r="O36" s="43">
        <f t="shared" si="1"/>
        <v>8.749801266680567</v>
      </c>
      <c r="P36" s="10"/>
    </row>
    <row r="37" spans="1:16" ht="15">
      <c r="A37" s="12"/>
      <c r="B37" s="44">
        <v>562</v>
      </c>
      <c r="C37" s="20" t="s">
        <v>131</v>
      </c>
      <c r="D37" s="46">
        <v>1557534</v>
      </c>
      <c r="E37" s="46">
        <v>156486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5">SUM(D37:M37)</f>
        <v>1714020</v>
      </c>
      <c r="O37" s="47">
        <f aca="true" t="shared" si="12" ref="O37:O68">(N37/O$79)</f>
        <v>5.584145642201835</v>
      </c>
      <c r="P37" s="9"/>
    </row>
    <row r="38" spans="1:16" ht="15">
      <c r="A38" s="12"/>
      <c r="B38" s="44">
        <v>563</v>
      </c>
      <c r="C38" s="20" t="s">
        <v>132</v>
      </c>
      <c r="D38" s="46">
        <v>0</v>
      </c>
      <c r="E38" s="46">
        <v>40188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40188</v>
      </c>
      <c r="O38" s="47">
        <f t="shared" si="12"/>
        <v>0.1309294203502919</v>
      </c>
      <c r="P38" s="9"/>
    </row>
    <row r="39" spans="1:16" ht="15">
      <c r="A39" s="12"/>
      <c r="B39" s="44">
        <v>564</v>
      </c>
      <c r="C39" s="20" t="s">
        <v>133</v>
      </c>
      <c r="D39" s="46">
        <v>0</v>
      </c>
      <c r="E39" s="46">
        <v>42602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42602</v>
      </c>
      <c r="O39" s="47">
        <f t="shared" si="12"/>
        <v>0.13879404712260218</v>
      </c>
      <c r="P39" s="9"/>
    </row>
    <row r="40" spans="1:16" ht="15">
      <c r="A40" s="12"/>
      <c r="B40" s="44">
        <v>569</v>
      </c>
      <c r="C40" s="20" t="s">
        <v>55</v>
      </c>
      <c r="D40" s="46">
        <v>778331</v>
      </c>
      <c r="E40" s="46">
        <v>8201</v>
      </c>
      <c r="F40" s="46">
        <v>0</v>
      </c>
      <c r="G40" s="46">
        <v>102357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888889</v>
      </c>
      <c r="O40" s="47">
        <f t="shared" si="12"/>
        <v>2.8959321570058383</v>
      </c>
      <c r="P40" s="9"/>
    </row>
    <row r="41" spans="1:16" ht="15.75">
      <c r="A41" s="28" t="s">
        <v>56</v>
      </c>
      <c r="B41" s="29"/>
      <c r="C41" s="30"/>
      <c r="D41" s="31">
        <f aca="true" t="shared" si="13" ref="D41:M41">SUM(D42:D45)</f>
        <v>1308600</v>
      </c>
      <c r="E41" s="31">
        <f t="shared" si="13"/>
        <v>4922821</v>
      </c>
      <c r="F41" s="31">
        <f t="shared" si="13"/>
        <v>0</v>
      </c>
      <c r="G41" s="31">
        <f t="shared" si="13"/>
        <v>1707771</v>
      </c>
      <c r="H41" s="31">
        <f t="shared" si="13"/>
        <v>0</v>
      </c>
      <c r="I41" s="31">
        <f t="shared" si="13"/>
        <v>6684435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14623627</v>
      </c>
      <c r="O41" s="43">
        <f t="shared" si="12"/>
        <v>47.64265468619683</v>
      </c>
      <c r="P41" s="9"/>
    </row>
    <row r="42" spans="1:16" ht="15">
      <c r="A42" s="12"/>
      <c r="B42" s="44">
        <v>571</v>
      </c>
      <c r="C42" s="20" t="s">
        <v>96</v>
      </c>
      <c r="D42" s="46">
        <v>0</v>
      </c>
      <c r="E42" s="46">
        <v>4852608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4852608</v>
      </c>
      <c r="O42" s="47">
        <f t="shared" si="12"/>
        <v>15.809424520433694</v>
      </c>
      <c r="P42" s="9"/>
    </row>
    <row r="43" spans="1:16" ht="15">
      <c r="A43" s="12"/>
      <c r="B43" s="44">
        <v>572</v>
      </c>
      <c r="C43" s="20" t="s">
        <v>134</v>
      </c>
      <c r="D43" s="46">
        <v>1308600</v>
      </c>
      <c r="E43" s="46">
        <v>67669</v>
      </c>
      <c r="F43" s="46">
        <v>0</v>
      </c>
      <c r="G43" s="46">
        <v>1707771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3084040</v>
      </c>
      <c r="O43" s="47">
        <f t="shared" si="12"/>
        <v>10.047565679733111</v>
      </c>
      <c r="P43" s="9"/>
    </row>
    <row r="44" spans="1:16" ht="15">
      <c r="A44" s="12"/>
      <c r="B44" s="44">
        <v>573</v>
      </c>
      <c r="C44" s="20" t="s">
        <v>165</v>
      </c>
      <c r="D44" s="46">
        <v>0</v>
      </c>
      <c r="E44" s="46">
        <v>2544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2544</v>
      </c>
      <c r="O44" s="47">
        <f t="shared" si="12"/>
        <v>0.008288156797331109</v>
      </c>
      <c r="P44" s="9"/>
    </row>
    <row r="45" spans="1:16" ht="15">
      <c r="A45" s="12"/>
      <c r="B45" s="44">
        <v>575</v>
      </c>
      <c r="C45" s="20" t="s">
        <v>135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6684435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6684435</v>
      </c>
      <c r="O45" s="47">
        <f t="shared" si="12"/>
        <v>21.777376329232695</v>
      </c>
      <c r="P45" s="9"/>
    </row>
    <row r="46" spans="1:16" ht="15.75">
      <c r="A46" s="28" t="s">
        <v>136</v>
      </c>
      <c r="B46" s="29"/>
      <c r="C46" s="30"/>
      <c r="D46" s="31">
        <f aca="true" t="shared" si="14" ref="D46:M46">SUM(D47:D48)</f>
        <v>14126326</v>
      </c>
      <c r="E46" s="31">
        <f t="shared" si="14"/>
        <v>5825878</v>
      </c>
      <c r="F46" s="31">
        <f t="shared" si="14"/>
        <v>0</v>
      </c>
      <c r="G46" s="31">
        <f t="shared" si="14"/>
        <v>2294960</v>
      </c>
      <c r="H46" s="31">
        <f t="shared" si="14"/>
        <v>0</v>
      </c>
      <c r="I46" s="31">
        <f t="shared" si="14"/>
        <v>584561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22831725</v>
      </c>
      <c r="O46" s="43">
        <f t="shared" si="12"/>
        <v>74.38400815783987</v>
      </c>
      <c r="P46" s="9"/>
    </row>
    <row r="47" spans="1:16" ht="15">
      <c r="A47" s="12"/>
      <c r="B47" s="44">
        <v>581</v>
      </c>
      <c r="C47" s="20" t="s">
        <v>137</v>
      </c>
      <c r="D47" s="46">
        <v>13845189</v>
      </c>
      <c r="E47" s="46">
        <v>5825878</v>
      </c>
      <c r="F47" s="46">
        <v>0</v>
      </c>
      <c r="G47" s="46">
        <v>2294960</v>
      </c>
      <c r="H47" s="46">
        <v>0</v>
      </c>
      <c r="I47" s="46">
        <v>584561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22550588</v>
      </c>
      <c r="O47" s="47">
        <f t="shared" si="12"/>
        <v>73.46808538365305</v>
      </c>
      <c r="P47" s="9"/>
    </row>
    <row r="48" spans="1:16" ht="15">
      <c r="A48" s="12"/>
      <c r="B48" s="44">
        <v>587</v>
      </c>
      <c r="C48" s="20" t="s">
        <v>138</v>
      </c>
      <c r="D48" s="46">
        <v>281137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5" ref="N48:N56">SUM(D48:M48)</f>
        <v>281137</v>
      </c>
      <c r="O48" s="47">
        <f t="shared" si="12"/>
        <v>0.9159227741868223</v>
      </c>
      <c r="P48" s="9"/>
    </row>
    <row r="49" spans="1:16" ht="15.75">
      <c r="A49" s="28" t="s">
        <v>62</v>
      </c>
      <c r="B49" s="29"/>
      <c r="C49" s="30"/>
      <c r="D49" s="31">
        <f aca="true" t="shared" si="16" ref="D49:M49">SUM(D50:D76)</f>
        <v>9318520</v>
      </c>
      <c r="E49" s="31">
        <f t="shared" si="16"/>
        <v>5152025</v>
      </c>
      <c r="F49" s="31">
        <f t="shared" si="16"/>
        <v>0</v>
      </c>
      <c r="G49" s="31">
        <f t="shared" si="16"/>
        <v>1574573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16045118</v>
      </c>
      <c r="O49" s="43">
        <f t="shared" si="12"/>
        <v>52.27376329232694</v>
      </c>
      <c r="P49" s="9"/>
    </row>
    <row r="50" spans="1:16" ht="15">
      <c r="A50" s="12"/>
      <c r="B50" s="44">
        <v>601</v>
      </c>
      <c r="C50" s="20" t="s">
        <v>139</v>
      </c>
      <c r="D50" s="46">
        <v>0</v>
      </c>
      <c r="E50" s="46">
        <v>237532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237532</v>
      </c>
      <c r="O50" s="47">
        <f t="shared" si="12"/>
        <v>0.7738610300250208</v>
      </c>
      <c r="P50" s="9"/>
    </row>
    <row r="51" spans="1:16" ht="15">
      <c r="A51" s="12"/>
      <c r="B51" s="44">
        <v>602</v>
      </c>
      <c r="C51" s="20" t="s">
        <v>140</v>
      </c>
      <c r="D51" s="46">
        <v>0</v>
      </c>
      <c r="E51" s="46">
        <v>350015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350015</v>
      </c>
      <c r="O51" s="47">
        <f t="shared" si="12"/>
        <v>1.1403220131359466</v>
      </c>
      <c r="P51" s="9"/>
    </row>
    <row r="52" spans="1:16" ht="15">
      <c r="A52" s="12"/>
      <c r="B52" s="44">
        <v>603</v>
      </c>
      <c r="C52" s="20" t="s">
        <v>141</v>
      </c>
      <c r="D52" s="46">
        <v>0</v>
      </c>
      <c r="E52" s="46">
        <v>189025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189025</v>
      </c>
      <c r="O52" s="47">
        <f t="shared" si="12"/>
        <v>0.6158289459966639</v>
      </c>
      <c r="P52" s="9"/>
    </row>
    <row r="53" spans="1:16" ht="15">
      <c r="A53" s="12"/>
      <c r="B53" s="44">
        <v>604</v>
      </c>
      <c r="C53" s="20" t="s">
        <v>142</v>
      </c>
      <c r="D53" s="46">
        <v>869951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869951</v>
      </c>
      <c r="O53" s="47">
        <f t="shared" si="12"/>
        <v>2.8342336061301086</v>
      </c>
      <c r="P53" s="9"/>
    </row>
    <row r="54" spans="1:16" ht="15">
      <c r="A54" s="12"/>
      <c r="B54" s="44">
        <v>605</v>
      </c>
      <c r="C54" s="20" t="s">
        <v>143</v>
      </c>
      <c r="D54" s="46">
        <v>0</v>
      </c>
      <c r="E54" s="46">
        <v>28213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28213</v>
      </c>
      <c r="O54" s="47">
        <f t="shared" si="12"/>
        <v>0.09191578919933278</v>
      </c>
      <c r="P54" s="9"/>
    </row>
    <row r="55" spans="1:16" ht="15">
      <c r="A55" s="12"/>
      <c r="B55" s="44">
        <v>607</v>
      </c>
      <c r="C55" s="20" t="s">
        <v>144</v>
      </c>
      <c r="D55" s="46">
        <v>100713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100713</v>
      </c>
      <c r="O55" s="47">
        <f t="shared" si="12"/>
        <v>0.32811522623019185</v>
      </c>
      <c r="P55" s="9"/>
    </row>
    <row r="56" spans="1:16" ht="15">
      <c r="A56" s="12"/>
      <c r="B56" s="44">
        <v>608</v>
      </c>
      <c r="C56" s="20" t="s">
        <v>145</v>
      </c>
      <c r="D56" s="46">
        <v>260252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260252</v>
      </c>
      <c r="O56" s="47">
        <f t="shared" si="12"/>
        <v>0.847881046705588</v>
      </c>
      <c r="P56" s="9"/>
    </row>
    <row r="57" spans="1:16" ht="15">
      <c r="A57" s="12"/>
      <c r="B57" s="44">
        <v>614</v>
      </c>
      <c r="C57" s="20" t="s">
        <v>146</v>
      </c>
      <c r="D57" s="46">
        <v>926069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4">SUM(D57:M57)</f>
        <v>926069</v>
      </c>
      <c r="O57" s="47">
        <f t="shared" si="12"/>
        <v>3.0170617441618015</v>
      </c>
      <c r="P57" s="9"/>
    </row>
    <row r="58" spans="1:16" ht="15">
      <c r="A58" s="12"/>
      <c r="B58" s="44">
        <v>622</v>
      </c>
      <c r="C58" s="20" t="s">
        <v>71</v>
      </c>
      <c r="D58" s="46">
        <v>0</v>
      </c>
      <c r="E58" s="46">
        <v>371797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371797</v>
      </c>
      <c r="O58" s="47">
        <f t="shared" si="12"/>
        <v>1.2112860977898248</v>
      </c>
      <c r="P58" s="9"/>
    </row>
    <row r="59" spans="1:16" ht="15">
      <c r="A59" s="12"/>
      <c r="B59" s="44">
        <v>634</v>
      </c>
      <c r="C59" s="20" t="s">
        <v>147</v>
      </c>
      <c r="D59" s="46">
        <v>401067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401067</v>
      </c>
      <c r="O59" s="47">
        <f t="shared" si="12"/>
        <v>1.306645511884904</v>
      </c>
      <c r="P59" s="9"/>
    </row>
    <row r="60" spans="1:16" ht="15">
      <c r="A60" s="12"/>
      <c r="B60" s="44">
        <v>654</v>
      </c>
      <c r="C60" s="20" t="s">
        <v>148</v>
      </c>
      <c r="D60" s="46">
        <v>491204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491204</v>
      </c>
      <c r="O60" s="47">
        <f t="shared" si="12"/>
        <v>1.600304941618015</v>
      </c>
      <c r="P60" s="9"/>
    </row>
    <row r="61" spans="1:16" ht="15">
      <c r="A61" s="12"/>
      <c r="B61" s="44">
        <v>664</v>
      </c>
      <c r="C61" s="20" t="s">
        <v>111</v>
      </c>
      <c r="D61" s="46">
        <v>163933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163933</v>
      </c>
      <c r="O61" s="47">
        <f t="shared" si="12"/>
        <v>0.5340811353211009</v>
      </c>
      <c r="P61" s="9"/>
    </row>
    <row r="62" spans="1:16" ht="15">
      <c r="A62" s="12"/>
      <c r="B62" s="44">
        <v>674</v>
      </c>
      <c r="C62" s="20" t="s">
        <v>149</v>
      </c>
      <c r="D62" s="46">
        <v>690487</v>
      </c>
      <c r="E62" s="46">
        <v>394202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1084689</v>
      </c>
      <c r="O62" s="47">
        <f t="shared" si="12"/>
        <v>3.5338335331526274</v>
      </c>
      <c r="P62" s="9"/>
    </row>
    <row r="63" spans="1:16" ht="15">
      <c r="A63" s="12"/>
      <c r="B63" s="44">
        <v>689</v>
      </c>
      <c r="C63" s="20" t="s">
        <v>112</v>
      </c>
      <c r="D63" s="46">
        <v>0</v>
      </c>
      <c r="E63" s="46">
        <v>93767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93767</v>
      </c>
      <c r="O63" s="47">
        <f t="shared" si="12"/>
        <v>0.30548569120100083</v>
      </c>
      <c r="P63" s="9"/>
    </row>
    <row r="64" spans="1:16" ht="15">
      <c r="A64" s="12"/>
      <c r="B64" s="44">
        <v>694</v>
      </c>
      <c r="C64" s="20" t="s">
        <v>150</v>
      </c>
      <c r="D64" s="46">
        <v>204599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204599</v>
      </c>
      <c r="O64" s="47">
        <f t="shared" si="12"/>
        <v>0.6665678429941618</v>
      </c>
      <c r="P64" s="9"/>
    </row>
    <row r="65" spans="1:16" ht="15">
      <c r="A65" s="12"/>
      <c r="B65" s="44">
        <v>711</v>
      </c>
      <c r="C65" s="20" t="s">
        <v>113</v>
      </c>
      <c r="D65" s="46">
        <v>3118501</v>
      </c>
      <c r="E65" s="46">
        <v>166306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8" ref="N65:N76">SUM(D65:M65)</f>
        <v>3284807</v>
      </c>
      <c r="O65" s="47">
        <f t="shared" si="12"/>
        <v>10.701649160758965</v>
      </c>
      <c r="P65" s="9"/>
    </row>
    <row r="66" spans="1:16" ht="15">
      <c r="A66" s="12"/>
      <c r="B66" s="44">
        <v>712</v>
      </c>
      <c r="C66" s="20" t="s">
        <v>114</v>
      </c>
      <c r="D66" s="46">
        <v>0</v>
      </c>
      <c r="E66" s="46">
        <v>0</v>
      </c>
      <c r="F66" s="46">
        <v>0</v>
      </c>
      <c r="G66" s="46">
        <v>1574573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1574573</v>
      </c>
      <c r="O66" s="47">
        <f t="shared" si="12"/>
        <v>5.129838016055046</v>
      </c>
      <c r="P66" s="9"/>
    </row>
    <row r="67" spans="1:16" ht="15">
      <c r="A67" s="12"/>
      <c r="B67" s="44">
        <v>713</v>
      </c>
      <c r="C67" s="20" t="s">
        <v>151</v>
      </c>
      <c r="D67" s="46">
        <v>0</v>
      </c>
      <c r="E67" s="46">
        <v>1172529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1172529</v>
      </c>
      <c r="O67" s="47">
        <f t="shared" si="12"/>
        <v>3.820009513135947</v>
      </c>
      <c r="P67" s="9"/>
    </row>
    <row r="68" spans="1:16" ht="15">
      <c r="A68" s="12"/>
      <c r="B68" s="44">
        <v>714</v>
      </c>
      <c r="C68" s="20" t="s">
        <v>152</v>
      </c>
      <c r="D68" s="46">
        <v>0</v>
      </c>
      <c r="E68" s="46">
        <v>87555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87555</v>
      </c>
      <c r="O68" s="47">
        <f t="shared" si="12"/>
        <v>0.285247471851543</v>
      </c>
      <c r="P68" s="9"/>
    </row>
    <row r="69" spans="1:16" ht="15">
      <c r="A69" s="12"/>
      <c r="B69" s="44">
        <v>715</v>
      </c>
      <c r="C69" s="20" t="s">
        <v>116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aca="true" t="shared" si="19" ref="O69:O77">(N69/O$79)</f>
        <v>0.40622393661384487</v>
      </c>
      <c r="P69" s="9"/>
    </row>
    <row r="70" spans="1:16" ht="15">
      <c r="A70" s="12"/>
      <c r="B70" s="44">
        <v>716</v>
      </c>
      <c r="C70" s="20" t="s">
        <v>153</v>
      </c>
      <c r="D70" s="46">
        <v>0</v>
      </c>
      <c r="E70" s="46">
        <v>1539525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1539525</v>
      </c>
      <c r="O70" s="47">
        <f t="shared" si="19"/>
        <v>5.015654321309425</v>
      </c>
      <c r="P70" s="9"/>
    </row>
    <row r="71" spans="1:16" ht="15">
      <c r="A71" s="12"/>
      <c r="B71" s="44">
        <v>719</v>
      </c>
      <c r="C71" s="20" t="s">
        <v>117</v>
      </c>
      <c r="D71" s="46">
        <v>273604</v>
      </c>
      <c r="E71" s="46">
        <v>71307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344911</v>
      </c>
      <c r="O71" s="47">
        <f t="shared" si="19"/>
        <v>1.123693572768974</v>
      </c>
      <c r="P71" s="9"/>
    </row>
    <row r="72" spans="1:16" ht="15">
      <c r="A72" s="12"/>
      <c r="B72" s="44">
        <v>724</v>
      </c>
      <c r="C72" s="20" t="s">
        <v>154</v>
      </c>
      <c r="D72" s="46">
        <v>1011777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1011777</v>
      </c>
      <c r="O72" s="47">
        <f t="shared" si="19"/>
        <v>3.296291831734779</v>
      </c>
      <c r="P72" s="9"/>
    </row>
    <row r="73" spans="1:16" ht="15">
      <c r="A73" s="12"/>
      <c r="B73" s="44">
        <v>744</v>
      </c>
      <c r="C73" s="20" t="s">
        <v>155</v>
      </c>
      <c r="D73" s="46">
        <v>215722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215722</v>
      </c>
      <c r="O73" s="47">
        <f t="shared" si="19"/>
        <v>0.7028057235195997</v>
      </c>
      <c r="P73" s="9"/>
    </row>
    <row r="74" spans="1:16" ht="15">
      <c r="A74" s="12"/>
      <c r="B74" s="44">
        <v>752</v>
      </c>
      <c r="C74" s="20" t="s">
        <v>156</v>
      </c>
      <c r="D74" s="46">
        <v>0</v>
      </c>
      <c r="E74" s="46">
        <v>3343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3343</v>
      </c>
      <c r="O74" s="47">
        <f t="shared" si="19"/>
        <v>0.010891237489574646</v>
      </c>
      <c r="P74" s="9"/>
    </row>
    <row r="75" spans="1:16" ht="15">
      <c r="A75" s="12"/>
      <c r="B75" s="44">
        <v>764</v>
      </c>
      <c r="C75" s="20" t="s">
        <v>157</v>
      </c>
      <c r="D75" s="46">
        <v>590641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590641</v>
      </c>
      <c r="O75" s="47">
        <f t="shared" si="19"/>
        <v>1.9242630577564637</v>
      </c>
      <c r="P75" s="9"/>
    </row>
    <row r="76" spans="1:16" ht="15.75" thickBot="1">
      <c r="A76" s="12"/>
      <c r="B76" s="44">
        <v>765</v>
      </c>
      <c r="C76" s="20" t="s">
        <v>90</v>
      </c>
      <c r="D76" s="46">
        <v>0</v>
      </c>
      <c r="E76" s="46">
        <v>322221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322221</v>
      </c>
      <c r="O76" s="47">
        <f t="shared" si="19"/>
        <v>1.0497712937864887</v>
      </c>
      <c r="P76" s="9"/>
    </row>
    <row r="77" spans="1:119" ht="16.5" thickBot="1">
      <c r="A77" s="14" t="s">
        <v>10</v>
      </c>
      <c r="B77" s="23"/>
      <c r="C77" s="22"/>
      <c r="D77" s="15">
        <f aca="true" t="shared" si="20" ref="D77:M77">SUM(D5,D14,D23,D29,D32,D36,D41,D46,D49)</f>
        <v>165444893</v>
      </c>
      <c r="E77" s="15">
        <f t="shared" si="20"/>
        <v>97298488</v>
      </c>
      <c r="F77" s="15">
        <f t="shared" si="20"/>
        <v>10097990</v>
      </c>
      <c r="G77" s="15">
        <f t="shared" si="20"/>
        <v>39839589</v>
      </c>
      <c r="H77" s="15">
        <f t="shared" si="20"/>
        <v>0</v>
      </c>
      <c r="I77" s="15">
        <f t="shared" si="20"/>
        <v>30519304</v>
      </c>
      <c r="J77" s="15">
        <f t="shared" si="20"/>
        <v>44634723</v>
      </c>
      <c r="K77" s="15">
        <f t="shared" si="20"/>
        <v>0</v>
      </c>
      <c r="L77" s="15">
        <f t="shared" si="20"/>
        <v>0</v>
      </c>
      <c r="M77" s="15">
        <f t="shared" si="20"/>
        <v>10416838</v>
      </c>
      <c r="N77" s="15">
        <f>SUM(D77:M77)</f>
        <v>398251825</v>
      </c>
      <c r="O77" s="37">
        <f t="shared" si="19"/>
        <v>1297.4738877449959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166</v>
      </c>
      <c r="M79" s="48"/>
      <c r="N79" s="48"/>
      <c r="O79" s="41">
        <v>306944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47044692</v>
      </c>
      <c r="E5" s="26">
        <f t="shared" si="0"/>
        <v>3315050</v>
      </c>
      <c r="F5" s="26">
        <f t="shared" si="0"/>
        <v>7634281</v>
      </c>
      <c r="G5" s="26">
        <f t="shared" si="0"/>
        <v>12028541</v>
      </c>
      <c r="H5" s="26">
        <f t="shared" si="0"/>
        <v>0</v>
      </c>
      <c r="I5" s="26">
        <f t="shared" si="0"/>
        <v>506395</v>
      </c>
      <c r="J5" s="26">
        <f t="shared" si="0"/>
        <v>45322648</v>
      </c>
      <c r="K5" s="26">
        <f t="shared" si="0"/>
        <v>0</v>
      </c>
      <c r="L5" s="26">
        <f t="shared" si="0"/>
        <v>0</v>
      </c>
      <c r="M5" s="26">
        <f t="shared" si="0"/>
        <v>352905</v>
      </c>
      <c r="N5" s="27">
        <f>SUM(D5:M5)</f>
        <v>116204512</v>
      </c>
      <c r="O5" s="32">
        <f aca="true" t="shared" si="1" ref="O5:O36">(N5/O$77)</f>
        <v>382.36865883312987</v>
      </c>
      <c r="P5" s="6"/>
    </row>
    <row r="6" spans="1:16" ht="15">
      <c r="A6" s="12"/>
      <c r="B6" s="44">
        <v>511</v>
      </c>
      <c r="C6" s="20" t="s">
        <v>20</v>
      </c>
      <c r="D6" s="46">
        <v>1104640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1104640</v>
      </c>
      <c r="O6" s="47">
        <f t="shared" si="1"/>
        <v>3.6347961711971095</v>
      </c>
      <c r="P6" s="9"/>
    </row>
    <row r="7" spans="1:16" ht="15">
      <c r="A7" s="12"/>
      <c r="B7" s="44">
        <v>512</v>
      </c>
      <c r="C7" s="20" t="s">
        <v>21</v>
      </c>
      <c r="D7" s="46">
        <v>12092545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12092545</v>
      </c>
      <c r="O7" s="47">
        <f t="shared" si="1"/>
        <v>39.79028123735222</v>
      </c>
      <c r="P7" s="9"/>
    </row>
    <row r="8" spans="1:16" ht="15">
      <c r="A8" s="12"/>
      <c r="B8" s="44">
        <v>513</v>
      </c>
      <c r="C8" s="20" t="s">
        <v>22</v>
      </c>
      <c r="D8" s="46">
        <v>25009696</v>
      </c>
      <c r="E8" s="46">
        <v>1733894</v>
      </c>
      <c r="F8" s="46">
        <v>0</v>
      </c>
      <c r="G8" s="46">
        <v>0</v>
      </c>
      <c r="H8" s="46">
        <v>0</v>
      </c>
      <c r="I8" s="46">
        <v>0</v>
      </c>
      <c r="J8" s="46">
        <v>45134028</v>
      </c>
      <c r="K8" s="46">
        <v>0</v>
      </c>
      <c r="L8" s="46">
        <v>0</v>
      </c>
      <c r="M8" s="46">
        <v>0</v>
      </c>
      <c r="N8" s="46">
        <f t="shared" si="2"/>
        <v>71877618</v>
      </c>
      <c r="O8" s="47">
        <f t="shared" si="1"/>
        <v>236.51188686012497</v>
      </c>
      <c r="P8" s="9"/>
    </row>
    <row r="9" spans="1:16" ht="15">
      <c r="A9" s="12"/>
      <c r="B9" s="44">
        <v>514</v>
      </c>
      <c r="C9" s="20" t="s">
        <v>23</v>
      </c>
      <c r="D9" s="46">
        <v>1319751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1319751</v>
      </c>
      <c r="O9" s="47">
        <f t="shared" si="1"/>
        <v>4.3426146814650535</v>
      </c>
      <c r="P9" s="9"/>
    </row>
    <row r="10" spans="1:16" ht="15">
      <c r="A10" s="12"/>
      <c r="B10" s="44">
        <v>515</v>
      </c>
      <c r="C10" s="20" t="s">
        <v>24</v>
      </c>
      <c r="D10" s="46">
        <v>1178341</v>
      </c>
      <c r="E10" s="46">
        <v>335970</v>
      </c>
      <c r="F10" s="46">
        <v>0</v>
      </c>
      <c r="G10" s="46">
        <v>0</v>
      </c>
      <c r="H10" s="46">
        <v>0</v>
      </c>
      <c r="I10" s="46">
        <v>503085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2017396</v>
      </c>
      <c r="O10" s="47">
        <f t="shared" si="1"/>
        <v>6.63820181831942</v>
      </c>
      <c r="P10" s="9"/>
    </row>
    <row r="11" spans="1:16" ht="15">
      <c r="A11" s="12"/>
      <c r="B11" s="44">
        <v>516</v>
      </c>
      <c r="C11" s="20" t="s">
        <v>25</v>
      </c>
      <c r="D11" s="46">
        <v>502682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502682</v>
      </c>
      <c r="O11" s="47">
        <f t="shared" si="1"/>
        <v>1.6540652239007327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382</v>
      </c>
      <c r="F12" s="46">
        <v>7634281</v>
      </c>
      <c r="G12" s="46">
        <v>3534</v>
      </c>
      <c r="H12" s="46">
        <v>0</v>
      </c>
      <c r="I12" s="46">
        <v>3310</v>
      </c>
      <c r="J12" s="46">
        <v>0</v>
      </c>
      <c r="K12" s="46">
        <v>0</v>
      </c>
      <c r="L12" s="46">
        <v>0</v>
      </c>
      <c r="M12" s="46">
        <v>352905</v>
      </c>
      <c r="N12" s="46">
        <f t="shared" si="2"/>
        <v>7994412</v>
      </c>
      <c r="O12" s="47">
        <f t="shared" si="1"/>
        <v>26.305455287308288</v>
      </c>
      <c r="P12" s="9"/>
    </row>
    <row r="13" spans="1:16" ht="15">
      <c r="A13" s="12"/>
      <c r="B13" s="44">
        <v>519</v>
      </c>
      <c r="C13" s="20" t="s">
        <v>123</v>
      </c>
      <c r="D13" s="46">
        <v>5837037</v>
      </c>
      <c r="E13" s="46">
        <v>1244804</v>
      </c>
      <c r="F13" s="46">
        <v>0</v>
      </c>
      <c r="G13" s="46">
        <v>12025007</v>
      </c>
      <c r="H13" s="46">
        <v>0</v>
      </c>
      <c r="I13" s="46">
        <v>0</v>
      </c>
      <c r="J13" s="46">
        <v>188620</v>
      </c>
      <c r="K13" s="46">
        <v>0</v>
      </c>
      <c r="L13" s="46">
        <v>0</v>
      </c>
      <c r="M13" s="46">
        <v>0</v>
      </c>
      <c r="N13" s="46">
        <f t="shared" si="2"/>
        <v>19295468</v>
      </c>
      <c r="O13" s="47">
        <f t="shared" si="1"/>
        <v>63.49135755346208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82327494</v>
      </c>
      <c r="E14" s="31">
        <f t="shared" si="3"/>
        <v>35075949</v>
      </c>
      <c r="F14" s="31">
        <f t="shared" si="3"/>
        <v>0</v>
      </c>
      <c r="G14" s="31">
        <f t="shared" si="3"/>
        <v>5605512</v>
      </c>
      <c r="H14" s="31">
        <f t="shared" si="3"/>
        <v>0</v>
      </c>
      <c r="I14" s="31">
        <f t="shared" si="3"/>
        <v>12371655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135380610</v>
      </c>
      <c r="O14" s="43">
        <f t="shared" si="1"/>
        <v>445.4672317518188</v>
      </c>
      <c r="P14" s="10"/>
    </row>
    <row r="15" spans="1:16" ht="15">
      <c r="A15" s="12"/>
      <c r="B15" s="44">
        <v>521</v>
      </c>
      <c r="C15" s="20" t="s">
        <v>29</v>
      </c>
      <c r="D15" s="46">
        <v>45838400</v>
      </c>
      <c r="E15" s="46">
        <v>1061357</v>
      </c>
      <c r="F15" s="46">
        <v>0</v>
      </c>
      <c r="G15" s="46">
        <v>3477685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50377442</v>
      </c>
      <c r="O15" s="47">
        <f t="shared" si="1"/>
        <v>165.76598104025246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12219515</v>
      </c>
      <c r="F16" s="46">
        <v>0</v>
      </c>
      <c r="G16" s="46">
        <v>169920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12389435</v>
      </c>
      <c r="O16" s="47">
        <f t="shared" si="1"/>
        <v>40.76719193700705</v>
      </c>
      <c r="P16" s="9"/>
    </row>
    <row r="17" spans="1:16" ht="15">
      <c r="A17" s="12"/>
      <c r="B17" s="44">
        <v>523</v>
      </c>
      <c r="C17" s="20" t="s">
        <v>124</v>
      </c>
      <c r="D17" s="46">
        <v>32834199</v>
      </c>
      <c r="E17" s="46">
        <v>9639343</v>
      </c>
      <c r="F17" s="46">
        <v>0</v>
      </c>
      <c r="G17" s="46">
        <v>796429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43269971</v>
      </c>
      <c r="O17" s="47">
        <f t="shared" si="1"/>
        <v>142.37898765082738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2167957</v>
      </c>
      <c r="F18" s="46">
        <v>0</v>
      </c>
      <c r="G18" s="46">
        <v>0</v>
      </c>
      <c r="H18" s="46">
        <v>0</v>
      </c>
      <c r="I18" s="46">
        <v>1576029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3743986</v>
      </c>
      <c r="O18" s="47">
        <f t="shared" si="1"/>
        <v>12.319512219198636</v>
      </c>
      <c r="P18" s="9"/>
    </row>
    <row r="19" spans="1:16" ht="15">
      <c r="A19" s="12"/>
      <c r="B19" s="44">
        <v>525</v>
      </c>
      <c r="C19" s="20" t="s">
        <v>33</v>
      </c>
      <c r="D19" s="46">
        <v>2824473</v>
      </c>
      <c r="E19" s="46">
        <v>9872090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12696563</v>
      </c>
      <c r="O19" s="47">
        <f t="shared" si="1"/>
        <v>41.7777905740901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1161478</v>
      </c>
      <c r="H20" s="46">
        <v>0</v>
      </c>
      <c r="I20" s="46">
        <v>10795626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11957104</v>
      </c>
      <c r="O20" s="47">
        <f t="shared" si="1"/>
        <v>39.34461529349439</v>
      </c>
      <c r="P20" s="9"/>
    </row>
    <row r="21" spans="1:16" ht="15">
      <c r="A21" s="12"/>
      <c r="B21" s="44">
        <v>527</v>
      </c>
      <c r="C21" s="20" t="s">
        <v>35</v>
      </c>
      <c r="D21" s="46">
        <v>830422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830422</v>
      </c>
      <c r="O21" s="47">
        <f t="shared" si="1"/>
        <v>2.7324872411625925</v>
      </c>
      <c r="P21" s="9"/>
    </row>
    <row r="22" spans="1:16" ht="15">
      <c r="A22" s="12"/>
      <c r="B22" s="44">
        <v>529</v>
      </c>
      <c r="C22" s="20" t="s">
        <v>36</v>
      </c>
      <c r="D22" s="46">
        <v>0</v>
      </c>
      <c r="E22" s="46">
        <v>115687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115687</v>
      </c>
      <c r="O22" s="47">
        <f t="shared" si="1"/>
        <v>0.3806657957862109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1160896</v>
      </c>
      <c r="E23" s="31">
        <f t="shared" si="5"/>
        <v>570378</v>
      </c>
      <c r="F23" s="31">
        <f t="shared" si="5"/>
        <v>0</v>
      </c>
      <c r="G23" s="31">
        <f t="shared" si="5"/>
        <v>4399132</v>
      </c>
      <c r="H23" s="31">
        <f t="shared" si="5"/>
        <v>0</v>
      </c>
      <c r="I23" s="31">
        <f t="shared" si="5"/>
        <v>9915511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16045917</v>
      </c>
      <c r="O23" s="43">
        <f t="shared" si="1"/>
        <v>52.79877396703597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9912416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9912416</v>
      </c>
      <c r="O24" s="47">
        <f t="shared" si="1"/>
        <v>32.61660968651594</v>
      </c>
      <c r="P24" s="9"/>
    </row>
    <row r="25" spans="1:16" ht="15">
      <c r="A25" s="12"/>
      <c r="B25" s="44">
        <v>536</v>
      </c>
      <c r="C25" s="20" t="s">
        <v>126</v>
      </c>
      <c r="D25" s="46">
        <v>0</v>
      </c>
      <c r="E25" s="46">
        <v>76911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76911</v>
      </c>
      <c r="O25" s="47">
        <f t="shared" si="1"/>
        <v>0.2530741312309358</v>
      </c>
      <c r="P25" s="9"/>
    </row>
    <row r="26" spans="1:16" ht="15">
      <c r="A26" s="12"/>
      <c r="B26" s="44">
        <v>537</v>
      </c>
      <c r="C26" s="20" t="s">
        <v>127</v>
      </c>
      <c r="D26" s="46">
        <v>1160896</v>
      </c>
      <c r="E26" s="46">
        <v>481381</v>
      </c>
      <c r="F26" s="46">
        <v>0</v>
      </c>
      <c r="G26" s="46">
        <v>0</v>
      </c>
      <c r="H26" s="46">
        <v>0</v>
      </c>
      <c r="I26" s="46">
        <v>3095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1645372</v>
      </c>
      <c r="O26" s="47">
        <f t="shared" si="1"/>
        <v>5.414064170947033</v>
      </c>
      <c r="P26" s="9"/>
    </row>
    <row r="27" spans="1:16" ht="15">
      <c r="A27" s="12"/>
      <c r="B27" s="44">
        <v>538</v>
      </c>
      <c r="C27" s="20" t="s">
        <v>128</v>
      </c>
      <c r="D27" s="46">
        <v>0</v>
      </c>
      <c r="E27" s="46">
        <v>0</v>
      </c>
      <c r="F27" s="46">
        <v>0</v>
      </c>
      <c r="G27" s="46">
        <v>658722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658722</v>
      </c>
      <c r="O27" s="47">
        <f t="shared" si="1"/>
        <v>2.167511771693314</v>
      </c>
      <c r="P27" s="9"/>
    </row>
    <row r="28" spans="1:16" ht="15">
      <c r="A28" s="12"/>
      <c r="B28" s="44">
        <v>539</v>
      </c>
      <c r="C28" s="20" t="s">
        <v>42</v>
      </c>
      <c r="D28" s="46">
        <v>0</v>
      </c>
      <c r="E28" s="46">
        <v>12086</v>
      </c>
      <c r="F28" s="46">
        <v>0</v>
      </c>
      <c r="G28" s="46">
        <v>3740410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3752496</v>
      </c>
      <c r="O28" s="47">
        <f t="shared" si="1"/>
        <v>12.347514206648745</v>
      </c>
      <c r="P28" s="9"/>
    </row>
    <row r="29" spans="1:16" ht="15.75">
      <c r="A29" s="28" t="s">
        <v>43</v>
      </c>
      <c r="B29" s="29"/>
      <c r="C29" s="30"/>
      <c r="D29" s="31">
        <f aca="true" t="shared" si="7" ref="D29:M29">SUM(D30:D31)</f>
        <v>0</v>
      </c>
      <c r="E29" s="31">
        <f t="shared" si="7"/>
        <v>26678579</v>
      </c>
      <c r="F29" s="31">
        <f t="shared" si="7"/>
        <v>0</v>
      </c>
      <c r="G29" s="31">
        <f t="shared" si="7"/>
        <v>15458723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6">SUM(D29:M29)</f>
        <v>42137302</v>
      </c>
      <c r="O29" s="43">
        <f t="shared" si="1"/>
        <v>138.65196260698175</v>
      </c>
      <c r="P29" s="10"/>
    </row>
    <row r="30" spans="1:16" ht="15">
      <c r="A30" s="12"/>
      <c r="B30" s="44">
        <v>541</v>
      </c>
      <c r="C30" s="20" t="s">
        <v>129</v>
      </c>
      <c r="D30" s="46">
        <v>0</v>
      </c>
      <c r="E30" s="46">
        <v>16204540</v>
      </c>
      <c r="F30" s="46">
        <v>0</v>
      </c>
      <c r="G30" s="46">
        <v>13486806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29691346</v>
      </c>
      <c r="O30" s="47">
        <f t="shared" si="1"/>
        <v>97.69878943229344</v>
      </c>
      <c r="P30" s="9"/>
    </row>
    <row r="31" spans="1:16" ht="15">
      <c r="A31" s="12"/>
      <c r="B31" s="44">
        <v>544</v>
      </c>
      <c r="C31" s="20" t="s">
        <v>130</v>
      </c>
      <c r="D31" s="46">
        <v>0</v>
      </c>
      <c r="E31" s="46">
        <v>10474039</v>
      </c>
      <c r="F31" s="46">
        <v>0</v>
      </c>
      <c r="G31" s="46">
        <v>1971917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12445956</v>
      </c>
      <c r="O31" s="47">
        <f t="shared" si="1"/>
        <v>40.95317317468831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SUM(D33:D35)</f>
        <v>0</v>
      </c>
      <c r="E32" s="31">
        <f t="shared" si="9"/>
        <v>12796024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8230691</v>
      </c>
      <c r="N32" s="31">
        <f t="shared" si="8"/>
        <v>21026715</v>
      </c>
      <c r="O32" s="43">
        <f t="shared" si="1"/>
        <v>69.18799172115153</v>
      </c>
      <c r="P32" s="10"/>
    </row>
    <row r="33" spans="1:16" ht="15">
      <c r="A33" s="13"/>
      <c r="B33" s="45">
        <v>552</v>
      </c>
      <c r="C33" s="21" t="s">
        <v>48</v>
      </c>
      <c r="D33" s="46">
        <v>0</v>
      </c>
      <c r="E33" s="46">
        <v>1839476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1839476</v>
      </c>
      <c r="O33" s="47">
        <f t="shared" si="1"/>
        <v>6.052759561313165</v>
      </c>
      <c r="P33" s="9"/>
    </row>
    <row r="34" spans="1:16" ht="15">
      <c r="A34" s="13"/>
      <c r="B34" s="45">
        <v>554</v>
      </c>
      <c r="C34" s="21" t="s">
        <v>49</v>
      </c>
      <c r="D34" s="46">
        <v>0</v>
      </c>
      <c r="E34" s="46">
        <v>4095435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4095435</v>
      </c>
      <c r="O34" s="47">
        <f t="shared" si="1"/>
        <v>13.475948234163742</v>
      </c>
      <c r="P34" s="9"/>
    </row>
    <row r="35" spans="1:16" ht="15">
      <c r="A35" s="13"/>
      <c r="B35" s="45">
        <v>559</v>
      </c>
      <c r="C35" s="21" t="s">
        <v>50</v>
      </c>
      <c r="D35" s="46">
        <v>0</v>
      </c>
      <c r="E35" s="46">
        <v>6861113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8230691</v>
      </c>
      <c r="N35" s="46">
        <f t="shared" si="8"/>
        <v>15091804</v>
      </c>
      <c r="O35" s="47">
        <f t="shared" si="1"/>
        <v>49.65928392567463</v>
      </c>
      <c r="P35" s="9"/>
    </row>
    <row r="36" spans="1:16" ht="15.75">
      <c r="A36" s="28" t="s">
        <v>51</v>
      </c>
      <c r="B36" s="29"/>
      <c r="C36" s="30"/>
      <c r="D36" s="31">
        <f aca="true" t="shared" si="10" ref="D36:M36">SUM(D37:D40)</f>
        <v>2084239</v>
      </c>
      <c r="E36" s="31">
        <f t="shared" si="10"/>
        <v>177231</v>
      </c>
      <c r="F36" s="31">
        <f t="shared" si="10"/>
        <v>0</v>
      </c>
      <c r="G36" s="31">
        <f t="shared" si="10"/>
        <v>121174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2382644</v>
      </c>
      <c r="O36" s="43">
        <f t="shared" si="1"/>
        <v>7.840043171101685</v>
      </c>
      <c r="P36" s="10"/>
    </row>
    <row r="37" spans="1:16" ht="15">
      <c r="A37" s="12"/>
      <c r="B37" s="44">
        <v>562</v>
      </c>
      <c r="C37" s="20" t="s">
        <v>131</v>
      </c>
      <c r="D37" s="46">
        <v>1475556</v>
      </c>
      <c r="E37" s="46">
        <v>40321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1515877</v>
      </c>
      <c r="O37" s="47">
        <f aca="true" t="shared" si="12" ref="O37:O68">(N37/O$77)</f>
        <v>4.987963423020858</v>
      </c>
      <c r="P37" s="9"/>
    </row>
    <row r="38" spans="1:16" ht="15">
      <c r="A38" s="12"/>
      <c r="B38" s="44">
        <v>563</v>
      </c>
      <c r="C38" s="20" t="s">
        <v>132</v>
      </c>
      <c r="D38" s="46">
        <v>0</v>
      </c>
      <c r="E38" s="46">
        <v>82141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82141</v>
      </c>
      <c r="O38" s="47">
        <f t="shared" si="12"/>
        <v>0.2702833432596156</v>
      </c>
      <c r="P38" s="9"/>
    </row>
    <row r="39" spans="1:16" ht="15">
      <c r="A39" s="12"/>
      <c r="B39" s="44">
        <v>564</v>
      </c>
      <c r="C39" s="20" t="s">
        <v>133</v>
      </c>
      <c r="D39" s="46">
        <v>0</v>
      </c>
      <c r="E39" s="46">
        <v>47268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47268</v>
      </c>
      <c r="O39" s="47">
        <f t="shared" si="12"/>
        <v>0.15553442335977782</v>
      </c>
      <c r="P39" s="9"/>
    </row>
    <row r="40" spans="1:16" ht="15">
      <c r="A40" s="12"/>
      <c r="B40" s="44">
        <v>569</v>
      </c>
      <c r="C40" s="20" t="s">
        <v>55</v>
      </c>
      <c r="D40" s="46">
        <v>608683</v>
      </c>
      <c r="E40" s="46">
        <v>7501</v>
      </c>
      <c r="F40" s="46">
        <v>0</v>
      </c>
      <c r="G40" s="46">
        <v>121174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737358</v>
      </c>
      <c r="O40" s="47">
        <f t="shared" si="12"/>
        <v>2.426261981461434</v>
      </c>
      <c r="P40" s="9"/>
    </row>
    <row r="41" spans="1:16" ht="15.75">
      <c r="A41" s="28" t="s">
        <v>56</v>
      </c>
      <c r="B41" s="29"/>
      <c r="C41" s="30"/>
      <c r="D41" s="31">
        <f aca="true" t="shared" si="13" ref="D41:M41">SUM(D42:D44)</f>
        <v>1256367</v>
      </c>
      <c r="E41" s="31">
        <f t="shared" si="13"/>
        <v>4394178</v>
      </c>
      <c r="F41" s="31">
        <f t="shared" si="13"/>
        <v>0</v>
      </c>
      <c r="G41" s="31">
        <f t="shared" si="13"/>
        <v>1913518</v>
      </c>
      <c r="H41" s="31">
        <f t="shared" si="13"/>
        <v>0</v>
      </c>
      <c r="I41" s="31">
        <f t="shared" si="13"/>
        <v>6560116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14124179</v>
      </c>
      <c r="O41" s="43">
        <f t="shared" si="12"/>
        <v>46.47533291434551</v>
      </c>
      <c r="P41" s="9"/>
    </row>
    <row r="42" spans="1:16" ht="15">
      <c r="A42" s="12"/>
      <c r="B42" s="44">
        <v>571</v>
      </c>
      <c r="C42" s="20" t="s">
        <v>96</v>
      </c>
      <c r="D42" s="46">
        <v>0</v>
      </c>
      <c r="E42" s="46">
        <v>4318764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4318764</v>
      </c>
      <c r="O42" s="47">
        <f t="shared" si="12"/>
        <v>14.21080791163086</v>
      </c>
      <c r="P42" s="9"/>
    </row>
    <row r="43" spans="1:16" ht="15">
      <c r="A43" s="12"/>
      <c r="B43" s="44">
        <v>572</v>
      </c>
      <c r="C43" s="20" t="s">
        <v>134</v>
      </c>
      <c r="D43" s="46">
        <v>1256367</v>
      </c>
      <c r="E43" s="46">
        <v>75414</v>
      </c>
      <c r="F43" s="46">
        <v>0</v>
      </c>
      <c r="G43" s="46">
        <v>1913518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3245299</v>
      </c>
      <c r="O43" s="47">
        <f t="shared" si="12"/>
        <v>10.67859246414199</v>
      </c>
      <c r="P43" s="9"/>
    </row>
    <row r="44" spans="1:16" ht="15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6560116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6560116</v>
      </c>
      <c r="O44" s="47">
        <f t="shared" si="12"/>
        <v>21.585932538572656</v>
      </c>
      <c r="P44" s="9"/>
    </row>
    <row r="45" spans="1:16" ht="15.75">
      <c r="A45" s="28" t="s">
        <v>136</v>
      </c>
      <c r="B45" s="29"/>
      <c r="C45" s="30"/>
      <c r="D45" s="31">
        <f aca="true" t="shared" si="14" ref="D45:M45">SUM(D46:D47)</f>
        <v>13327414</v>
      </c>
      <c r="E45" s="31">
        <f t="shared" si="14"/>
        <v>5009487</v>
      </c>
      <c r="F45" s="31">
        <f t="shared" si="14"/>
        <v>0</v>
      </c>
      <c r="G45" s="31">
        <f t="shared" si="14"/>
        <v>1096081</v>
      </c>
      <c r="H45" s="31">
        <f t="shared" si="14"/>
        <v>0</v>
      </c>
      <c r="I45" s="31">
        <f t="shared" si="14"/>
        <v>537328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19970310</v>
      </c>
      <c r="O45" s="43">
        <f t="shared" si="12"/>
        <v>65.71191186777534</v>
      </c>
      <c r="P45" s="9"/>
    </row>
    <row r="46" spans="1:16" ht="15">
      <c r="A46" s="12"/>
      <c r="B46" s="44">
        <v>581</v>
      </c>
      <c r="C46" s="20" t="s">
        <v>137</v>
      </c>
      <c r="D46" s="46">
        <v>12988097</v>
      </c>
      <c r="E46" s="46">
        <v>5009487</v>
      </c>
      <c r="F46" s="46">
        <v>0</v>
      </c>
      <c r="G46" s="46">
        <v>1096081</v>
      </c>
      <c r="H46" s="46">
        <v>0</v>
      </c>
      <c r="I46" s="46">
        <v>537328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19630993</v>
      </c>
      <c r="O46" s="47">
        <f t="shared" si="12"/>
        <v>64.59539595994828</v>
      </c>
      <c r="P46" s="9"/>
    </row>
    <row r="47" spans="1:16" ht="15">
      <c r="A47" s="12"/>
      <c r="B47" s="44">
        <v>587</v>
      </c>
      <c r="C47" s="20" t="s">
        <v>138</v>
      </c>
      <c r="D47" s="46">
        <v>339317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5" ref="N47:N55">SUM(D47:M47)</f>
        <v>339317</v>
      </c>
      <c r="O47" s="47">
        <f t="shared" si="12"/>
        <v>1.1165159078270654</v>
      </c>
      <c r="P47" s="9"/>
    </row>
    <row r="48" spans="1:16" ht="15.75">
      <c r="A48" s="28" t="s">
        <v>62</v>
      </c>
      <c r="B48" s="29"/>
      <c r="C48" s="30"/>
      <c r="D48" s="31">
        <f aca="true" t="shared" si="16" ref="D48:M48">SUM(D49:D74)</f>
        <v>8432254</v>
      </c>
      <c r="E48" s="31">
        <f t="shared" si="16"/>
        <v>3594637</v>
      </c>
      <c r="F48" s="31">
        <f t="shared" si="16"/>
        <v>0</v>
      </c>
      <c r="G48" s="31">
        <f t="shared" si="16"/>
        <v>548989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12575880</v>
      </c>
      <c r="O48" s="43">
        <f t="shared" si="12"/>
        <v>41.38068553866808</v>
      </c>
      <c r="P48" s="9"/>
    </row>
    <row r="49" spans="1:16" ht="15">
      <c r="A49" s="12"/>
      <c r="B49" s="44">
        <v>601</v>
      </c>
      <c r="C49" s="20" t="s">
        <v>139</v>
      </c>
      <c r="D49" s="46">
        <v>0</v>
      </c>
      <c r="E49" s="46">
        <v>84004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84004</v>
      </c>
      <c r="O49" s="47">
        <f t="shared" si="12"/>
        <v>0.2764135080797744</v>
      </c>
      <c r="P49" s="9"/>
    </row>
    <row r="50" spans="1:16" ht="15">
      <c r="A50" s="12"/>
      <c r="B50" s="44">
        <v>602</v>
      </c>
      <c r="C50" s="20" t="s">
        <v>140</v>
      </c>
      <c r="D50" s="46">
        <v>0</v>
      </c>
      <c r="E50" s="46">
        <v>348396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348396</v>
      </c>
      <c r="O50" s="47">
        <f t="shared" si="12"/>
        <v>1.1463901785743664</v>
      </c>
      <c r="P50" s="9"/>
    </row>
    <row r="51" spans="1:16" ht="15">
      <c r="A51" s="12"/>
      <c r="B51" s="44">
        <v>603</v>
      </c>
      <c r="C51" s="20" t="s">
        <v>141</v>
      </c>
      <c r="D51" s="46">
        <v>0</v>
      </c>
      <c r="E51" s="46">
        <v>153344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153344</v>
      </c>
      <c r="O51" s="47">
        <f t="shared" si="12"/>
        <v>0.5045754128730171</v>
      </c>
      <c r="P51" s="9"/>
    </row>
    <row r="52" spans="1:16" ht="15">
      <c r="A52" s="12"/>
      <c r="B52" s="44">
        <v>604</v>
      </c>
      <c r="C52" s="20" t="s">
        <v>142</v>
      </c>
      <c r="D52" s="46">
        <v>963863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963863</v>
      </c>
      <c r="O52" s="47">
        <f t="shared" si="12"/>
        <v>3.1715722243975955</v>
      </c>
      <c r="P52" s="9"/>
    </row>
    <row r="53" spans="1:16" ht="15">
      <c r="A53" s="12"/>
      <c r="B53" s="44">
        <v>605</v>
      </c>
      <c r="C53" s="20" t="s">
        <v>143</v>
      </c>
      <c r="D53" s="46">
        <v>0</v>
      </c>
      <c r="E53" s="46">
        <v>8445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8445</v>
      </c>
      <c r="O53" s="47">
        <f t="shared" si="12"/>
        <v>0.027788106229866372</v>
      </c>
      <c r="P53" s="9"/>
    </row>
    <row r="54" spans="1:16" ht="15">
      <c r="A54" s="12"/>
      <c r="B54" s="44">
        <v>607</v>
      </c>
      <c r="C54" s="20" t="s">
        <v>144</v>
      </c>
      <c r="D54" s="46">
        <v>93285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93285</v>
      </c>
      <c r="O54" s="47">
        <f t="shared" si="12"/>
        <v>0.30695245584998043</v>
      </c>
      <c r="P54" s="9"/>
    </row>
    <row r="55" spans="1:16" ht="15">
      <c r="A55" s="12"/>
      <c r="B55" s="44">
        <v>608</v>
      </c>
      <c r="C55" s="20" t="s">
        <v>145</v>
      </c>
      <c r="D55" s="46">
        <v>282212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282212</v>
      </c>
      <c r="O55" s="47">
        <f t="shared" si="12"/>
        <v>0.9286130296439371</v>
      </c>
      <c r="P55" s="9"/>
    </row>
    <row r="56" spans="1:16" ht="15">
      <c r="A56" s="12"/>
      <c r="B56" s="44">
        <v>614</v>
      </c>
      <c r="C56" s="20" t="s">
        <v>146</v>
      </c>
      <c r="D56" s="46">
        <v>910351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7">SUM(D56:M56)</f>
        <v>910351</v>
      </c>
      <c r="O56" s="47">
        <f t="shared" si="12"/>
        <v>2.995492041973367</v>
      </c>
      <c r="P56" s="9"/>
    </row>
    <row r="57" spans="1:16" ht="15">
      <c r="A57" s="12"/>
      <c r="B57" s="44">
        <v>622</v>
      </c>
      <c r="C57" s="20" t="s">
        <v>71</v>
      </c>
      <c r="D57" s="46">
        <v>0</v>
      </c>
      <c r="E57" s="46">
        <v>335098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335098</v>
      </c>
      <c r="O57" s="47">
        <f t="shared" si="12"/>
        <v>1.1026333713932224</v>
      </c>
      <c r="P57" s="9"/>
    </row>
    <row r="58" spans="1:16" ht="15">
      <c r="A58" s="12"/>
      <c r="B58" s="44">
        <v>634</v>
      </c>
      <c r="C58" s="20" t="s">
        <v>147</v>
      </c>
      <c r="D58" s="46">
        <v>444307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444307</v>
      </c>
      <c r="O58" s="47">
        <f t="shared" si="12"/>
        <v>1.4619834357221124</v>
      </c>
      <c r="P58" s="9"/>
    </row>
    <row r="59" spans="1:16" ht="15">
      <c r="A59" s="12"/>
      <c r="B59" s="44">
        <v>654</v>
      </c>
      <c r="C59" s="20" t="s">
        <v>148</v>
      </c>
      <c r="D59" s="46">
        <v>404316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404316</v>
      </c>
      <c r="O59" s="47">
        <f t="shared" si="12"/>
        <v>1.3303938375884727</v>
      </c>
      <c r="P59" s="9"/>
    </row>
    <row r="60" spans="1:16" ht="15">
      <c r="A60" s="12"/>
      <c r="B60" s="44">
        <v>664</v>
      </c>
      <c r="C60" s="20" t="s">
        <v>111</v>
      </c>
      <c r="D60" s="46">
        <v>133285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133285</v>
      </c>
      <c r="O60" s="47">
        <f t="shared" si="12"/>
        <v>0.4385716683064227</v>
      </c>
      <c r="P60" s="9"/>
    </row>
    <row r="61" spans="1:16" ht="15">
      <c r="A61" s="12"/>
      <c r="B61" s="44">
        <v>674</v>
      </c>
      <c r="C61" s="20" t="s">
        <v>149</v>
      </c>
      <c r="D61" s="46">
        <v>488732</v>
      </c>
      <c r="E61" s="46">
        <v>445510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934242</v>
      </c>
      <c r="O61" s="47">
        <f t="shared" si="12"/>
        <v>3.074104907093288</v>
      </c>
      <c r="P61" s="9"/>
    </row>
    <row r="62" spans="1:16" ht="15">
      <c r="A62" s="12"/>
      <c r="B62" s="44">
        <v>689</v>
      </c>
      <c r="C62" s="20" t="s">
        <v>112</v>
      </c>
      <c r="D62" s="46">
        <v>0</v>
      </c>
      <c r="E62" s="46">
        <v>73070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73070</v>
      </c>
      <c r="O62" s="47">
        <f t="shared" si="12"/>
        <v>0.2404353963548059</v>
      </c>
      <c r="P62" s="9"/>
    </row>
    <row r="63" spans="1:16" ht="15">
      <c r="A63" s="12"/>
      <c r="B63" s="44">
        <v>694</v>
      </c>
      <c r="C63" s="20" t="s">
        <v>150</v>
      </c>
      <c r="D63" s="46">
        <v>167924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167924</v>
      </c>
      <c r="O63" s="47">
        <f t="shared" si="12"/>
        <v>0.5525506158133903</v>
      </c>
      <c r="P63" s="9"/>
    </row>
    <row r="64" spans="1:16" ht="15">
      <c r="A64" s="12"/>
      <c r="B64" s="44">
        <v>711</v>
      </c>
      <c r="C64" s="20" t="s">
        <v>113</v>
      </c>
      <c r="D64" s="46">
        <v>2294993</v>
      </c>
      <c r="E64" s="46">
        <v>230258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2525251</v>
      </c>
      <c r="O64" s="47">
        <f t="shared" si="12"/>
        <v>8.309288696871082</v>
      </c>
      <c r="P64" s="9"/>
    </row>
    <row r="65" spans="1:16" ht="15">
      <c r="A65" s="12"/>
      <c r="B65" s="44">
        <v>712</v>
      </c>
      <c r="C65" s="20" t="s">
        <v>114</v>
      </c>
      <c r="D65" s="46">
        <v>0</v>
      </c>
      <c r="E65" s="46">
        <v>0</v>
      </c>
      <c r="F65" s="46">
        <v>0</v>
      </c>
      <c r="G65" s="46">
        <v>548989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548989</v>
      </c>
      <c r="O65" s="47">
        <f t="shared" si="12"/>
        <v>1.8064374956812446</v>
      </c>
      <c r="P65" s="9"/>
    </row>
    <row r="66" spans="1:16" ht="15">
      <c r="A66" s="12"/>
      <c r="B66" s="44">
        <v>713</v>
      </c>
      <c r="C66" s="20" t="s">
        <v>151</v>
      </c>
      <c r="D66" s="46">
        <v>60</v>
      </c>
      <c r="E66" s="46">
        <v>1274441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1274501</v>
      </c>
      <c r="O66" s="47">
        <f t="shared" si="12"/>
        <v>4.193720447373703</v>
      </c>
      <c r="P66" s="9"/>
    </row>
    <row r="67" spans="1:16" ht="15">
      <c r="A67" s="12"/>
      <c r="B67" s="44">
        <v>714</v>
      </c>
      <c r="C67" s="20" t="s">
        <v>152</v>
      </c>
      <c r="D67" s="46">
        <v>0</v>
      </c>
      <c r="E67" s="46">
        <v>75447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75447</v>
      </c>
      <c r="O67" s="47">
        <f t="shared" si="12"/>
        <v>0.24825686805503</v>
      </c>
      <c r="P67" s="9"/>
    </row>
    <row r="68" spans="1:16" ht="15">
      <c r="A68" s="12"/>
      <c r="B68" s="44">
        <v>715</v>
      </c>
      <c r="C68" s="20" t="s">
        <v>116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4">SUM(D68:M68)</f>
        <v>124688</v>
      </c>
      <c r="O68" s="47">
        <f t="shared" si="12"/>
        <v>0.41028340906922184</v>
      </c>
      <c r="P68" s="9"/>
    </row>
    <row r="69" spans="1:16" ht="15">
      <c r="A69" s="12"/>
      <c r="B69" s="44">
        <v>716</v>
      </c>
      <c r="C69" s="20" t="s">
        <v>153</v>
      </c>
      <c r="D69" s="46">
        <v>0</v>
      </c>
      <c r="E69" s="46">
        <v>432100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432100</v>
      </c>
      <c r="O69" s="47">
        <f aca="true" t="shared" si="19" ref="O69:O75">(N69/O$77)</f>
        <v>1.4218165425607177</v>
      </c>
      <c r="P69" s="9"/>
    </row>
    <row r="70" spans="1:16" ht="15">
      <c r="A70" s="12"/>
      <c r="B70" s="44">
        <v>719</v>
      </c>
      <c r="C70" s="20" t="s">
        <v>117</v>
      </c>
      <c r="D70" s="46">
        <v>368535</v>
      </c>
      <c r="E70" s="46">
        <v>5725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374260</v>
      </c>
      <c r="O70" s="47">
        <f t="shared" si="19"/>
        <v>1.231495161348702</v>
      </c>
      <c r="P70" s="9"/>
    </row>
    <row r="71" spans="1:16" ht="15">
      <c r="A71" s="12"/>
      <c r="B71" s="44">
        <v>724</v>
      </c>
      <c r="C71" s="20" t="s">
        <v>154</v>
      </c>
      <c r="D71" s="46">
        <v>1060832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1060832</v>
      </c>
      <c r="O71" s="47">
        <f t="shared" si="19"/>
        <v>3.4906468097148142</v>
      </c>
      <c r="P71" s="9"/>
    </row>
    <row r="72" spans="1:16" ht="15">
      <c r="A72" s="12"/>
      <c r="B72" s="44">
        <v>744</v>
      </c>
      <c r="C72" s="20" t="s">
        <v>155</v>
      </c>
      <c r="D72" s="46">
        <v>246755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246755</v>
      </c>
      <c r="O72" s="47">
        <f t="shared" si="19"/>
        <v>0.8119424692422353</v>
      </c>
      <c r="P72" s="9"/>
    </row>
    <row r="73" spans="1:16" ht="15">
      <c r="A73" s="12"/>
      <c r="B73" s="44">
        <v>752</v>
      </c>
      <c r="C73" s="20" t="s">
        <v>156</v>
      </c>
      <c r="D73" s="46">
        <v>0</v>
      </c>
      <c r="E73" s="46">
        <v>4111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4111</v>
      </c>
      <c r="O73" s="47">
        <f t="shared" si="19"/>
        <v>0.013527164560210855</v>
      </c>
      <c r="P73" s="9"/>
    </row>
    <row r="74" spans="1:16" ht="15.75" thickBot="1">
      <c r="A74" s="12"/>
      <c r="B74" s="44">
        <v>764</v>
      </c>
      <c r="C74" s="20" t="s">
        <v>157</v>
      </c>
      <c r="D74" s="46">
        <v>572804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572804</v>
      </c>
      <c r="O74" s="47">
        <f t="shared" si="19"/>
        <v>1.884800284297499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20" ref="D75:M75">SUM(D5,D14,D23,D29,D32,D36,D41,D45,D48)</f>
        <v>155633356</v>
      </c>
      <c r="E75" s="15">
        <f t="shared" si="20"/>
        <v>91611513</v>
      </c>
      <c r="F75" s="15">
        <f t="shared" si="20"/>
        <v>7634281</v>
      </c>
      <c r="G75" s="15">
        <f t="shared" si="20"/>
        <v>41171670</v>
      </c>
      <c r="H75" s="15">
        <f t="shared" si="20"/>
        <v>0</v>
      </c>
      <c r="I75" s="15">
        <f t="shared" si="20"/>
        <v>29891005</v>
      </c>
      <c r="J75" s="15">
        <f t="shared" si="20"/>
        <v>45322648</v>
      </c>
      <c r="K75" s="15">
        <f t="shared" si="20"/>
        <v>0</v>
      </c>
      <c r="L75" s="15">
        <f t="shared" si="20"/>
        <v>0</v>
      </c>
      <c r="M75" s="15">
        <f t="shared" si="20"/>
        <v>8583596</v>
      </c>
      <c r="N75" s="15">
        <f>SUM(D75:M75)</f>
        <v>379848069</v>
      </c>
      <c r="O75" s="37">
        <f t="shared" si="19"/>
        <v>1249.8825923720085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158</v>
      </c>
      <c r="M77" s="48"/>
      <c r="N77" s="48"/>
      <c r="O77" s="41">
        <v>303907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2023-04-18T14:54:58Z</cp:lastPrinted>
  <dcterms:created xsi:type="dcterms:W3CDTF">2000-08-31T21:26:31Z</dcterms:created>
  <dcterms:modified xsi:type="dcterms:W3CDTF">2023-04-18T14:56:26Z</dcterms:modified>
  <cp:category/>
  <cp:version/>
  <cp:contentType/>
  <cp:contentStatus/>
</cp:coreProperties>
</file>