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'2005'!$A$1:$O$76</definedName>
    <definedName name="_xlnm.Print_Area" localSheetId="16">'2006'!$A$1:$O$75</definedName>
    <definedName name="_xlnm.Print_Area" localSheetId="15">'2007'!$A$1:$O$73</definedName>
    <definedName name="_xlnm.Print_Area" localSheetId="14">'2008'!$A$1:$O$76</definedName>
    <definedName name="_xlnm.Print_Area" localSheetId="13">'2009'!$A$1:$O$74</definedName>
    <definedName name="_xlnm.Print_Area" localSheetId="12">'2010'!$A$1:$O$76</definedName>
    <definedName name="_xlnm.Print_Area" localSheetId="11">'2011'!$A$1:$O$75</definedName>
    <definedName name="_xlnm.Print_Area" localSheetId="10">'2012'!$A$1:$O$75</definedName>
    <definedName name="_xlnm.Print_Area" localSheetId="9">'2013'!$A$1:$O$74</definedName>
    <definedName name="_xlnm.Print_Area" localSheetId="8">'2014'!$A$1:$O$75</definedName>
    <definedName name="_xlnm.Print_Area" localSheetId="7">'2015'!$A$1:$O$73</definedName>
    <definedName name="_xlnm.Print_Area" localSheetId="6">'2016'!$A$1:$O$75</definedName>
    <definedName name="_xlnm.Print_Area" localSheetId="5">'2017'!$A$1:$O$76</definedName>
    <definedName name="_xlnm.Print_Area" localSheetId="4">'2018'!$A$1:$O$76</definedName>
    <definedName name="_xlnm.Print_Area" localSheetId="3">'2019'!$A$1:$O$75</definedName>
    <definedName name="_xlnm.Print_Area" localSheetId="2">'2020'!$A$1:$O$74</definedName>
    <definedName name="_xlnm.Print_Area" localSheetId="1">'2021'!$A$1:$P$76</definedName>
    <definedName name="_xlnm.Print_Area" localSheetId="0">'2022'!$A$1:$P$79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4" i="51" l="1"/>
  <c r="P74" i="51" s="1"/>
  <c r="O73" i="51"/>
  <c r="P73" i="51" s="1"/>
  <c r="O72" i="51"/>
  <c r="P72" i="51" s="1"/>
  <c r="O71" i="51"/>
  <c r="P71" i="51" s="1"/>
  <c r="O70" i="51"/>
  <c r="P70" i="51" s="1"/>
  <c r="O69" i="51"/>
  <c r="P69" i="51" s="1"/>
  <c r="O68" i="51"/>
  <c r="P68" i="51" s="1"/>
  <c r="O67" i="51"/>
  <c r="P67" i="51" s="1"/>
  <c r="O66" i="5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N51" i="51"/>
  <c r="M51" i="51"/>
  <c r="L51" i="51"/>
  <c r="K51" i="51"/>
  <c r="J51" i="51"/>
  <c r="I51" i="51"/>
  <c r="H51" i="51"/>
  <c r="G51" i="51"/>
  <c r="F51" i="51"/>
  <c r="E51" i="51"/>
  <c r="D51" i="51"/>
  <c r="O50" i="51"/>
  <c r="P50" i="51" s="1"/>
  <c r="O49" i="51"/>
  <c r="P49" i="51" s="1"/>
  <c r="O48" i="51"/>
  <c r="P48" i="51" s="1"/>
  <c r="N47" i="51"/>
  <c r="M47" i="51"/>
  <c r="L47" i="51"/>
  <c r="K47" i="51"/>
  <c r="J47" i="51"/>
  <c r="I47" i="51"/>
  <c r="H47" i="51"/>
  <c r="G47" i="51"/>
  <c r="F47" i="51"/>
  <c r="E47" i="51"/>
  <c r="D47" i="51"/>
  <c r="O46" i="51"/>
  <c r="P46" i="51" s="1"/>
  <c r="O45" i="51"/>
  <c r="P45" i="51" s="1"/>
  <c r="O44" i="51"/>
  <c r="P44" i="51" s="1"/>
  <c r="O43" i="51"/>
  <c r="P43" i="51" s="1"/>
  <c r="O42" i="51"/>
  <c r="P42" i="51" s="1"/>
  <c r="N41" i="51"/>
  <c r="M41" i="51"/>
  <c r="L41" i="51"/>
  <c r="K41" i="51"/>
  <c r="J41" i="51"/>
  <c r="I41" i="51"/>
  <c r="H41" i="51"/>
  <c r="G41" i="51"/>
  <c r="F41" i="51"/>
  <c r="E41" i="51"/>
  <c r="D41" i="51"/>
  <c r="O40" i="51"/>
  <c r="P40" i="51" s="1"/>
  <c r="O39" i="51"/>
  <c r="P39" i="51" s="1"/>
  <c r="O38" i="51"/>
  <c r="P38" i="51" s="1"/>
  <c r="O37" i="51"/>
  <c r="P37" i="51" s="1"/>
  <c r="O36" i="51"/>
  <c r="P36" i="51" s="1"/>
  <c r="N35" i="51"/>
  <c r="M35" i="51"/>
  <c r="L35" i="51"/>
  <c r="K35" i="51"/>
  <c r="J35" i="51"/>
  <c r="I35" i="51"/>
  <c r="H35" i="51"/>
  <c r="G35" i="51"/>
  <c r="F35" i="51"/>
  <c r="E35" i="51"/>
  <c r="D35" i="51"/>
  <c r="O34" i="51"/>
  <c r="P34" i="51" s="1"/>
  <c r="O33" i="51"/>
  <c r="P33" i="51" s="1"/>
  <c r="N32" i="51"/>
  <c r="M32" i="51"/>
  <c r="L32" i="51"/>
  <c r="K32" i="51"/>
  <c r="J32" i="51"/>
  <c r="I32" i="51"/>
  <c r="H32" i="51"/>
  <c r="G32" i="51"/>
  <c r="F32" i="51"/>
  <c r="E32" i="51"/>
  <c r="D32" i="51"/>
  <c r="O31" i="51"/>
  <c r="P31" i="51" s="1"/>
  <c r="O30" i="51"/>
  <c r="P30" i="51" s="1"/>
  <c r="O29" i="51"/>
  <c r="P29" i="51" s="1"/>
  <c r="N28" i="51"/>
  <c r="M28" i="51"/>
  <c r="L28" i="51"/>
  <c r="K28" i="51"/>
  <c r="J28" i="51"/>
  <c r="I28" i="51"/>
  <c r="H28" i="51"/>
  <c r="G28" i="51"/>
  <c r="F28" i="51"/>
  <c r="E28" i="51"/>
  <c r="D28" i="51"/>
  <c r="O27" i="51"/>
  <c r="P27" i="51" s="1"/>
  <c r="O26" i="51"/>
  <c r="P26" i="51" s="1"/>
  <c r="O25" i="51"/>
  <c r="P25" i="51" s="1"/>
  <c r="O24" i="51"/>
  <c r="P24" i="51" s="1"/>
  <c r="O23" i="51"/>
  <c r="P23" i="51" s="1"/>
  <c r="N22" i="51"/>
  <c r="M22" i="51"/>
  <c r="L22" i="51"/>
  <c r="K22" i="51"/>
  <c r="J22" i="51"/>
  <c r="I22" i="51"/>
  <c r="H22" i="51"/>
  <c r="G22" i="51"/>
  <c r="F22" i="51"/>
  <c r="E22" i="51"/>
  <c r="D22" i="5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N13" i="51"/>
  <c r="M13" i="51"/>
  <c r="L13" i="51"/>
  <c r="K13" i="51"/>
  <c r="J13" i="51"/>
  <c r="I13" i="51"/>
  <c r="H13" i="51"/>
  <c r="G13" i="51"/>
  <c r="F13" i="51"/>
  <c r="E13" i="51"/>
  <c r="D13" i="5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51" i="51" l="1"/>
  <c r="P51" i="51" s="1"/>
  <c r="O47" i="51"/>
  <c r="P47" i="51" s="1"/>
  <c r="O41" i="51"/>
  <c r="P41" i="51" s="1"/>
  <c r="O35" i="51"/>
  <c r="P35" i="51" s="1"/>
  <c r="O32" i="51"/>
  <c r="P32" i="51" s="1"/>
  <c r="O28" i="51"/>
  <c r="P28" i="51" s="1"/>
  <c r="O22" i="51"/>
  <c r="P22" i="51" s="1"/>
  <c r="N75" i="51"/>
  <c r="I75" i="51"/>
  <c r="G75" i="51"/>
  <c r="E75" i="51"/>
  <c r="F75" i="51"/>
  <c r="H75" i="51"/>
  <c r="J75" i="51"/>
  <c r="K75" i="51"/>
  <c r="L75" i="51"/>
  <c r="M75" i="51"/>
  <c r="O5" i="51"/>
  <c r="P5" i="51" s="1"/>
  <c r="D75" i="51"/>
  <c r="O13" i="51"/>
  <c r="P13" i="51" s="1"/>
  <c r="O71" i="50"/>
  <c r="P71" i="50" s="1"/>
  <c r="O70" i="50"/>
  <c r="P70" i="50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/>
  <c r="O63" i="50"/>
  <c r="P63" i="50" s="1"/>
  <c r="O62" i="50"/>
  <c r="P62" i="50" s="1"/>
  <c r="O61" i="50"/>
  <c r="P61" i="50" s="1"/>
  <c r="O60" i="50"/>
  <c r="P60" i="50"/>
  <c r="O59" i="50"/>
  <c r="P59" i="50" s="1"/>
  <c r="O58" i="50"/>
  <c r="P58" i="50"/>
  <c r="O57" i="50"/>
  <c r="P57" i="50" s="1"/>
  <c r="O56" i="50"/>
  <c r="P56" i="50" s="1"/>
  <c r="O55" i="50"/>
  <c r="P55" i="50" s="1"/>
  <c r="O54" i="50"/>
  <c r="P54" i="50"/>
  <c r="O53" i="50"/>
  <c r="P53" i="50" s="1"/>
  <c r="O52" i="50"/>
  <c r="P52" i="50"/>
  <c r="O51" i="50"/>
  <c r="P51" i="50" s="1"/>
  <c r="N50" i="50"/>
  <c r="M50" i="50"/>
  <c r="L50" i="50"/>
  <c r="K50" i="50"/>
  <c r="J50" i="50"/>
  <c r="I50" i="50"/>
  <c r="H50" i="50"/>
  <c r="G50" i="50"/>
  <c r="F50" i="50"/>
  <c r="E50" i="50"/>
  <c r="D50" i="50"/>
  <c r="O49" i="50"/>
  <c r="P49" i="50" s="1"/>
  <c r="O48" i="50"/>
  <c r="P48" i="50" s="1"/>
  <c r="O47" i="50"/>
  <c r="P47" i="50" s="1"/>
  <c r="N46" i="50"/>
  <c r="M46" i="50"/>
  <c r="L46" i="50"/>
  <c r="K46" i="50"/>
  <c r="J46" i="50"/>
  <c r="I46" i="50"/>
  <c r="H46" i="50"/>
  <c r="G46" i="50"/>
  <c r="F46" i="50"/>
  <c r="E46" i="50"/>
  <c r="D46" i="50"/>
  <c r="O45" i="50"/>
  <c r="P45" i="50"/>
  <c r="O44" i="50"/>
  <c r="P44" i="50" s="1"/>
  <c r="O43" i="50"/>
  <c r="P43" i="50"/>
  <c r="O42" i="50"/>
  <c r="P42" i="50" s="1"/>
  <c r="N41" i="50"/>
  <c r="M41" i="50"/>
  <c r="L41" i="50"/>
  <c r="K41" i="50"/>
  <c r="J41" i="50"/>
  <c r="I41" i="50"/>
  <c r="H41" i="50"/>
  <c r="G41" i="50"/>
  <c r="F41" i="50"/>
  <c r="E41" i="50"/>
  <c r="D41" i="50"/>
  <c r="O40" i="50"/>
  <c r="P40" i="50" s="1"/>
  <c r="O39" i="50"/>
  <c r="P39" i="50" s="1"/>
  <c r="O38" i="50"/>
  <c r="P38" i="50" s="1"/>
  <c r="O37" i="50"/>
  <c r="P37" i="50"/>
  <c r="O36" i="50"/>
  <c r="P36" i="50"/>
  <c r="N35" i="50"/>
  <c r="M35" i="50"/>
  <c r="L35" i="50"/>
  <c r="K35" i="50"/>
  <c r="J35" i="50"/>
  <c r="I35" i="50"/>
  <c r="H35" i="50"/>
  <c r="G35" i="50"/>
  <c r="F35" i="50"/>
  <c r="E35" i="50"/>
  <c r="D35" i="50"/>
  <c r="O34" i="50"/>
  <c r="P34" i="50"/>
  <c r="O33" i="50"/>
  <c r="P33" i="50" s="1"/>
  <c r="N32" i="50"/>
  <c r="M32" i="50"/>
  <c r="L32" i="50"/>
  <c r="K32" i="50"/>
  <c r="J32" i="50"/>
  <c r="I32" i="50"/>
  <c r="H32" i="50"/>
  <c r="G32" i="50"/>
  <c r="F32" i="50"/>
  <c r="E32" i="50"/>
  <c r="D32" i="50"/>
  <c r="O31" i="50"/>
  <c r="P31" i="50" s="1"/>
  <c r="O30" i="50"/>
  <c r="P30" i="50" s="1"/>
  <c r="O29" i="50"/>
  <c r="P29" i="50" s="1"/>
  <c r="N28" i="50"/>
  <c r="M28" i="50"/>
  <c r="L28" i="50"/>
  <c r="K28" i="50"/>
  <c r="J28" i="50"/>
  <c r="I28" i="50"/>
  <c r="H28" i="50"/>
  <c r="G28" i="50"/>
  <c r="F28" i="50"/>
  <c r="E28" i="50"/>
  <c r="D28" i="50"/>
  <c r="O27" i="50"/>
  <c r="P27" i="50" s="1"/>
  <c r="O26" i="50"/>
  <c r="P26" i="50" s="1"/>
  <c r="O25" i="50"/>
  <c r="P25" i="50"/>
  <c r="O24" i="50"/>
  <c r="P24" i="50" s="1"/>
  <c r="O23" i="50"/>
  <c r="P23" i="50" s="1"/>
  <c r="N22" i="50"/>
  <c r="M22" i="50"/>
  <c r="L22" i="50"/>
  <c r="K22" i="50"/>
  <c r="J22" i="50"/>
  <c r="I22" i="50"/>
  <c r="H22" i="50"/>
  <c r="G22" i="50"/>
  <c r="F22" i="50"/>
  <c r="E22" i="50"/>
  <c r="D22" i="50"/>
  <c r="O21" i="50"/>
  <c r="P21" i="50" s="1"/>
  <c r="O20" i="50"/>
  <c r="P20" i="50" s="1"/>
  <c r="O19" i="50"/>
  <c r="P19" i="50"/>
  <c r="O18" i="50"/>
  <c r="P18" i="50"/>
  <c r="O17" i="50"/>
  <c r="P17" i="50" s="1"/>
  <c r="O16" i="50"/>
  <c r="P16" i="50" s="1"/>
  <c r="O15" i="50"/>
  <c r="P15" i="50" s="1"/>
  <c r="O14" i="50"/>
  <c r="P14" i="50" s="1"/>
  <c r="N13" i="50"/>
  <c r="M13" i="50"/>
  <c r="L13" i="50"/>
  <c r="K13" i="50"/>
  <c r="J13" i="50"/>
  <c r="I13" i="50"/>
  <c r="H13" i="50"/>
  <c r="G13" i="50"/>
  <c r="F13" i="50"/>
  <c r="E13" i="50"/>
  <c r="D13" i="50"/>
  <c r="O12" i="50"/>
  <c r="P12" i="50" s="1"/>
  <c r="O11" i="50"/>
  <c r="P11" i="50" s="1"/>
  <c r="O10" i="50"/>
  <c r="P10" i="50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N69" i="48"/>
  <c r="O69" i="48"/>
  <c r="N68" i="48"/>
  <c r="O68" i="48"/>
  <c r="N67" i="48"/>
  <c r="O67" i="48" s="1"/>
  <c r="N66" i="48"/>
  <c r="O66" i="48" s="1"/>
  <c r="N65" i="48"/>
  <c r="O65" i="48" s="1"/>
  <c r="N64" i="48"/>
  <c r="O64" i="48" s="1"/>
  <c r="N63" i="48"/>
  <c r="O63" i="48"/>
  <c r="N62" i="48"/>
  <c r="O62" i="48"/>
  <c r="N61" i="48"/>
  <c r="O61" i="48" s="1"/>
  <c r="N60" i="48"/>
  <c r="O60" i="48" s="1"/>
  <c r="N59" i="48"/>
  <c r="O59" i="48" s="1"/>
  <c r="N58" i="48"/>
  <c r="O58" i="48" s="1"/>
  <c r="N57" i="48"/>
  <c r="O57" i="48"/>
  <c r="N56" i="48"/>
  <c r="O56" i="48"/>
  <c r="N55" i="48"/>
  <c r="O55" i="48" s="1"/>
  <c r="N54" i="48"/>
  <c r="O54" i="48" s="1"/>
  <c r="N53" i="48"/>
  <c r="O53" i="48" s="1"/>
  <c r="N52" i="48"/>
  <c r="O52" i="48" s="1"/>
  <c r="N51" i="48"/>
  <c r="O51" i="48"/>
  <c r="N50" i="48"/>
  <c r="O50" i="48"/>
  <c r="M49" i="48"/>
  <c r="L49" i="48"/>
  <c r="K49" i="48"/>
  <c r="J49" i="48"/>
  <c r="I49" i="48"/>
  <c r="H49" i="48"/>
  <c r="G49" i="48"/>
  <c r="F49" i="48"/>
  <c r="E49" i="48"/>
  <c r="D49" i="48"/>
  <c r="N48" i="48"/>
  <c r="O48" i="48"/>
  <c r="N47" i="48"/>
  <c r="O47" i="48" s="1"/>
  <c r="N46" i="48"/>
  <c r="O46" i="48" s="1"/>
  <c r="M45" i="48"/>
  <c r="L45" i="48"/>
  <c r="K45" i="48"/>
  <c r="J45" i="48"/>
  <c r="I45" i="48"/>
  <c r="H45" i="48"/>
  <c r="G45" i="48"/>
  <c r="F45" i="48"/>
  <c r="E45" i="48"/>
  <c r="D45" i="48"/>
  <c r="N44" i="48"/>
  <c r="O44" i="48" s="1"/>
  <c r="N43" i="48"/>
  <c r="O43" i="48" s="1"/>
  <c r="N42" i="48"/>
  <c r="O42" i="48" s="1"/>
  <c r="N41" i="48"/>
  <c r="O41" i="48"/>
  <c r="M40" i="48"/>
  <c r="L40" i="48"/>
  <c r="K40" i="48"/>
  <c r="J40" i="48"/>
  <c r="I40" i="48"/>
  <c r="H40" i="48"/>
  <c r="G40" i="48"/>
  <c r="F40" i="48"/>
  <c r="E40" i="48"/>
  <c r="D40" i="48"/>
  <c r="N39" i="48"/>
  <c r="O39" i="48"/>
  <c r="N38" i="48"/>
  <c r="O38" i="48"/>
  <c r="N37" i="48"/>
  <c r="O37" i="48" s="1"/>
  <c r="N36" i="48"/>
  <c r="O36" i="48" s="1"/>
  <c r="M35" i="48"/>
  <c r="L35" i="48"/>
  <c r="K35" i="48"/>
  <c r="J35" i="48"/>
  <c r="I35" i="48"/>
  <c r="H35" i="48"/>
  <c r="H70" i="48" s="1"/>
  <c r="G35" i="48"/>
  <c r="F35" i="48"/>
  <c r="E35" i="48"/>
  <c r="D35" i="48"/>
  <c r="N34" i="48"/>
  <c r="O34" i="48" s="1"/>
  <c r="N33" i="48"/>
  <c r="O33" i="48" s="1"/>
  <c r="M32" i="48"/>
  <c r="L32" i="48"/>
  <c r="K32" i="48"/>
  <c r="J32" i="48"/>
  <c r="I32" i="48"/>
  <c r="H32" i="48"/>
  <c r="G32" i="48"/>
  <c r="F32" i="48"/>
  <c r="E32" i="48"/>
  <c r="D32" i="48"/>
  <c r="N31" i="48"/>
  <c r="O31" i="48" s="1"/>
  <c r="N30" i="48"/>
  <c r="O30" i="48" s="1"/>
  <c r="N29" i="48"/>
  <c r="O29" i="48"/>
  <c r="M28" i="48"/>
  <c r="L28" i="48"/>
  <c r="K28" i="48"/>
  <c r="J28" i="48"/>
  <c r="I28" i="48"/>
  <c r="H28" i="48"/>
  <c r="G28" i="48"/>
  <c r="F28" i="48"/>
  <c r="E28" i="48"/>
  <c r="D28" i="48"/>
  <c r="N27" i="48"/>
  <c r="O27" i="48"/>
  <c r="N26" i="48"/>
  <c r="O26" i="48"/>
  <c r="N25" i="48"/>
  <c r="O25" i="48" s="1"/>
  <c r="N24" i="48"/>
  <c r="O24" i="48" s="1"/>
  <c r="N23" i="48"/>
  <c r="O23" i="48" s="1"/>
  <c r="M22" i="48"/>
  <c r="L22" i="48"/>
  <c r="K22" i="48"/>
  <c r="J22" i="48"/>
  <c r="I22" i="48"/>
  <c r="H22" i="48"/>
  <c r="G22" i="48"/>
  <c r="F22" i="48"/>
  <c r="E22" i="48"/>
  <c r="D22" i="48"/>
  <c r="N21" i="48"/>
  <c r="O21" i="48" s="1"/>
  <c r="N20" i="48"/>
  <c r="O20" i="48" s="1"/>
  <c r="N19" i="48"/>
  <c r="O19" i="48"/>
  <c r="N18" i="48"/>
  <c r="O18" i="48"/>
  <c r="N17" i="48"/>
  <c r="O17" i="48" s="1"/>
  <c r="N16" i="48"/>
  <c r="O16" i="48" s="1"/>
  <c r="N15" i="48"/>
  <c r="O15" i="48" s="1"/>
  <c r="N14" i="48"/>
  <c r="O14" i="48" s="1"/>
  <c r="M13" i="48"/>
  <c r="L13" i="48"/>
  <c r="K13" i="48"/>
  <c r="J13" i="48"/>
  <c r="I13" i="48"/>
  <c r="H13" i="48"/>
  <c r="G13" i="48"/>
  <c r="F13" i="48"/>
  <c r="E13" i="48"/>
  <c r="D13" i="48"/>
  <c r="N12" i="48"/>
  <c r="O12" i="48" s="1"/>
  <c r="N11" i="48"/>
  <c r="O11" i="48"/>
  <c r="N10" i="48"/>
  <c r="O10" i="48"/>
  <c r="N9" i="48"/>
  <c r="O9" i="48" s="1"/>
  <c r="N8" i="48"/>
  <c r="O8" i="48" s="1"/>
  <c r="N7" i="48"/>
  <c r="O7" i="48" s="1"/>
  <c r="N6" i="48"/>
  <c r="O6" i="48" s="1"/>
  <c r="M5" i="48"/>
  <c r="L5" i="48"/>
  <c r="K5" i="48"/>
  <c r="J5" i="48"/>
  <c r="I5" i="48"/>
  <c r="H5" i="48"/>
  <c r="G5" i="48"/>
  <c r="F5" i="48"/>
  <c r="E5" i="48"/>
  <c r="D5" i="48"/>
  <c r="N70" i="47"/>
  <c r="O70" i="47" s="1"/>
  <c r="N69" i="47"/>
  <c r="O69" i="47"/>
  <c r="N68" i="47"/>
  <c r="O68" i="47"/>
  <c r="N67" i="47"/>
  <c r="O67" i="47" s="1"/>
  <c r="N66" i="47"/>
  <c r="O66" i="47" s="1"/>
  <c r="N65" i="47"/>
  <c r="O65" i="47" s="1"/>
  <c r="N64" i="47"/>
  <c r="O64" i="47" s="1"/>
  <c r="N63" i="47"/>
  <c r="O63" i="47"/>
  <c r="N62" i="47"/>
  <c r="O62" i="47"/>
  <c r="N61" i="47"/>
  <c r="O61" i="47" s="1"/>
  <c r="N60" i="47"/>
  <c r="O60" i="47" s="1"/>
  <c r="N59" i="47"/>
  <c r="O59" i="47" s="1"/>
  <c r="N58" i="47"/>
  <c r="O58" i="47" s="1"/>
  <c r="N57" i="47"/>
  <c r="O57" i="47"/>
  <c r="N56" i="47"/>
  <c r="O56" i="47"/>
  <c r="N55" i="47"/>
  <c r="O55" i="47" s="1"/>
  <c r="N54" i="47"/>
  <c r="O54" i="47" s="1"/>
  <c r="N53" i="47"/>
  <c r="O53" i="47" s="1"/>
  <c r="N52" i="47"/>
  <c r="O52" i="47" s="1"/>
  <c r="N51" i="47"/>
  <c r="O51" i="47"/>
  <c r="N50" i="47"/>
  <c r="O50" i="47"/>
  <c r="N49" i="47"/>
  <c r="O49" i="47" s="1"/>
  <c r="M48" i="47"/>
  <c r="L48" i="47"/>
  <c r="K48" i="47"/>
  <c r="J48" i="47"/>
  <c r="I48" i="47"/>
  <c r="H48" i="47"/>
  <c r="G48" i="47"/>
  <c r="F48" i="47"/>
  <c r="E48" i="47"/>
  <c r="D48" i="47"/>
  <c r="N47" i="47"/>
  <c r="O47" i="47" s="1"/>
  <c r="N46" i="47"/>
  <c r="O46" i="47" s="1"/>
  <c r="M45" i="47"/>
  <c r="L45" i="47"/>
  <c r="K45" i="47"/>
  <c r="J45" i="47"/>
  <c r="I45" i="47"/>
  <c r="H45" i="47"/>
  <c r="G45" i="47"/>
  <c r="F45" i="47"/>
  <c r="E45" i="47"/>
  <c r="D45" i="47"/>
  <c r="N44" i="47"/>
  <c r="O44" i="47" s="1"/>
  <c r="N43" i="47"/>
  <c r="O43" i="47" s="1"/>
  <c r="N42" i="47"/>
  <c r="O42" i="47" s="1"/>
  <c r="N41" i="47"/>
  <c r="O41" i="47"/>
  <c r="M40" i="47"/>
  <c r="L40" i="47"/>
  <c r="K40" i="47"/>
  <c r="J40" i="47"/>
  <c r="I40" i="47"/>
  <c r="H40" i="47"/>
  <c r="G40" i="47"/>
  <c r="F40" i="47"/>
  <c r="E40" i="47"/>
  <c r="D40" i="47"/>
  <c r="N39" i="47"/>
  <c r="O39" i="47"/>
  <c r="N38" i="47"/>
  <c r="O38" i="47"/>
  <c r="N37" i="47"/>
  <c r="O37" i="47" s="1"/>
  <c r="N36" i="47"/>
  <c r="O36" i="47" s="1"/>
  <c r="M35" i="47"/>
  <c r="L35" i="47"/>
  <c r="K35" i="47"/>
  <c r="J35" i="47"/>
  <c r="I35" i="47"/>
  <c r="H35" i="47"/>
  <c r="G35" i="47"/>
  <c r="F35" i="47"/>
  <c r="E35" i="47"/>
  <c r="E71" i="47" s="1"/>
  <c r="D35" i="47"/>
  <c r="N34" i="47"/>
  <c r="O34" i="47" s="1"/>
  <c r="N33" i="47"/>
  <c r="O33" i="47" s="1"/>
  <c r="M32" i="47"/>
  <c r="L32" i="47"/>
  <c r="K32" i="47"/>
  <c r="J32" i="47"/>
  <c r="I32" i="47"/>
  <c r="H32" i="47"/>
  <c r="G32" i="47"/>
  <c r="F32" i="47"/>
  <c r="E32" i="47"/>
  <c r="D32" i="47"/>
  <c r="N31" i="47"/>
  <c r="O31" i="47" s="1"/>
  <c r="N30" i="47"/>
  <c r="O30" i="47" s="1"/>
  <c r="N29" i="47"/>
  <c r="O29" i="47"/>
  <c r="M28" i="47"/>
  <c r="L28" i="47"/>
  <c r="K28" i="47"/>
  <c r="J28" i="47"/>
  <c r="I28" i="47"/>
  <c r="H28" i="47"/>
  <c r="G28" i="47"/>
  <c r="F28" i="47"/>
  <c r="E28" i="47"/>
  <c r="D28" i="47"/>
  <c r="N27" i="47"/>
  <c r="O27" i="47"/>
  <c r="N26" i="47"/>
  <c r="O26" i="47"/>
  <c r="N25" i="47"/>
  <c r="O25" i="47" s="1"/>
  <c r="N24" i="47"/>
  <c r="O24" i="47" s="1"/>
  <c r="N23" i="47"/>
  <c r="O23" i="47" s="1"/>
  <c r="M22" i="47"/>
  <c r="L22" i="47"/>
  <c r="K22" i="47"/>
  <c r="J22" i="47"/>
  <c r="I22" i="47"/>
  <c r="H22" i="47"/>
  <c r="G22" i="47"/>
  <c r="F22" i="47"/>
  <c r="E22" i="47"/>
  <c r="D22" i="47"/>
  <c r="N21" i="47"/>
  <c r="O21" i="47" s="1"/>
  <c r="N20" i="47"/>
  <c r="O20" i="47" s="1"/>
  <c r="N19" i="47"/>
  <c r="O19" i="47"/>
  <c r="N18" i="47"/>
  <c r="O18" i="47"/>
  <c r="N17" i="47"/>
  <c r="O17" i="47" s="1"/>
  <c r="N16" i="47"/>
  <c r="O16" i="47" s="1"/>
  <c r="N15" i="47"/>
  <c r="O15" i="47" s="1"/>
  <c r="N14" i="47"/>
  <c r="O14" i="47"/>
  <c r="M13" i="47"/>
  <c r="L13" i="47"/>
  <c r="K13" i="47"/>
  <c r="J13" i="47"/>
  <c r="I13" i="47"/>
  <c r="I71" i="47" s="1"/>
  <c r="H13" i="47"/>
  <c r="G13" i="47"/>
  <c r="F13" i="47"/>
  <c r="E13" i="47"/>
  <c r="D13" i="47"/>
  <c r="N12" i="47"/>
  <c r="O12" i="47"/>
  <c r="N11" i="47"/>
  <c r="O11" i="47"/>
  <c r="N10" i="47"/>
  <c r="O10" i="47"/>
  <c r="N9" i="47"/>
  <c r="O9" i="47" s="1"/>
  <c r="N8" i="47"/>
  <c r="O8" i="47" s="1"/>
  <c r="N7" i="47"/>
  <c r="O7" i="47" s="1"/>
  <c r="N6" i="47"/>
  <c r="O6" i="47"/>
  <c r="M5" i="47"/>
  <c r="L5" i="47"/>
  <c r="K5" i="47"/>
  <c r="J5" i="47"/>
  <c r="I5" i="47"/>
  <c r="H5" i="47"/>
  <c r="G5" i="47"/>
  <c r="F5" i="47"/>
  <c r="E5" i="47"/>
  <c r="D5" i="47"/>
  <c r="N71" i="46"/>
  <c r="O71" i="46" s="1"/>
  <c r="N70" i="46"/>
  <c r="O70" i="46"/>
  <c r="N69" i="46"/>
  <c r="O69" i="46"/>
  <c r="N68" i="46"/>
  <c r="O68" i="46" s="1"/>
  <c r="N67" i="46"/>
  <c r="O67" i="46" s="1"/>
  <c r="N66" i="46"/>
  <c r="O66" i="46" s="1"/>
  <c r="N65" i="46"/>
  <c r="O65" i="46" s="1"/>
  <c r="N64" i="46"/>
  <c r="O64" i="46"/>
  <c r="N63" i="46"/>
  <c r="O63" i="46"/>
  <c r="N62" i="46"/>
  <c r="O62" i="46" s="1"/>
  <c r="N61" i="46"/>
  <c r="O61" i="46" s="1"/>
  <c r="N60" i="46"/>
  <c r="O60" i="46" s="1"/>
  <c r="N59" i="46"/>
  <c r="O59" i="46" s="1"/>
  <c r="N58" i="46"/>
  <c r="O58" i="46"/>
  <c r="N57" i="46"/>
  <c r="O57" i="46"/>
  <c r="N56" i="46"/>
  <c r="O56" i="46" s="1"/>
  <c r="N55" i="46"/>
  <c r="O55" i="46" s="1"/>
  <c r="N54" i="46"/>
  <c r="O54" i="46" s="1"/>
  <c r="N53" i="46"/>
  <c r="O53" i="46" s="1"/>
  <c r="N52" i="46"/>
  <c r="O52" i="46"/>
  <c r="N51" i="46"/>
  <c r="O51" i="46"/>
  <c r="N50" i="46"/>
  <c r="O50" i="46" s="1"/>
  <c r="M49" i="46"/>
  <c r="L49" i="46"/>
  <c r="K49" i="46"/>
  <c r="J49" i="46"/>
  <c r="I49" i="46"/>
  <c r="H49" i="46"/>
  <c r="G49" i="46"/>
  <c r="F49" i="46"/>
  <c r="E49" i="46"/>
  <c r="D49" i="46"/>
  <c r="N48" i="46"/>
  <c r="O48" i="46" s="1"/>
  <c r="N47" i="46"/>
  <c r="O47" i="46" s="1"/>
  <c r="M46" i="46"/>
  <c r="L46" i="46"/>
  <c r="K46" i="46"/>
  <c r="J46" i="46"/>
  <c r="I46" i="46"/>
  <c r="H46" i="46"/>
  <c r="G46" i="46"/>
  <c r="F46" i="46"/>
  <c r="E46" i="46"/>
  <c r="D46" i="46"/>
  <c r="N45" i="46"/>
  <c r="O45" i="46" s="1"/>
  <c r="N44" i="46"/>
  <c r="O44" i="46" s="1"/>
  <c r="N43" i="46"/>
  <c r="O43" i="46" s="1"/>
  <c r="N42" i="46"/>
  <c r="O42" i="46"/>
  <c r="N41" i="46"/>
  <c r="O41" i="46"/>
  <c r="M40" i="46"/>
  <c r="L40" i="46"/>
  <c r="K40" i="46"/>
  <c r="J40" i="46"/>
  <c r="I40" i="46"/>
  <c r="H40" i="46"/>
  <c r="G40" i="46"/>
  <c r="F40" i="46"/>
  <c r="E40" i="46"/>
  <c r="D40" i="46"/>
  <c r="N39" i="46"/>
  <c r="O39" i="46"/>
  <c r="N38" i="46"/>
  <c r="O38" i="46" s="1"/>
  <c r="N37" i="46"/>
  <c r="O37" i="46" s="1"/>
  <c r="N36" i="46"/>
  <c r="O36" i="46"/>
  <c r="M35" i="46"/>
  <c r="L35" i="46"/>
  <c r="K35" i="46"/>
  <c r="J35" i="46"/>
  <c r="I35" i="46"/>
  <c r="H35" i="46"/>
  <c r="G35" i="46"/>
  <c r="G72" i="46" s="1"/>
  <c r="F35" i="46"/>
  <c r="E35" i="46"/>
  <c r="D35" i="46"/>
  <c r="N34" i="46"/>
  <c r="O34" i="46"/>
  <c r="N33" i="46"/>
  <c r="O33" i="46" s="1"/>
  <c r="M32" i="46"/>
  <c r="L32" i="46"/>
  <c r="K32" i="46"/>
  <c r="J32" i="46"/>
  <c r="I32" i="46"/>
  <c r="H32" i="46"/>
  <c r="G32" i="46"/>
  <c r="F32" i="46"/>
  <c r="E32" i="46"/>
  <c r="D32" i="46"/>
  <c r="N31" i="46"/>
  <c r="O31" i="46" s="1"/>
  <c r="N30" i="46"/>
  <c r="O30" i="46"/>
  <c r="N29" i="46"/>
  <c r="O29" i="46"/>
  <c r="M28" i="46"/>
  <c r="L28" i="46"/>
  <c r="K28" i="46"/>
  <c r="J28" i="46"/>
  <c r="I28" i="46"/>
  <c r="H28" i="46"/>
  <c r="G28" i="46"/>
  <c r="F28" i="46"/>
  <c r="E28" i="46"/>
  <c r="D28" i="46"/>
  <c r="N27" i="46"/>
  <c r="O27" i="46"/>
  <c r="N26" i="46"/>
  <c r="O26" i="46" s="1"/>
  <c r="N25" i="46"/>
  <c r="O25" i="46" s="1"/>
  <c r="N24" i="46"/>
  <c r="O24" i="46" s="1"/>
  <c r="N23" i="46"/>
  <c r="O23" i="46" s="1"/>
  <c r="M22" i="46"/>
  <c r="L22" i="46"/>
  <c r="K22" i="46"/>
  <c r="J22" i="46"/>
  <c r="I22" i="46"/>
  <c r="H22" i="46"/>
  <c r="G22" i="46"/>
  <c r="F22" i="46"/>
  <c r="E22" i="46"/>
  <c r="D22" i="46"/>
  <c r="N21" i="46"/>
  <c r="O21" i="46" s="1"/>
  <c r="N20" i="46"/>
  <c r="O20" i="46"/>
  <c r="N19" i="46"/>
  <c r="O19" i="46"/>
  <c r="N18" i="46"/>
  <c r="O18" i="46" s="1"/>
  <c r="N17" i="46"/>
  <c r="O17" i="46" s="1"/>
  <c r="N16" i="46"/>
  <c r="O16" i="46" s="1"/>
  <c r="N15" i="46"/>
  <c r="O15" i="46" s="1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/>
  <c r="N10" i="46"/>
  <c r="O10" i="46" s="1"/>
  <c r="N9" i="46"/>
  <c r="O9" i="46" s="1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71" i="45"/>
  <c r="O71" i="45"/>
  <c r="N70" i="45"/>
  <c r="O70" i="45"/>
  <c r="N69" i="45"/>
  <c r="O69" i="45" s="1"/>
  <c r="N68" i="45"/>
  <c r="O68" i="45" s="1"/>
  <c r="N67" i="45"/>
  <c r="O67" i="45" s="1"/>
  <c r="N66" i="45"/>
  <c r="O66" i="45" s="1"/>
  <c r="N65" i="45"/>
  <c r="O65" i="45"/>
  <c r="N64" i="45"/>
  <c r="O64" i="45"/>
  <c r="N63" i="45"/>
  <c r="O63" i="45" s="1"/>
  <c r="N62" i="45"/>
  <c r="O62" i="45" s="1"/>
  <c r="N61" i="45"/>
  <c r="O61" i="45" s="1"/>
  <c r="N60" i="45"/>
  <c r="O60" i="45" s="1"/>
  <c r="N59" i="45"/>
  <c r="O59" i="45"/>
  <c r="N58" i="45"/>
  <c r="O58" i="45"/>
  <c r="N57" i="45"/>
  <c r="O57" i="45" s="1"/>
  <c r="N56" i="45"/>
  <c r="O56" i="45" s="1"/>
  <c r="N55" i="45"/>
  <c r="O55" i="45" s="1"/>
  <c r="N54" i="45"/>
  <c r="O54" i="45" s="1"/>
  <c r="N53" i="45"/>
  <c r="O53" i="45"/>
  <c r="N52" i="45"/>
  <c r="O52" i="45"/>
  <c r="N51" i="45"/>
  <c r="O51" i="45" s="1"/>
  <c r="N50" i="45"/>
  <c r="O50" i="45" s="1"/>
  <c r="M49" i="45"/>
  <c r="L49" i="45"/>
  <c r="K49" i="45"/>
  <c r="J49" i="45"/>
  <c r="I49" i="45"/>
  <c r="H49" i="45"/>
  <c r="G49" i="45"/>
  <c r="F49" i="45"/>
  <c r="E49" i="45"/>
  <c r="D49" i="45"/>
  <c r="N48" i="45"/>
  <c r="O48" i="45" s="1"/>
  <c r="N47" i="45"/>
  <c r="O47" i="45" s="1"/>
  <c r="M46" i="45"/>
  <c r="L46" i="45"/>
  <c r="K46" i="45"/>
  <c r="J46" i="45"/>
  <c r="I46" i="45"/>
  <c r="H46" i="45"/>
  <c r="G46" i="45"/>
  <c r="F46" i="45"/>
  <c r="E46" i="45"/>
  <c r="D46" i="45"/>
  <c r="N45" i="45"/>
  <c r="O45" i="45" s="1"/>
  <c r="N44" i="45"/>
  <c r="O44" i="45" s="1"/>
  <c r="N43" i="45"/>
  <c r="O43" i="45"/>
  <c r="N42" i="45"/>
  <c r="O42" i="45"/>
  <c r="N41" i="45"/>
  <c r="O41" i="45" s="1"/>
  <c r="M40" i="45"/>
  <c r="L40" i="45"/>
  <c r="K40" i="45"/>
  <c r="J40" i="45"/>
  <c r="I40" i="45"/>
  <c r="H40" i="45"/>
  <c r="G40" i="45"/>
  <c r="F40" i="45"/>
  <c r="E40" i="45"/>
  <c r="D40" i="45"/>
  <c r="N39" i="45"/>
  <c r="O39" i="45" s="1"/>
  <c r="N38" i="45"/>
  <c r="O38" i="45" s="1"/>
  <c r="N37" i="45"/>
  <c r="O37" i="45" s="1"/>
  <c r="N36" i="45"/>
  <c r="O36" i="45" s="1"/>
  <c r="M35" i="45"/>
  <c r="L35" i="45"/>
  <c r="K35" i="45"/>
  <c r="J35" i="45"/>
  <c r="I35" i="45"/>
  <c r="H35" i="45"/>
  <c r="G35" i="45"/>
  <c r="F35" i="45"/>
  <c r="E35" i="45"/>
  <c r="D35" i="45"/>
  <c r="N34" i="45"/>
  <c r="O34" i="45" s="1"/>
  <c r="N33" i="45"/>
  <c r="O33" i="45"/>
  <c r="M32" i="45"/>
  <c r="L32" i="45"/>
  <c r="K32" i="45"/>
  <c r="J32" i="45"/>
  <c r="I32" i="45"/>
  <c r="H32" i="45"/>
  <c r="G32" i="45"/>
  <c r="F32" i="45"/>
  <c r="E32" i="45"/>
  <c r="D32" i="45"/>
  <c r="N31" i="45"/>
  <c r="O31" i="45"/>
  <c r="N30" i="45"/>
  <c r="O30" i="45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7" i="45"/>
  <c r="O27" i="45" s="1"/>
  <c r="N26" i="45"/>
  <c r="O26" i="45" s="1"/>
  <c r="N25" i="45"/>
  <c r="O25" i="45" s="1"/>
  <c r="N24" i="45"/>
  <c r="O24" i="45" s="1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N20" i="45"/>
  <c r="O20" i="45"/>
  <c r="N19" i="45"/>
  <c r="O19" i="45" s="1"/>
  <c r="N18" i="45"/>
  <c r="O18" i="45" s="1"/>
  <c r="N17" i="45"/>
  <c r="O17" i="45" s="1"/>
  <c r="N16" i="45"/>
  <c r="O16" i="45" s="1"/>
  <c r="N15" i="45"/>
  <c r="O15" i="45"/>
  <c r="N14" i="45"/>
  <c r="O14" i="45"/>
  <c r="M13" i="45"/>
  <c r="M72" i="45" s="1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70" i="44"/>
  <c r="O70" i="44"/>
  <c r="N69" i="44"/>
  <c r="O69" i="44" s="1"/>
  <c r="N68" i="44"/>
  <c r="O68" i="44" s="1"/>
  <c r="N67" i="44"/>
  <c r="O67" i="44" s="1"/>
  <c r="N66" i="44"/>
  <c r="O66" i="44" s="1"/>
  <c r="N65" i="44"/>
  <c r="O65" i="44"/>
  <c r="N64" i="44"/>
  <c r="O64" i="44"/>
  <c r="N63" i="44"/>
  <c r="O63" i="44" s="1"/>
  <c r="N62" i="44"/>
  <c r="O62" i="44" s="1"/>
  <c r="N61" i="44"/>
  <c r="O61" i="44" s="1"/>
  <c r="N60" i="44"/>
  <c r="O60" i="44" s="1"/>
  <c r="N59" i="44"/>
  <c r="O59" i="44"/>
  <c r="N58" i="44"/>
  <c r="O58" i="44"/>
  <c r="N57" i="44"/>
  <c r="O57" i="44" s="1"/>
  <c r="N56" i="44"/>
  <c r="O56" i="44" s="1"/>
  <c r="N55" i="44"/>
  <c r="O55" i="44" s="1"/>
  <c r="N54" i="44"/>
  <c r="O54" i="44" s="1"/>
  <c r="N53" i="44"/>
  <c r="O53" i="44"/>
  <c r="N52" i="44"/>
  <c r="O52" i="44"/>
  <c r="N51" i="44"/>
  <c r="O51" i="44" s="1"/>
  <c r="N50" i="44"/>
  <c r="O50" i="44" s="1"/>
  <c r="N49" i="44"/>
  <c r="O49" i="44" s="1"/>
  <c r="M48" i="44"/>
  <c r="L48" i="44"/>
  <c r="K48" i="44"/>
  <c r="J48" i="44"/>
  <c r="I48" i="44"/>
  <c r="H48" i="44"/>
  <c r="G48" i="44"/>
  <c r="F48" i="44"/>
  <c r="E48" i="44"/>
  <c r="D48" i="44"/>
  <c r="N47" i="44"/>
  <c r="O47" i="44" s="1"/>
  <c r="N46" i="44"/>
  <c r="O46" i="44" s="1"/>
  <c r="M45" i="44"/>
  <c r="L45" i="44"/>
  <c r="L71" i="44" s="1"/>
  <c r="K45" i="44"/>
  <c r="J45" i="44"/>
  <c r="I45" i="44"/>
  <c r="H45" i="44"/>
  <c r="G45" i="44"/>
  <c r="F45" i="44"/>
  <c r="E45" i="44"/>
  <c r="D45" i="44"/>
  <c r="N44" i="44"/>
  <c r="O44" i="44" s="1"/>
  <c r="N43" i="44"/>
  <c r="O43" i="44"/>
  <c r="N42" i="44"/>
  <c r="O42" i="44"/>
  <c r="N41" i="44"/>
  <c r="O41" i="44" s="1"/>
  <c r="M40" i="44"/>
  <c r="L40" i="44"/>
  <c r="K40" i="44"/>
  <c r="J40" i="44"/>
  <c r="I40" i="44"/>
  <c r="H40" i="44"/>
  <c r="G40" i="44"/>
  <c r="F40" i="44"/>
  <c r="E40" i="44"/>
  <c r="D40" i="44"/>
  <c r="N39" i="44"/>
  <c r="O39" i="44" s="1"/>
  <c r="N38" i="44"/>
  <c r="O38" i="44" s="1"/>
  <c r="N37" i="44"/>
  <c r="O37" i="44" s="1"/>
  <c r="N36" i="44"/>
  <c r="O36" i="44" s="1"/>
  <c r="M35" i="44"/>
  <c r="L35" i="44"/>
  <c r="K35" i="44"/>
  <c r="J35" i="44"/>
  <c r="I35" i="44"/>
  <c r="H35" i="44"/>
  <c r="G35" i="44"/>
  <c r="F35" i="44"/>
  <c r="E35" i="44"/>
  <c r="D35" i="44"/>
  <c r="N34" i="44"/>
  <c r="O34" i="44" s="1"/>
  <c r="N33" i="44"/>
  <c r="O33" i="44"/>
  <c r="M32" i="44"/>
  <c r="L32" i="44"/>
  <c r="K32" i="44"/>
  <c r="J32" i="44"/>
  <c r="I32" i="44"/>
  <c r="H32" i="44"/>
  <c r="G32" i="44"/>
  <c r="F32" i="44"/>
  <c r="E32" i="44"/>
  <c r="D32" i="44"/>
  <c r="N31" i="44"/>
  <c r="O31" i="44"/>
  <c r="N30" i="44"/>
  <c r="O30" i="44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7" i="44"/>
  <c r="O27" i="44" s="1"/>
  <c r="N26" i="44"/>
  <c r="O26" i="44" s="1"/>
  <c r="N25" i="44"/>
  <c r="O25" i="44"/>
  <c r="N24" i="44"/>
  <c r="O24" i="44" s="1"/>
  <c r="N23" i="44"/>
  <c r="O23" i="44"/>
  <c r="M22" i="44"/>
  <c r="L22" i="44"/>
  <c r="K22" i="44"/>
  <c r="J22" i="44"/>
  <c r="I22" i="44"/>
  <c r="H22" i="44"/>
  <c r="G22" i="44"/>
  <c r="F22" i="44"/>
  <c r="E22" i="44"/>
  <c r="D22" i="44"/>
  <c r="N21" i="44"/>
  <c r="O21" i="44"/>
  <c r="N20" i="44"/>
  <c r="O20" i="44"/>
  <c r="N19" i="44"/>
  <c r="O19" i="44" s="1"/>
  <c r="N18" i="44"/>
  <c r="O18" i="44" s="1"/>
  <c r="N17" i="44"/>
  <c r="O17" i="44"/>
  <c r="N16" i="44"/>
  <c r="O16" i="44" s="1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 s="1"/>
  <c r="N10" i="44"/>
  <c r="O10" i="44" s="1"/>
  <c r="N9" i="44"/>
  <c r="O9" i="44"/>
  <c r="N8" i="44"/>
  <c r="O8" i="44" s="1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68" i="43"/>
  <c r="O68" i="43"/>
  <c r="N67" i="43"/>
  <c r="O67" i="43" s="1"/>
  <c r="N66" i="43"/>
  <c r="O66" i="43" s="1"/>
  <c r="N65" i="43"/>
  <c r="O65" i="43" s="1"/>
  <c r="N64" i="43"/>
  <c r="O64" i="43" s="1"/>
  <c r="N63" i="43"/>
  <c r="O63" i="43"/>
  <c r="N62" i="43"/>
  <c r="O62" i="43"/>
  <c r="N61" i="43"/>
  <c r="O61" i="43" s="1"/>
  <c r="N60" i="43"/>
  <c r="O60" i="43" s="1"/>
  <c r="N59" i="43"/>
  <c r="O59" i="43" s="1"/>
  <c r="N58" i="43"/>
  <c r="O58" i="43" s="1"/>
  <c r="N57" i="43"/>
  <c r="O57" i="43"/>
  <c r="N56" i="43"/>
  <c r="O56" i="43"/>
  <c r="N55" i="43"/>
  <c r="O55" i="43" s="1"/>
  <c r="N54" i="43"/>
  <c r="O54" i="43" s="1"/>
  <c r="N53" i="43"/>
  <c r="O53" i="43" s="1"/>
  <c r="N52" i="43"/>
  <c r="O52" i="43" s="1"/>
  <c r="N51" i="43"/>
  <c r="O51" i="43"/>
  <c r="N50" i="43"/>
  <c r="O50" i="43"/>
  <c r="N49" i="43"/>
  <c r="O49" i="43" s="1"/>
  <c r="N48" i="43"/>
  <c r="O48" i="43" s="1"/>
  <c r="N47" i="43"/>
  <c r="O47" i="43" s="1"/>
  <c r="M46" i="43"/>
  <c r="L46" i="43"/>
  <c r="K46" i="43"/>
  <c r="J46" i="43"/>
  <c r="I46" i="43"/>
  <c r="H46" i="43"/>
  <c r="G46" i="43"/>
  <c r="F46" i="43"/>
  <c r="E46" i="43"/>
  <c r="D46" i="43"/>
  <c r="N45" i="43"/>
  <c r="O45" i="43" s="1"/>
  <c r="N44" i="43"/>
  <c r="O44" i="43"/>
  <c r="N43" i="43"/>
  <c r="O43" i="43"/>
  <c r="M42" i="43"/>
  <c r="L42" i="43"/>
  <c r="L69" i="43" s="1"/>
  <c r="K42" i="43"/>
  <c r="J42" i="43"/>
  <c r="I42" i="43"/>
  <c r="H42" i="43"/>
  <c r="G42" i="43"/>
  <c r="F42" i="43"/>
  <c r="E42" i="43"/>
  <c r="D42" i="43"/>
  <c r="N41" i="43"/>
  <c r="O41" i="43"/>
  <c r="N40" i="43"/>
  <c r="O40" i="43" s="1"/>
  <c r="N39" i="43"/>
  <c r="O39" i="43" s="1"/>
  <c r="N38" i="43"/>
  <c r="O38" i="43" s="1"/>
  <c r="M37" i="43"/>
  <c r="L37" i="43"/>
  <c r="K37" i="43"/>
  <c r="J37" i="43"/>
  <c r="I37" i="43"/>
  <c r="H37" i="43"/>
  <c r="G37" i="43"/>
  <c r="F37" i="43"/>
  <c r="E37" i="43"/>
  <c r="D37" i="43"/>
  <c r="N36" i="43"/>
  <c r="O36" i="43" s="1"/>
  <c r="N35" i="43"/>
  <c r="O35" i="43"/>
  <c r="N34" i="43"/>
  <c r="O34" i="43"/>
  <c r="N33" i="43"/>
  <c r="O33" i="43" s="1"/>
  <c r="M32" i="43"/>
  <c r="L32" i="43"/>
  <c r="K32" i="43"/>
  <c r="J32" i="43"/>
  <c r="I32" i="43"/>
  <c r="H32" i="43"/>
  <c r="G32" i="43"/>
  <c r="F32" i="43"/>
  <c r="E32" i="43"/>
  <c r="D32" i="43"/>
  <c r="N31" i="43"/>
  <c r="O31" i="43" s="1"/>
  <c r="N30" i="43"/>
  <c r="O30" i="43" s="1"/>
  <c r="M29" i="43"/>
  <c r="L29" i="43"/>
  <c r="K29" i="43"/>
  <c r="J29" i="43"/>
  <c r="I29" i="43"/>
  <c r="H29" i="43"/>
  <c r="G29" i="43"/>
  <c r="F29" i="43"/>
  <c r="E29" i="43"/>
  <c r="D29" i="43"/>
  <c r="N28" i="43"/>
  <c r="O28" i="43" s="1"/>
  <c r="N27" i="43"/>
  <c r="O27" i="43" s="1"/>
  <c r="N26" i="43"/>
  <c r="O26" i="43" s="1"/>
  <c r="M25" i="43"/>
  <c r="M69" i="43" s="1"/>
  <c r="N69" i="43" s="1"/>
  <c r="O69" i="43" s="1"/>
  <c r="L25" i="43"/>
  <c r="K25" i="43"/>
  <c r="J25" i="43"/>
  <c r="I25" i="43"/>
  <c r="H25" i="43"/>
  <c r="G25" i="43"/>
  <c r="F25" i="43"/>
  <c r="E25" i="43"/>
  <c r="D25" i="43"/>
  <c r="N24" i="43"/>
  <c r="O24" i="43" s="1"/>
  <c r="N23" i="43"/>
  <c r="O23" i="43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N19" i="43"/>
  <c r="O19" i="43" s="1"/>
  <c r="N18" i="43"/>
  <c r="O18" i="43" s="1"/>
  <c r="N17" i="43"/>
  <c r="O17" i="43" s="1"/>
  <c r="N16" i="43"/>
  <c r="O16" i="43" s="1"/>
  <c r="N15" i="43"/>
  <c r="O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3" i="43" s="1"/>
  <c r="O13" i="43" s="1"/>
  <c r="N12" i="43"/>
  <c r="O12" i="43" s="1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F69" i="43" s="1"/>
  <c r="E5" i="43"/>
  <c r="D5" i="43"/>
  <c r="N71" i="42"/>
  <c r="O71" i="42"/>
  <c r="N70" i="42"/>
  <c r="O70" i="42"/>
  <c r="N69" i="42"/>
  <c r="O69" i="42"/>
  <c r="N68" i="42"/>
  <c r="O68" i="42" s="1"/>
  <c r="N67" i="42"/>
  <c r="O67" i="42" s="1"/>
  <c r="N66" i="42"/>
  <c r="O66" i="42" s="1"/>
  <c r="N65" i="42"/>
  <c r="O65" i="42"/>
  <c r="N64" i="42"/>
  <c r="O64" i="42"/>
  <c r="N63" i="42"/>
  <c r="O63" i="42"/>
  <c r="N62" i="42"/>
  <c r="O62" i="42" s="1"/>
  <c r="N61" i="42"/>
  <c r="O61" i="42" s="1"/>
  <c r="N60" i="42"/>
  <c r="O60" i="42" s="1"/>
  <c r="N59" i="42"/>
  <c r="O59" i="42"/>
  <c r="N58" i="42"/>
  <c r="O58" i="42"/>
  <c r="N57" i="42"/>
  <c r="O57" i="42"/>
  <c r="N56" i="42"/>
  <c r="O56" i="42" s="1"/>
  <c r="N55" i="42"/>
  <c r="O55" i="42" s="1"/>
  <c r="N54" i="42"/>
  <c r="O54" i="42" s="1"/>
  <c r="N53" i="42"/>
  <c r="O53" i="42"/>
  <c r="N52" i="42"/>
  <c r="O52" i="42"/>
  <c r="N51" i="42"/>
  <c r="O51" i="42"/>
  <c r="N50" i="42"/>
  <c r="O50" i="42" s="1"/>
  <c r="N49" i="42"/>
  <c r="O49" i="42" s="1"/>
  <c r="M48" i="42"/>
  <c r="L48" i="42"/>
  <c r="K48" i="42"/>
  <c r="J48" i="42"/>
  <c r="I48" i="42"/>
  <c r="H48" i="42"/>
  <c r="G48" i="42"/>
  <c r="F48" i="42"/>
  <c r="E48" i="42"/>
  <c r="D48" i="42"/>
  <c r="N47" i="42"/>
  <c r="O47" i="42" s="1"/>
  <c r="N46" i="42"/>
  <c r="O46" i="42"/>
  <c r="M45" i="42"/>
  <c r="L45" i="42"/>
  <c r="K45" i="42"/>
  <c r="J45" i="42"/>
  <c r="I45" i="42"/>
  <c r="H45" i="42"/>
  <c r="G45" i="42"/>
  <c r="F45" i="42"/>
  <c r="E45" i="42"/>
  <c r="D45" i="42"/>
  <c r="N45" i="42" s="1"/>
  <c r="O45" i="42" s="1"/>
  <c r="N44" i="42"/>
  <c r="O44" i="42"/>
  <c r="N43" i="42"/>
  <c r="O43" i="42"/>
  <c r="N42" i="42"/>
  <c r="O42" i="42"/>
  <c r="N41" i="42"/>
  <c r="O41" i="42" s="1"/>
  <c r="N40" i="42"/>
  <c r="O40" i="42" s="1"/>
  <c r="M39" i="42"/>
  <c r="L39" i="42"/>
  <c r="K39" i="42"/>
  <c r="J39" i="42"/>
  <c r="I39" i="42"/>
  <c r="H39" i="42"/>
  <c r="G39" i="42"/>
  <c r="F39" i="42"/>
  <c r="N39" i="42"/>
  <c r="O39" i="42" s="1"/>
  <c r="E39" i="42"/>
  <c r="D39" i="42"/>
  <c r="N38" i="42"/>
  <c r="O38" i="42" s="1"/>
  <c r="N37" i="42"/>
  <c r="O37" i="42"/>
  <c r="N36" i="42"/>
  <c r="O36" i="42"/>
  <c r="N35" i="42"/>
  <c r="O35" i="42"/>
  <c r="M34" i="42"/>
  <c r="N34" i="42" s="1"/>
  <c r="O34" i="42" s="1"/>
  <c r="L34" i="42"/>
  <c r="K34" i="42"/>
  <c r="J34" i="42"/>
  <c r="I34" i="42"/>
  <c r="H34" i="42"/>
  <c r="G34" i="42"/>
  <c r="F34" i="42"/>
  <c r="E34" i="42"/>
  <c r="D34" i="42"/>
  <c r="N33" i="42"/>
  <c r="O33" i="42"/>
  <c r="N32" i="42"/>
  <c r="O32" i="42" s="1"/>
  <c r="M31" i="42"/>
  <c r="L31" i="42"/>
  <c r="K31" i="42"/>
  <c r="J31" i="42"/>
  <c r="I31" i="42"/>
  <c r="H31" i="42"/>
  <c r="G31" i="42"/>
  <c r="F31" i="42"/>
  <c r="E31" i="42"/>
  <c r="D31" i="42"/>
  <c r="N30" i="42"/>
  <c r="O30" i="42" s="1"/>
  <c r="N29" i="42"/>
  <c r="O29" i="42" s="1"/>
  <c r="N28" i="42"/>
  <c r="O28" i="42"/>
  <c r="M27" i="42"/>
  <c r="L27" i="42"/>
  <c r="K27" i="42"/>
  <c r="J27" i="42"/>
  <c r="I27" i="42"/>
  <c r="H27" i="42"/>
  <c r="G27" i="42"/>
  <c r="F27" i="42"/>
  <c r="E27" i="42"/>
  <c r="D27" i="42"/>
  <c r="N26" i="42"/>
  <c r="O26" i="42"/>
  <c r="N25" i="42"/>
  <c r="O25" i="42"/>
  <c r="N24" i="42"/>
  <c r="O24" i="42"/>
  <c r="N23" i="42"/>
  <c r="O23" i="42" s="1"/>
  <c r="M22" i="42"/>
  <c r="L22" i="42"/>
  <c r="K22" i="42"/>
  <c r="J22" i="42"/>
  <c r="I22" i="42"/>
  <c r="H22" i="42"/>
  <c r="H72" i="42"/>
  <c r="G22" i="42"/>
  <c r="F22" i="42"/>
  <c r="F72" i="42" s="1"/>
  <c r="E22" i="42"/>
  <c r="D22" i="42"/>
  <c r="N21" i="42"/>
  <c r="O21" i="42" s="1"/>
  <c r="N20" i="42"/>
  <c r="O20" i="42"/>
  <c r="N19" i="42"/>
  <c r="O19" i="42"/>
  <c r="N18" i="42"/>
  <c r="O18" i="42"/>
  <c r="N17" i="42"/>
  <c r="O17" i="42" s="1"/>
  <c r="N16" i="42"/>
  <c r="O16" i="42" s="1"/>
  <c r="N15" i="42"/>
  <c r="O15" i="42" s="1"/>
  <c r="N14" i="42"/>
  <c r="O14" i="42"/>
  <c r="M13" i="42"/>
  <c r="L13" i="42"/>
  <c r="K13" i="42"/>
  <c r="J13" i="42"/>
  <c r="I13" i="42"/>
  <c r="H13" i="42"/>
  <c r="N13" i="42" s="1"/>
  <c r="O13" i="42" s="1"/>
  <c r="G13" i="42"/>
  <c r="F13" i="42"/>
  <c r="E13" i="42"/>
  <c r="D13" i="42"/>
  <c r="N12" i="42"/>
  <c r="O12" i="42"/>
  <c r="N11" i="42"/>
  <c r="O11" i="42"/>
  <c r="N10" i="42"/>
  <c r="O10" i="42" s="1"/>
  <c r="N9" i="42"/>
  <c r="O9" i="42" s="1"/>
  <c r="N8" i="42"/>
  <c r="O8" i="42" s="1"/>
  <c r="N7" i="42"/>
  <c r="O7" i="42"/>
  <c r="N6" i="42"/>
  <c r="O6" i="42"/>
  <c r="M5" i="42"/>
  <c r="L5" i="42"/>
  <c r="L72" i="42" s="1"/>
  <c r="K5" i="42"/>
  <c r="J5" i="42"/>
  <c r="J72" i="42" s="1"/>
  <c r="I5" i="42"/>
  <c r="H5" i="42"/>
  <c r="G5" i="42"/>
  <c r="F5" i="42"/>
  <c r="E5" i="42"/>
  <c r="D5" i="42"/>
  <c r="N70" i="41"/>
  <c r="O70" i="41"/>
  <c r="N69" i="41"/>
  <c r="O69" i="41" s="1"/>
  <c r="N68" i="41"/>
  <c r="O68" i="41" s="1"/>
  <c r="N67" i="41"/>
  <c r="O67" i="41" s="1"/>
  <c r="N66" i="41"/>
  <c r="O66" i="41"/>
  <c r="N65" i="41"/>
  <c r="O65" i="41"/>
  <c r="N64" i="41"/>
  <c r="O64" i="41"/>
  <c r="N63" i="41"/>
  <c r="O63" i="41" s="1"/>
  <c r="N62" i="41"/>
  <c r="O62" i="41" s="1"/>
  <c r="N61" i="41"/>
  <c r="O61" i="41" s="1"/>
  <c r="N60" i="41"/>
  <c r="O60" i="41"/>
  <c r="N59" i="41"/>
  <c r="O59" i="41"/>
  <c r="N58" i="41"/>
  <c r="O58" i="41"/>
  <c r="N57" i="41"/>
  <c r="O57" i="41" s="1"/>
  <c r="N56" i="41"/>
  <c r="O56" i="41" s="1"/>
  <c r="N55" i="41"/>
  <c r="O55" i="41" s="1"/>
  <c r="N54" i="41"/>
  <c r="O54" i="41"/>
  <c r="N53" i="41"/>
  <c r="O53" i="41"/>
  <c r="N52" i="41"/>
  <c r="O52" i="41"/>
  <c r="N51" i="41"/>
  <c r="O51" i="41" s="1"/>
  <c r="N50" i="41"/>
  <c r="O50" i="41" s="1"/>
  <c r="N49" i="41"/>
  <c r="O49" i="41" s="1"/>
  <c r="M48" i="41"/>
  <c r="L48" i="41"/>
  <c r="K48" i="41"/>
  <c r="J48" i="41"/>
  <c r="I48" i="41"/>
  <c r="H48" i="41"/>
  <c r="G48" i="41"/>
  <c r="F48" i="41"/>
  <c r="E48" i="41"/>
  <c r="D48" i="41"/>
  <c r="N47" i="41"/>
  <c r="O47" i="41" s="1"/>
  <c r="N46" i="41"/>
  <c r="O46" i="41"/>
  <c r="N45" i="41"/>
  <c r="O45" i="41"/>
  <c r="M44" i="41"/>
  <c r="L44" i="41"/>
  <c r="K44" i="41"/>
  <c r="J44" i="41"/>
  <c r="I44" i="41"/>
  <c r="H44" i="41"/>
  <c r="G44" i="41"/>
  <c r="F44" i="41"/>
  <c r="E44" i="41"/>
  <c r="D44" i="41"/>
  <c r="N44" i="41" s="1"/>
  <c r="O44" i="41" s="1"/>
  <c r="N43" i="41"/>
  <c r="O43" i="41"/>
  <c r="N42" i="41"/>
  <c r="O42" i="41" s="1"/>
  <c r="N41" i="41"/>
  <c r="O41" i="41" s="1"/>
  <c r="N40" i="41"/>
  <c r="O40" i="41" s="1"/>
  <c r="M39" i="41"/>
  <c r="L39" i="41"/>
  <c r="K39" i="41"/>
  <c r="J39" i="41"/>
  <c r="I39" i="41"/>
  <c r="H39" i="41"/>
  <c r="G39" i="41"/>
  <c r="F39" i="41"/>
  <c r="E39" i="41"/>
  <c r="D39" i="41"/>
  <c r="N38" i="41"/>
  <c r="O38" i="41" s="1"/>
  <c r="N37" i="41"/>
  <c r="O37" i="41"/>
  <c r="N36" i="41"/>
  <c r="O36" i="41"/>
  <c r="N35" i="41"/>
  <c r="O35" i="41"/>
  <c r="M34" i="41"/>
  <c r="L34" i="41"/>
  <c r="K34" i="41"/>
  <c r="J34" i="41"/>
  <c r="I34" i="41"/>
  <c r="H34" i="41"/>
  <c r="G34" i="41"/>
  <c r="F34" i="41"/>
  <c r="E34" i="41"/>
  <c r="D34" i="41"/>
  <c r="N34" i="41" s="1"/>
  <c r="O34" i="41" s="1"/>
  <c r="N33" i="41"/>
  <c r="O33" i="41" s="1"/>
  <c r="N32" i="41"/>
  <c r="O32" i="41" s="1"/>
  <c r="M31" i="41"/>
  <c r="L31" i="41"/>
  <c r="K31" i="41"/>
  <c r="J31" i="41"/>
  <c r="I31" i="41"/>
  <c r="H31" i="41"/>
  <c r="G31" i="41"/>
  <c r="F31" i="41"/>
  <c r="E31" i="41"/>
  <c r="D31" i="41"/>
  <c r="N30" i="41"/>
  <c r="O30" i="41" s="1"/>
  <c r="N29" i="41"/>
  <c r="O29" i="41" s="1"/>
  <c r="N28" i="41"/>
  <c r="O28" i="41"/>
  <c r="M27" i="41"/>
  <c r="L27" i="41"/>
  <c r="K27" i="41"/>
  <c r="J27" i="41"/>
  <c r="I27" i="41"/>
  <c r="H27" i="41"/>
  <c r="G27" i="41"/>
  <c r="F27" i="41"/>
  <c r="E27" i="41"/>
  <c r="D27" i="41"/>
  <c r="N26" i="41"/>
  <c r="O26" i="41"/>
  <c r="N25" i="41"/>
  <c r="O25" i="41"/>
  <c r="N24" i="41"/>
  <c r="O24" i="4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2" i="41" s="1"/>
  <c r="O22" i="41" s="1"/>
  <c r="N21" i="41"/>
  <c r="O21" i="41"/>
  <c r="N20" i="41"/>
  <c r="O20" i="41" s="1"/>
  <c r="N19" i="41"/>
  <c r="O19" i="41" s="1"/>
  <c r="N18" i="41"/>
  <c r="O18" i="41" s="1"/>
  <c r="N17" i="41"/>
  <c r="O17" i="41"/>
  <c r="N16" i="41"/>
  <c r="O16" i="41" s="1"/>
  <c r="N15" i="41"/>
  <c r="O15" i="4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 s="1"/>
  <c r="N10" i="41"/>
  <c r="O10" i="41"/>
  <c r="N9" i="41"/>
  <c r="O9" i="41" s="1"/>
  <c r="N8" i="41"/>
  <c r="O8" i="41"/>
  <c r="N7" i="41"/>
  <c r="O7" i="41" s="1"/>
  <c r="N6" i="41"/>
  <c r="O6" i="41" s="1"/>
  <c r="M5" i="41"/>
  <c r="L5" i="41"/>
  <c r="L71" i="41" s="1"/>
  <c r="K5" i="41"/>
  <c r="J5" i="41"/>
  <c r="J71" i="41" s="1"/>
  <c r="I5" i="41"/>
  <c r="H5" i="41"/>
  <c r="G5" i="41"/>
  <c r="F5" i="41"/>
  <c r="F71" i="41" s="1"/>
  <c r="E5" i="41"/>
  <c r="D5" i="41"/>
  <c r="N70" i="40"/>
  <c r="O70" i="40" s="1"/>
  <c r="N69" i="40"/>
  <c r="O69" i="40" s="1"/>
  <c r="N68" i="40"/>
  <c r="O68" i="40"/>
  <c r="N67" i="40"/>
  <c r="O67" i="40" s="1"/>
  <c r="N66" i="40"/>
  <c r="O66" i="40"/>
  <c r="N65" i="40"/>
  <c r="O65" i="40" s="1"/>
  <c r="N64" i="40"/>
  <c r="O64" i="40" s="1"/>
  <c r="N63" i="40"/>
  <c r="O63" i="40" s="1"/>
  <c r="N62" i="40"/>
  <c r="O62" i="40"/>
  <c r="N61" i="40"/>
  <c r="O61" i="40" s="1"/>
  <c r="N60" i="40"/>
  <c r="O60" i="40"/>
  <c r="N59" i="40"/>
  <c r="O59" i="40" s="1"/>
  <c r="N58" i="40"/>
  <c r="O58" i="40" s="1"/>
  <c r="N57" i="40"/>
  <c r="O57" i="40" s="1"/>
  <c r="N56" i="40"/>
  <c r="O56" i="40"/>
  <c r="N55" i="40"/>
  <c r="O55" i="40" s="1"/>
  <c r="N54" i="40"/>
  <c r="O54" i="40"/>
  <c r="N53" i="40"/>
  <c r="O53" i="40" s="1"/>
  <c r="N52" i="40"/>
  <c r="O52" i="40" s="1"/>
  <c r="N51" i="40"/>
  <c r="O51" i="40" s="1"/>
  <c r="M50" i="40"/>
  <c r="L50" i="40"/>
  <c r="K50" i="40"/>
  <c r="J50" i="40"/>
  <c r="I50" i="40"/>
  <c r="H50" i="40"/>
  <c r="G50" i="40"/>
  <c r="F50" i="40"/>
  <c r="E50" i="40"/>
  <c r="D50" i="40"/>
  <c r="N49" i="40"/>
  <c r="O49" i="40" s="1"/>
  <c r="N48" i="40"/>
  <c r="O48" i="40"/>
  <c r="N47" i="40"/>
  <c r="O47" i="40" s="1"/>
  <c r="N46" i="40"/>
  <c r="O46" i="40"/>
  <c r="M45" i="40"/>
  <c r="L45" i="40"/>
  <c r="K45" i="40"/>
  <c r="J45" i="40"/>
  <c r="I45" i="40"/>
  <c r="H45" i="40"/>
  <c r="G45" i="40"/>
  <c r="F45" i="40"/>
  <c r="E45" i="40"/>
  <c r="D45" i="40"/>
  <c r="N44" i="40"/>
  <c r="O44" i="40" s="1"/>
  <c r="N43" i="40"/>
  <c r="O43" i="40" s="1"/>
  <c r="N42" i="40"/>
  <c r="O42" i="40" s="1"/>
  <c r="N41" i="40"/>
  <c r="O41" i="40" s="1"/>
  <c r="N40" i="40"/>
  <c r="O40" i="40"/>
  <c r="M39" i="40"/>
  <c r="L39" i="40"/>
  <c r="K39" i="40"/>
  <c r="J39" i="40"/>
  <c r="I39" i="40"/>
  <c r="H39" i="40"/>
  <c r="G39" i="40"/>
  <c r="F39" i="40"/>
  <c r="E39" i="40"/>
  <c r="D39" i="40"/>
  <c r="N38" i="40"/>
  <c r="O38" i="40"/>
  <c r="N37" i="40"/>
  <c r="O37" i="40" s="1"/>
  <c r="N36" i="40"/>
  <c r="O36" i="40" s="1"/>
  <c r="N35" i="40"/>
  <c r="O35" i="40" s="1"/>
  <c r="M34" i="40"/>
  <c r="L34" i="40"/>
  <c r="K34" i="40"/>
  <c r="J34" i="40"/>
  <c r="I34" i="40"/>
  <c r="H34" i="40"/>
  <c r="G34" i="40"/>
  <c r="F34" i="40"/>
  <c r="E34" i="40"/>
  <c r="D34" i="40"/>
  <c r="N33" i="40"/>
  <c r="O33" i="40" s="1"/>
  <c r="N32" i="40"/>
  <c r="O32" i="40" s="1"/>
  <c r="M31" i="40"/>
  <c r="L31" i="40"/>
  <c r="K31" i="40"/>
  <c r="J31" i="40"/>
  <c r="I31" i="40"/>
  <c r="N31" i="40" s="1"/>
  <c r="O31" i="40" s="1"/>
  <c r="H31" i="40"/>
  <c r="G31" i="40"/>
  <c r="F31" i="40"/>
  <c r="E31" i="40"/>
  <c r="D31" i="40"/>
  <c r="N30" i="40"/>
  <c r="O30" i="40" s="1"/>
  <c r="N29" i="40"/>
  <c r="O29" i="40"/>
  <c r="N28" i="40"/>
  <c r="O28" i="40" s="1"/>
  <c r="M27" i="40"/>
  <c r="L27" i="40"/>
  <c r="K27" i="40"/>
  <c r="J27" i="40"/>
  <c r="I27" i="40"/>
  <c r="H27" i="40"/>
  <c r="G27" i="40"/>
  <c r="F27" i="40"/>
  <c r="E27" i="40"/>
  <c r="D27" i="40"/>
  <c r="N26" i="40"/>
  <c r="O26" i="40" s="1"/>
  <c r="N25" i="40"/>
  <c r="O25" i="40" s="1"/>
  <c r="N24" i="40"/>
  <c r="O24" i="40" s="1"/>
  <c r="N23" i="40"/>
  <c r="O23" i="40" s="1"/>
  <c r="M22" i="40"/>
  <c r="M71" i="40" s="1"/>
  <c r="L22" i="40"/>
  <c r="K22" i="40"/>
  <c r="J22" i="40"/>
  <c r="I22" i="40"/>
  <c r="H22" i="40"/>
  <c r="G22" i="40"/>
  <c r="F22" i="40"/>
  <c r="E22" i="40"/>
  <c r="D22" i="40"/>
  <c r="N21" i="40"/>
  <c r="O21" i="40" s="1"/>
  <c r="N20" i="40"/>
  <c r="O20" i="40" s="1"/>
  <c r="N19" i="40"/>
  <c r="O19" i="40"/>
  <c r="N18" i="40"/>
  <c r="O18" i="40" s="1"/>
  <c r="N17" i="40"/>
  <c r="O17" i="40" s="1"/>
  <c r="N16" i="40"/>
  <c r="O16" i="40" s="1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69" i="39"/>
  <c r="O69" i="39" s="1"/>
  <c r="N68" i="39"/>
  <c r="O68" i="39"/>
  <c r="N67" i="39"/>
  <c r="O67" i="39" s="1"/>
  <c r="N66" i="39"/>
  <c r="O66" i="39" s="1"/>
  <c r="N65" i="39"/>
  <c r="O65" i="39" s="1"/>
  <c r="N64" i="39"/>
  <c r="O64" i="39" s="1"/>
  <c r="N63" i="39"/>
  <c r="O63" i="39" s="1"/>
  <c r="N62" i="39"/>
  <c r="O62" i="39"/>
  <c r="N61" i="39"/>
  <c r="O61" i="39" s="1"/>
  <c r="N60" i="39"/>
  <c r="O60" i="39" s="1"/>
  <c r="N59" i="39"/>
  <c r="O59" i="39" s="1"/>
  <c r="N58" i="39"/>
  <c r="O58" i="39" s="1"/>
  <c r="N57" i="39"/>
  <c r="O57" i="39" s="1"/>
  <c r="N56" i="39"/>
  <c r="O56" i="39"/>
  <c r="N55" i="39"/>
  <c r="O55" i="39" s="1"/>
  <c r="N54" i="39"/>
  <c r="O54" i="39" s="1"/>
  <c r="N53" i="39"/>
  <c r="O53" i="39" s="1"/>
  <c r="N52" i="39"/>
  <c r="O52" i="39" s="1"/>
  <c r="N51" i="39"/>
  <c r="O51" i="39" s="1"/>
  <c r="N50" i="39"/>
  <c r="O50" i="39"/>
  <c r="N49" i="39"/>
  <c r="O49" i="39" s="1"/>
  <c r="N48" i="39"/>
  <c r="O48" i="39" s="1"/>
  <c r="M47" i="39"/>
  <c r="L47" i="39"/>
  <c r="K47" i="39"/>
  <c r="J47" i="39"/>
  <c r="I47" i="39"/>
  <c r="H47" i="39"/>
  <c r="G47" i="39"/>
  <c r="F47" i="39"/>
  <c r="E47" i="39"/>
  <c r="D47" i="39"/>
  <c r="N46" i="39"/>
  <c r="O46" i="39" s="1"/>
  <c r="N45" i="39"/>
  <c r="O45" i="39" s="1"/>
  <c r="M44" i="39"/>
  <c r="L44" i="39"/>
  <c r="K44" i="39"/>
  <c r="J44" i="39"/>
  <c r="I44" i="39"/>
  <c r="H44" i="39"/>
  <c r="G44" i="39"/>
  <c r="F44" i="39"/>
  <c r="E44" i="39"/>
  <c r="D44" i="39"/>
  <c r="N43" i="39"/>
  <c r="O43" i="39" s="1"/>
  <c r="N42" i="39"/>
  <c r="O42" i="39" s="1"/>
  <c r="N41" i="39"/>
  <c r="O41" i="39"/>
  <c r="N40" i="39"/>
  <c r="O40" i="39" s="1"/>
  <c r="M39" i="39"/>
  <c r="L39" i="39"/>
  <c r="K39" i="39"/>
  <c r="J39" i="39"/>
  <c r="I39" i="39"/>
  <c r="H39" i="39"/>
  <c r="G39" i="39"/>
  <c r="F39" i="39"/>
  <c r="E39" i="39"/>
  <c r="D39" i="39"/>
  <c r="N38" i="39"/>
  <c r="O38" i="39" s="1"/>
  <c r="N37" i="39"/>
  <c r="O37" i="39" s="1"/>
  <c r="N36" i="39"/>
  <c r="O36" i="39" s="1"/>
  <c r="N35" i="39"/>
  <c r="O35" i="39" s="1"/>
  <c r="M34" i="39"/>
  <c r="L34" i="39"/>
  <c r="K34" i="39"/>
  <c r="J34" i="39"/>
  <c r="I34" i="39"/>
  <c r="H34" i="39"/>
  <c r="G34" i="39"/>
  <c r="F34" i="39"/>
  <c r="E34" i="39"/>
  <c r="D34" i="39"/>
  <c r="N33" i="39"/>
  <c r="O33" i="39" s="1"/>
  <c r="N32" i="39"/>
  <c r="O32" i="39" s="1"/>
  <c r="M31" i="39"/>
  <c r="L31" i="39"/>
  <c r="K31" i="39"/>
  <c r="J31" i="39"/>
  <c r="I31" i="39"/>
  <c r="H31" i="39"/>
  <c r="G31" i="39"/>
  <c r="F31" i="39"/>
  <c r="E31" i="39"/>
  <c r="D31" i="39"/>
  <c r="N30" i="39"/>
  <c r="O30" i="39" s="1"/>
  <c r="N29" i="39"/>
  <c r="O29" i="39"/>
  <c r="N28" i="39"/>
  <c r="O28" i="39" s="1"/>
  <c r="M27" i="39"/>
  <c r="L27" i="39"/>
  <c r="K27" i="39"/>
  <c r="J27" i="39"/>
  <c r="I27" i="39"/>
  <c r="H27" i="39"/>
  <c r="G27" i="39"/>
  <c r="F27" i="39"/>
  <c r="E27" i="39"/>
  <c r="D27" i="39"/>
  <c r="N26" i="39"/>
  <c r="O26" i="39" s="1"/>
  <c r="N25" i="39"/>
  <c r="O25" i="39" s="1"/>
  <c r="N24" i="39"/>
  <c r="O24" i="39" s="1"/>
  <c r="N23" i="39"/>
  <c r="O23" i="39" s="1"/>
  <c r="M22" i="39"/>
  <c r="L22" i="39"/>
  <c r="K22" i="39"/>
  <c r="J22" i="39"/>
  <c r="I22" i="39"/>
  <c r="H22" i="39"/>
  <c r="G22" i="39"/>
  <c r="F22" i="39"/>
  <c r="E22" i="39"/>
  <c r="D22" i="39"/>
  <c r="N21" i="39"/>
  <c r="O21" i="39" s="1"/>
  <c r="N20" i="39"/>
  <c r="O20" i="39" s="1"/>
  <c r="N19" i="39"/>
  <c r="O19" i="39"/>
  <c r="N18" i="39"/>
  <c r="O18" i="39" s="1"/>
  <c r="N17" i="39"/>
  <c r="O17" i="39" s="1"/>
  <c r="N16" i="39"/>
  <c r="O16" i="39" s="1"/>
  <c r="N15" i="39"/>
  <c r="O15" i="39" s="1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2" i="39"/>
  <c r="O12" i="39" s="1"/>
  <c r="N11" i="39"/>
  <c r="O11" i="39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L70" i="39" s="1"/>
  <c r="K5" i="39"/>
  <c r="J5" i="39"/>
  <c r="I5" i="39"/>
  <c r="H5" i="39"/>
  <c r="G5" i="39"/>
  <c r="F5" i="39"/>
  <c r="E5" i="39"/>
  <c r="D5" i="39"/>
  <c r="N70" i="38"/>
  <c r="O70" i="38"/>
  <c r="N69" i="38"/>
  <c r="O69" i="38" s="1"/>
  <c r="N68" i="38"/>
  <c r="O68" i="38" s="1"/>
  <c r="N67" i="38"/>
  <c r="O67" i="38" s="1"/>
  <c r="N66" i="38"/>
  <c r="O66" i="38" s="1"/>
  <c r="N65" i="38"/>
  <c r="O65" i="38" s="1"/>
  <c r="N64" i="38"/>
  <c r="O64" i="38"/>
  <c r="N63" i="38"/>
  <c r="O63" i="38" s="1"/>
  <c r="N62" i="38"/>
  <c r="O62" i="38" s="1"/>
  <c r="N61" i="38"/>
  <c r="O61" i="38" s="1"/>
  <c r="N60" i="38"/>
  <c r="O60" i="38" s="1"/>
  <c r="N59" i="38"/>
  <c r="O59" i="38" s="1"/>
  <c r="N58" i="38"/>
  <c r="O58" i="38"/>
  <c r="N57" i="38"/>
  <c r="O57" i="38" s="1"/>
  <c r="N56" i="38"/>
  <c r="O56" i="38" s="1"/>
  <c r="N55" i="38"/>
  <c r="O55" i="38" s="1"/>
  <c r="N54" i="38"/>
  <c r="O54" i="38" s="1"/>
  <c r="N53" i="38"/>
  <c r="O53" i="38" s="1"/>
  <c r="N52" i="38"/>
  <c r="O52" i="38"/>
  <c r="N51" i="38"/>
  <c r="O51" i="38" s="1"/>
  <c r="N50" i="38"/>
  <c r="O50" i="38" s="1"/>
  <c r="N49" i="38"/>
  <c r="O49" i="38" s="1"/>
  <c r="N48" i="38"/>
  <c r="O48" i="38" s="1"/>
  <c r="M47" i="38"/>
  <c r="L47" i="38"/>
  <c r="K47" i="38"/>
  <c r="J47" i="38"/>
  <c r="I47" i="38"/>
  <c r="H47" i="38"/>
  <c r="G47" i="38"/>
  <c r="F47" i="38"/>
  <c r="E47" i="38"/>
  <c r="D47" i="38"/>
  <c r="N46" i="38"/>
  <c r="O46" i="38" s="1"/>
  <c r="N45" i="38"/>
  <c r="O45" i="38" s="1"/>
  <c r="N44" i="38"/>
  <c r="O44" i="38"/>
  <c r="M43" i="38"/>
  <c r="L43" i="38"/>
  <c r="K43" i="38"/>
  <c r="J43" i="38"/>
  <c r="I43" i="38"/>
  <c r="H43" i="38"/>
  <c r="G43" i="38"/>
  <c r="F43" i="38"/>
  <c r="E43" i="38"/>
  <c r="D43" i="38"/>
  <c r="N43" i="38" s="1"/>
  <c r="O43" i="38" s="1"/>
  <c r="N42" i="38"/>
  <c r="O42" i="38" s="1"/>
  <c r="N41" i="38"/>
  <c r="O41" i="38" s="1"/>
  <c r="N40" i="38"/>
  <c r="O40" i="38" s="1"/>
  <c r="N39" i="38"/>
  <c r="O39" i="38" s="1"/>
  <c r="M38" i="38"/>
  <c r="L38" i="38"/>
  <c r="K38" i="38"/>
  <c r="J38" i="38"/>
  <c r="I38" i="38"/>
  <c r="H38" i="38"/>
  <c r="G38" i="38"/>
  <c r="F38" i="38"/>
  <c r="E38" i="38"/>
  <c r="D38" i="38"/>
  <c r="N37" i="38"/>
  <c r="O37" i="38" s="1"/>
  <c r="N36" i="38"/>
  <c r="O36" i="38" s="1"/>
  <c r="N35" i="38"/>
  <c r="O35" i="38"/>
  <c r="N34" i="38"/>
  <c r="O34" i="38" s="1"/>
  <c r="M33" i="38"/>
  <c r="L33" i="38"/>
  <c r="K33" i="38"/>
  <c r="J33" i="38"/>
  <c r="I33" i="38"/>
  <c r="H33" i="38"/>
  <c r="G33" i="38"/>
  <c r="F33" i="38"/>
  <c r="E33" i="38"/>
  <c r="D33" i="38"/>
  <c r="N32" i="38"/>
  <c r="O32" i="38" s="1"/>
  <c r="N31" i="38"/>
  <c r="O31" i="38" s="1"/>
  <c r="M30" i="38"/>
  <c r="L30" i="38"/>
  <c r="K30" i="38"/>
  <c r="J30" i="38"/>
  <c r="I30" i="38"/>
  <c r="I71" i="38" s="1"/>
  <c r="H30" i="38"/>
  <c r="G30" i="38"/>
  <c r="F30" i="38"/>
  <c r="E30" i="38"/>
  <c r="D30" i="38"/>
  <c r="N29" i="38"/>
  <c r="O29" i="38" s="1"/>
  <c r="N28" i="38"/>
  <c r="O28" i="38" s="1"/>
  <c r="N27" i="38"/>
  <c r="O27" i="38" s="1"/>
  <c r="M26" i="38"/>
  <c r="L26" i="38"/>
  <c r="K26" i="38"/>
  <c r="K71" i="38" s="1"/>
  <c r="J26" i="38"/>
  <c r="I26" i="38"/>
  <c r="H26" i="38"/>
  <c r="G26" i="38"/>
  <c r="F26" i="38"/>
  <c r="E26" i="38"/>
  <c r="D26" i="38"/>
  <c r="N25" i="38"/>
  <c r="O25" i="38" s="1"/>
  <c r="N24" i="38"/>
  <c r="O24" i="38" s="1"/>
  <c r="N23" i="38"/>
  <c r="O23" i="38"/>
  <c r="M22" i="38"/>
  <c r="L22" i="38"/>
  <c r="K22" i="38"/>
  <c r="J22" i="38"/>
  <c r="I22" i="38"/>
  <c r="H22" i="38"/>
  <c r="G22" i="38"/>
  <c r="F22" i="38"/>
  <c r="E22" i="38"/>
  <c r="D22" i="38"/>
  <c r="N21" i="38"/>
  <c r="O21" i="38"/>
  <c r="N20" i="38"/>
  <c r="O20" i="38" s="1"/>
  <c r="N19" i="38"/>
  <c r="O19" i="38" s="1"/>
  <c r="N18" i="38"/>
  <c r="O18" i="38" s="1"/>
  <c r="N17" i="38"/>
  <c r="O17" i="38" s="1"/>
  <c r="N16" i="38"/>
  <c r="O16" i="38" s="1"/>
  <c r="N15" i="38"/>
  <c r="O15" i="38"/>
  <c r="N14" i="38"/>
  <c r="O14" i="38" s="1"/>
  <c r="M13" i="38"/>
  <c r="L13" i="38"/>
  <c r="K13" i="38"/>
  <c r="J13" i="38"/>
  <c r="I13" i="38"/>
  <c r="H13" i="38"/>
  <c r="G13" i="38"/>
  <c r="F13" i="38"/>
  <c r="E13" i="38"/>
  <c r="E71" i="38"/>
  <c r="D13" i="38"/>
  <c r="N12" i="38"/>
  <c r="O12" i="38"/>
  <c r="N11" i="38"/>
  <c r="O11" i="38"/>
  <c r="N10" i="38"/>
  <c r="O10" i="38"/>
  <c r="N9" i="38"/>
  <c r="O9" i="38"/>
  <c r="N8" i="38"/>
  <c r="O8" i="38"/>
  <c r="N7" i="38"/>
  <c r="O7" i="38" s="1"/>
  <c r="N6" i="38"/>
  <c r="O6" i="38"/>
  <c r="M5" i="38"/>
  <c r="L5" i="38"/>
  <c r="K5" i="38"/>
  <c r="J5" i="38"/>
  <c r="J71" i="38"/>
  <c r="N71" i="38" s="1"/>
  <c r="O71" i="38" s="1"/>
  <c r="I5" i="38"/>
  <c r="H5" i="38"/>
  <c r="G5" i="38"/>
  <c r="G71" i="38" s="1"/>
  <c r="F5" i="38"/>
  <c r="F71" i="38" s="1"/>
  <c r="E5" i="38"/>
  <c r="D5" i="38"/>
  <c r="N68" i="37"/>
  <c r="O68" i="37" s="1"/>
  <c r="N67" i="37"/>
  <c r="O67" i="37" s="1"/>
  <c r="N66" i="37"/>
  <c r="O66" i="37"/>
  <c r="N65" i="37"/>
  <c r="O65" i="37" s="1"/>
  <c r="N64" i="37"/>
  <c r="O64" i="37" s="1"/>
  <c r="N63" i="37"/>
  <c r="O63" i="37" s="1"/>
  <c r="N62" i="37"/>
  <c r="O62" i="37" s="1"/>
  <c r="N61" i="37"/>
  <c r="O61" i="37" s="1"/>
  <c r="N60" i="37"/>
  <c r="O60" i="37"/>
  <c r="N59" i="37"/>
  <c r="O59" i="37" s="1"/>
  <c r="N58" i="37"/>
  <c r="O58" i="37" s="1"/>
  <c r="N57" i="37"/>
  <c r="O57" i="37" s="1"/>
  <c r="N56" i="37"/>
  <c r="O56" i="37" s="1"/>
  <c r="N55" i="37"/>
  <c r="O55" i="37" s="1"/>
  <c r="N54" i="37"/>
  <c r="O54" i="37"/>
  <c r="N53" i="37"/>
  <c r="O53" i="37" s="1"/>
  <c r="N52" i="37"/>
  <c r="O52" i="37" s="1"/>
  <c r="N51" i="37"/>
  <c r="O51" i="37" s="1"/>
  <c r="N50" i="37"/>
  <c r="O50" i="37" s="1"/>
  <c r="N49" i="37"/>
  <c r="O49" i="37" s="1"/>
  <c r="N48" i="37"/>
  <c r="O48" i="37"/>
  <c r="M47" i="37"/>
  <c r="L47" i="37"/>
  <c r="K47" i="37"/>
  <c r="J47" i="37"/>
  <c r="I47" i="37"/>
  <c r="H47" i="37"/>
  <c r="G47" i="37"/>
  <c r="F47" i="37"/>
  <c r="E47" i="37"/>
  <c r="D47" i="37"/>
  <c r="N47" i="37" s="1"/>
  <c r="O47" i="37" s="1"/>
  <c r="N46" i="37"/>
  <c r="O46" i="37" s="1"/>
  <c r="N45" i="37"/>
  <c r="O45" i="37" s="1"/>
  <c r="M44" i="37"/>
  <c r="L44" i="37"/>
  <c r="K44" i="37"/>
  <c r="J44" i="37"/>
  <c r="I44" i="37"/>
  <c r="H44" i="37"/>
  <c r="G44" i="37"/>
  <c r="F44" i="37"/>
  <c r="E44" i="37"/>
  <c r="D44" i="37"/>
  <c r="N44" i="37" s="1"/>
  <c r="O44" i="37" s="1"/>
  <c r="N43" i="37"/>
  <c r="O43" i="37" s="1"/>
  <c r="N42" i="37"/>
  <c r="O42" i="37" s="1"/>
  <c r="N41" i="37"/>
  <c r="O41" i="37" s="1"/>
  <c r="N40" i="37"/>
  <c r="O40" i="37"/>
  <c r="M39" i="37"/>
  <c r="L39" i="37"/>
  <c r="K39" i="37"/>
  <c r="J39" i="37"/>
  <c r="I39" i="37"/>
  <c r="H39" i="37"/>
  <c r="G39" i="37"/>
  <c r="F39" i="37"/>
  <c r="E39" i="37"/>
  <c r="D39" i="37"/>
  <c r="N39" i="37" s="1"/>
  <c r="O39" i="37" s="1"/>
  <c r="N38" i="37"/>
  <c r="O38" i="37" s="1"/>
  <c r="N37" i="37"/>
  <c r="O37" i="37" s="1"/>
  <c r="N36" i="37"/>
  <c r="O36" i="37" s="1"/>
  <c r="N35" i="37"/>
  <c r="O35" i="37" s="1"/>
  <c r="M34" i="37"/>
  <c r="L34" i="37"/>
  <c r="K34" i="37"/>
  <c r="J34" i="37"/>
  <c r="J69" i="37" s="1"/>
  <c r="I34" i="37"/>
  <c r="H34" i="37"/>
  <c r="G34" i="37"/>
  <c r="F34" i="37"/>
  <c r="E34" i="37"/>
  <c r="D34" i="37"/>
  <c r="N33" i="37"/>
  <c r="O33" i="37" s="1"/>
  <c r="N32" i="37"/>
  <c r="O32" i="37" s="1"/>
  <c r="M31" i="37"/>
  <c r="L31" i="37"/>
  <c r="K31" i="37"/>
  <c r="J31" i="37"/>
  <c r="I31" i="37"/>
  <c r="H31" i="37"/>
  <c r="G31" i="37"/>
  <c r="F31" i="37"/>
  <c r="E31" i="37"/>
  <c r="N31" i="37" s="1"/>
  <c r="O31" i="37" s="1"/>
  <c r="D31" i="37"/>
  <c r="N30" i="37"/>
  <c r="O30" i="37" s="1"/>
  <c r="N29" i="37"/>
  <c r="O29" i="37" s="1"/>
  <c r="N28" i="37"/>
  <c r="O28" i="37" s="1"/>
  <c r="M27" i="37"/>
  <c r="L27" i="37"/>
  <c r="K27" i="37"/>
  <c r="J27" i="37"/>
  <c r="I27" i="37"/>
  <c r="H27" i="37"/>
  <c r="G27" i="37"/>
  <c r="G69" i="37" s="1"/>
  <c r="F27" i="37"/>
  <c r="E27" i="37"/>
  <c r="D27" i="37"/>
  <c r="N26" i="37"/>
  <c r="O26" i="37" s="1"/>
  <c r="N25" i="37"/>
  <c r="O25" i="37" s="1"/>
  <c r="N24" i="37"/>
  <c r="O24" i="37" s="1"/>
  <c r="N23" i="37"/>
  <c r="O23" i="37" s="1"/>
  <c r="M22" i="37"/>
  <c r="L22" i="37"/>
  <c r="K22" i="37"/>
  <c r="J22" i="37"/>
  <c r="I22" i="37"/>
  <c r="H22" i="37"/>
  <c r="G22" i="37"/>
  <c r="F22" i="37"/>
  <c r="E22" i="37"/>
  <c r="D22" i="37"/>
  <c r="N21" i="37"/>
  <c r="O21" i="37" s="1"/>
  <c r="N20" i="37"/>
  <c r="O20" i="37" s="1"/>
  <c r="N19" i="37"/>
  <c r="O19" i="37" s="1"/>
  <c r="N18" i="37"/>
  <c r="O18" i="37" s="1"/>
  <c r="N17" i="37"/>
  <c r="O17" i="37" s="1"/>
  <c r="N16" i="37"/>
  <c r="O16" i="37" s="1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D69" i="37" s="1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K5" i="37"/>
  <c r="J5" i="37"/>
  <c r="I5" i="37"/>
  <c r="H5" i="37"/>
  <c r="H69" i="37" s="1"/>
  <c r="G5" i="37"/>
  <c r="F5" i="37"/>
  <c r="F69" i="37" s="1"/>
  <c r="E5" i="37"/>
  <c r="D5" i="37"/>
  <c r="N71" i="36"/>
  <c r="O71" i="36" s="1"/>
  <c r="N70" i="36"/>
  <c r="O70" i="36" s="1"/>
  <c r="N69" i="36"/>
  <c r="O69" i="36" s="1"/>
  <c r="N68" i="36"/>
  <c r="O68" i="36" s="1"/>
  <c r="N67" i="36"/>
  <c r="O67" i="36" s="1"/>
  <c r="N66" i="36"/>
  <c r="O66" i="36" s="1"/>
  <c r="N65" i="36"/>
  <c r="O65" i="36" s="1"/>
  <c r="N64" i="36"/>
  <c r="O64" i="36" s="1"/>
  <c r="N63" i="36"/>
  <c r="O63" i="36" s="1"/>
  <c r="N62" i="36"/>
  <c r="O62" i="36" s="1"/>
  <c r="N61" i="36"/>
  <c r="O61" i="36" s="1"/>
  <c r="N60" i="36"/>
  <c r="O60" i="36" s="1"/>
  <c r="N59" i="36"/>
  <c r="O59" i="36" s="1"/>
  <c r="N58" i="36"/>
  <c r="O58" i="36" s="1"/>
  <c r="N57" i="36"/>
  <c r="O57" i="36" s="1"/>
  <c r="N56" i="36"/>
  <c r="O56" i="36" s="1"/>
  <c r="N55" i="36"/>
  <c r="O55" i="36" s="1"/>
  <c r="N54" i="36"/>
  <c r="O54" i="36" s="1"/>
  <c r="N53" i="36"/>
  <c r="O53" i="36" s="1"/>
  <c r="N52" i="36"/>
  <c r="O52" i="36" s="1"/>
  <c r="N51" i="36"/>
  <c r="O51" i="36" s="1"/>
  <c r="N50" i="36"/>
  <c r="O50" i="36" s="1"/>
  <c r="N49" i="36"/>
  <c r="O49" i="36" s="1"/>
  <c r="M48" i="36"/>
  <c r="L48" i="36"/>
  <c r="K48" i="36"/>
  <c r="J48" i="36"/>
  <c r="I48" i="36"/>
  <c r="H48" i="36"/>
  <c r="G48" i="36"/>
  <c r="F48" i="36"/>
  <c r="E48" i="36"/>
  <c r="N48" i="36" s="1"/>
  <c r="O48" i="36" s="1"/>
  <c r="D48" i="36"/>
  <c r="N47" i="36"/>
  <c r="O47" i="36" s="1"/>
  <c r="N46" i="36"/>
  <c r="O46" i="36" s="1"/>
  <c r="N45" i="36"/>
  <c r="O45" i="36" s="1"/>
  <c r="M44" i="36"/>
  <c r="L44" i="36"/>
  <c r="K44" i="36"/>
  <c r="J44" i="36"/>
  <c r="I44" i="36"/>
  <c r="H44" i="36"/>
  <c r="G44" i="36"/>
  <c r="F44" i="36"/>
  <c r="E44" i="36"/>
  <c r="D44" i="36"/>
  <c r="N43" i="36"/>
  <c r="O43" i="36" s="1"/>
  <c r="N42" i="36"/>
  <c r="O42" i="36" s="1"/>
  <c r="N41" i="36"/>
  <c r="O41" i="36" s="1"/>
  <c r="N40" i="36"/>
  <c r="O40" i="36" s="1"/>
  <c r="M39" i="36"/>
  <c r="L39" i="36"/>
  <c r="K39" i="36"/>
  <c r="J39" i="36"/>
  <c r="I39" i="36"/>
  <c r="H39" i="36"/>
  <c r="G39" i="36"/>
  <c r="G72" i="36" s="1"/>
  <c r="N72" i="36" s="1"/>
  <c r="O72" i="36" s="1"/>
  <c r="F39" i="36"/>
  <c r="E39" i="36"/>
  <c r="D39" i="36"/>
  <c r="N39" i="36" s="1"/>
  <c r="O39" i="36" s="1"/>
  <c r="N38" i="36"/>
  <c r="O38" i="36" s="1"/>
  <c r="N37" i="36"/>
  <c r="O37" i="36" s="1"/>
  <c r="N36" i="36"/>
  <c r="O36" i="36" s="1"/>
  <c r="N35" i="36"/>
  <c r="O35" i="36" s="1"/>
  <c r="M34" i="36"/>
  <c r="L34" i="36"/>
  <c r="K34" i="36"/>
  <c r="J34" i="36"/>
  <c r="I34" i="36"/>
  <c r="H34" i="36"/>
  <c r="G34" i="36"/>
  <c r="F34" i="36"/>
  <c r="E34" i="36"/>
  <c r="D34" i="36"/>
  <c r="N34" i="36" s="1"/>
  <c r="O34" i="36" s="1"/>
  <c r="N33" i="36"/>
  <c r="O33" i="36"/>
  <c r="N32" i="36"/>
  <c r="O32" i="36" s="1"/>
  <c r="M31" i="36"/>
  <c r="L31" i="36"/>
  <c r="K31" i="36"/>
  <c r="J31" i="36"/>
  <c r="I31" i="36"/>
  <c r="H31" i="36"/>
  <c r="G31" i="36"/>
  <c r="F31" i="36"/>
  <c r="E31" i="36"/>
  <c r="D31" i="36"/>
  <c r="N30" i="36"/>
  <c r="O30" i="36" s="1"/>
  <c r="N29" i="36"/>
  <c r="O29" i="36"/>
  <c r="N28" i="36"/>
  <c r="O28" i="36"/>
  <c r="M27" i="36"/>
  <c r="L27" i="36"/>
  <c r="K27" i="36"/>
  <c r="J27" i="36"/>
  <c r="I27" i="36"/>
  <c r="H27" i="36"/>
  <c r="G27" i="36"/>
  <c r="F27" i="36"/>
  <c r="E27" i="36"/>
  <c r="D27" i="36"/>
  <c r="N26" i="36"/>
  <c r="O26" i="36"/>
  <c r="N25" i="36"/>
  <c r="O25" i="36"/>
  <c r="N24" i="36"/>
  <c r="O24" i="36"/>
  <c r="N23" i="36"/>
  <c r="O23" i="36"/>
  <c r="M22" i="36"/>
  <c r="L22" i="36"/>
  <c r="K22" i="36"/>
  <c r="J22" i="36"/>
  <c r="I22" i="36"/>
  <c r="H22" i="36"/>
  <c r="G22" i="36"/>
  <c r="F22" i="36"/>
  <c r="E22" i="36"/>
  <c r="D22" i="36"/>
  <c r="N21" i="36"/>
  <c r="O21" i="36" s="1"/>
  <c r="N20" i="36"/>
  <c r="O20" i="36" s="1"/>
  <c r="N19" i="36"/>
  <c r="O19" i="36"/>
  <c r="N18" i="36"/>
  <c r="O18" i="36"/>
  <c r="N17" i="36"/>
  <c r="O17" i="36"/>
  <c r="N16" i="36"/>
  <c r="O16" i="36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F72" i="36" s="1"/>
  <c r="E13" i="36"/>
  <c r="D13" i="36"/>
  <c r="N12" i="36"/>
  <c r="O12" i="36"/>
  <c r="N11" i="36"/>
  <c r="O11" i="36"/>
  <c r="N10" i="36"/>
  <c r="O10" i="36"/>
  <c r="N9" i="36"/>
  <c r="O9" i="36"/>
  <c r="N8" i="36"/>
  <c r="O8" i="36"/>
  <c r="N7" i="36"/>
  <c r="O7" i="36" s="1"/>
  <c r="N6" i="36"/>
  <c r="O6" i="36"/>
  <c r="M5" i="36"/>
  <c r="L5" i="36"/>
  <c r="L72" i="36" s="1"/>
  <c r="K5" i="36"/>
  <c r="K72" i="36" s="1"/>
  <c r="J5" i="36"/>
  <c r="J72" i="36"/>
  <c r="I5" i="36"/>
  <c r="H5" i="36"/>
  <c r="H72" i="36" s="1"/>
  <c r="G5" i="36"/>
  <c r="F5" i="36"/>
  <c r="E5" i="36"/>
  <c r="D5" i="36"/>
  <c r="D72" i="36" s="1"/>
  <c r="N70" i="35"/>
  <c r="O70" i="35" s="1"/>
  <c r="N69" i="35"/>
  <c r="O69" i="35" s="1"/>
  <c r="N68" i="35"/>
  <c r="O68" i="35" s="1"/>
  <c r="N67" i="35"/>
  <c r="O67" i="35" s="1"/>
  <c r="N66" i="35"/>
  <c r="O66" i="35" s="1"/>
  <c r="N65" i="35"/>
  <c r="O65" i="35" s="1"/>
  <c r="N64" i="35"/>
  <c r="O64" i="35" s="1"/>
  <c r="N63" i="35"/>
  <c r="O63" i="35" s="1"/>
  <c r="N62" i="35"/>
  <c r="O62" i="35" s="1"/>
  <c r="N61" i="35"/>
  <c r="O61" i="35" s="1"/>
  <c r="N60" i="35"/>
  <c r="O60" i="35" s="1"/>
  <c r="N59" i="35"/>
  <c r="O59" i="35" s="1"/>
  <c r="N58" i="35"/>
  <c r="O58" i="35" s="1"/>
  <c r="N57" i="35"/>
  <c r="O57" i="35" s="1"/>
  <c r="N56" i="35"/>
  <c r="O56" i="35" s="1"/>
  <c r="N55" i="35"/>
  <c r="O55" i="35" s="1"/>
  <c r="N54" i="35"/>
  <c r="O54" i="35" s="1"/>
  <c r="N53" i="35"/>
  <c r="O53" i="35" s="1"/>
  <c r="N52" i="35"/>
  <c r="O52" i="35" s="1"/>
  <c r="N51" i="35"/>
  <c r="O51" i="35" s="1"/>
  <c r="N50" i="35"/>
  <c r="O50" i="35" s="1"/>
  <c r="N49" i="35"/>
  <c r="O49" i="35" s="1"/>
  <c r="N48" i="35"/>
  <c r="O48" i="35" s="1"/>
  <c r="M47" i="35"/>
  <c r="L47" i="35"/>
  <c r="K47" i="35"/>
  <c r="J47" i="35"/>
  <c r="I47" i="35"/>
  <c r="H47" i="35"/>
  <c r="G47" i="35"/>
  <c r="F47" i="35"/>
  <c r="E47" i="35"/>
  <c r="D47" i="35"/>
  <c r="N46" i="35"/>
  <c r="O46" i="35" s="1"/>
  <c r="N45" i="35"/>
  <c r="O45" i="35" s="1"/>
  <c r="N44" i="35"/>
  <c r="O44" i="35" s="1"/>
  <c r="M43" i="35"/>
  <c r="L43" i="35"/>
  <c r="K43" i="35"/>
  <c r="J43" i="35"/>
  <c r="I43" i="35"/>
  <c r="H43" i="35"/>
  <c r="G43" i="35"/>
  <c r="F43" i="35"/>
  <c r="E43" i="35"/>
  <c r="N43" i="35" s="1"/>
  <c r="O43" i="35" s="1"/>
  <c r="D43" i="35"/>
  <c r="N42" i="35"/>
  <c r="O42" i="35" s="1"/>
  <c r="N41" i="35"/>
  <c r="O41" i="35" s="1"/>
  <c r="N40" i="35"/>
  <c r="O40" i="35" s="1"/>
  <c r="N39" i="35"/>
  <c r="O39" i="35" s="1"/>
  <c r="M38" i="35"/>
  <c r="L38" i="35"/>
  <c r="K38" i="35"/>
  <c r="J38" i="35"/>
  <c r="I38" i="35"/>
  <c r="N38" i="35" s="1"/>
  <c r="O38" i="35" s="1"/>
  <c r="H38" i="35"/>
  <c r="G38" i="35"/>
  <c r="F38" i="35"/>
  <c r="E38" i="35"/>
  <c r="D38" i="35"/>
  <c r="N37" i="35"/>
  <c r="O37" i="35" s="1"/>
  <c r="N36" i="35"/>
  <c r="O36" i="35"/>
  <c r="N35" i="35"/>
  <c r="O35" i="35" s="1"/>
  <c r="N34" i="35"/>
  <c r="O34" i="35" s="1"/>
  <c r="M33" i="35"/>
  <c r="L33" i="35"/>
  <c r="K33" i="35"/>
  <c r="J33" i="35"/>
  <c r="I33" i="35"/>
  <c r="H33" i="35"/>
  <c r="G33" i="35"/>
  <c r="F33" i="35"/>
  <c r="F71" i="35" s="1"/>
  <c r="E33" i="35"/>
  <c r="D33" i="35"/>
  <c r="N32" i="35"/>
  <c r="O32" i="35" s="1"/>
  <c r="N31" i="35"/>
  <c r="O31" i="35" s="1"/>
  <c r="M30" i="35"/>
  <c r="L30" i="35"/>
  <c r="K30" i="35"/>
  <c r="J30" i="35"/>
  <c r="I30" i="35"/>
  <c r="H30" i="35"/>
  <c r="G30" i="35"/>
  <c r="F30" i="35"/>
  <c r="E30" i="35"/>
  <c r="D30" i="35"/>
  <c r="N30" i="35"/>
  <c r="O30" i="35" s="1"/>
  <c r="N29" i="35"/>
  <c r="O29" i="35" s="1"/>
  <c r="N28" i="35"/>
  <c r="O28" i="35" s="1"/>
  <c r="N27" i="35"/>
  <c r="O27" i="35" s="1"/>
  <c r="M26" i="35"/>
  <c r="L26" i="35"/>
  <c r="K26" i="35"/>
  <c r="J26" i="35"/>
  <c r="I26" i="35"/>
  <c r="H26" i="35"/>
  <c r="G26" i="35"/>
  <c r="F26" i="35"/>
  <c r="E26" i="35"/>
  <c r="D26" i="35"/>
  <c r="N25" i="35"/>
  <c r="O25" i="35"/>
  <c r="N24" i="35"/>
  <c r="O24" i="35"/>
  <c r="N23" i="35"/>
  <c r="O23" i="35"/>
  <c r="M22" i="35"/>
  <c r="L22" i="35"/>
  <c r="K22" i="35"/>
  <c r="J22" i="35"/>
  <c r="I22" i="35"/>
  <c r="H22" i="35"/>
  <c r="G22" i="35"/>
  <c r="F22" i="35"/>
  <c r="E22" i="35"/>
  <c r="D22" i="35"/>
  <c r="N21" i="35"/>
  <c r="O21" i="35"/>
  <c r="N20" i="35"/>
  <c r="O20" i="35"/>
  <c r="N19" i="35"/>
  <c r="O19" i="35" s="1"/>
  <c r="N18" i="35"/>
  <c r="O18" i="35"/>
  <c r="N17" i="35"/>
  <c r="O17" i="35"/>
  <c r="N16" i="35"/>
  <c r="O16" i="35"/>
  <c r="N15" i="35"/>
  <c r="O15" i="35"/>
  <c r="N14" i="35"/>
  <c r="O14" i="35"/>
  <c r="M13" i="35"/>
  <c r="L13" i="35"/>
  <c r="K13" i="35"/>
  <c r="J13" i="35"/>
  <c r="I13" i="35"/>
  <c r="H13" i="35"/>
  <c r="G13" i="35"/>
  <c r="F13" i="35"/>
  <c r="E13" i="35"/>
  <c r="D13" i="35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 s="1"/>
  <c r="M5" i="35"/>
  <c r="M71" i="35" s="1"/>
  <c r="L5" i="35"/>
  <c r="K5" i="35"/>
  <c r="K71" i="35"/>
  <c r="J5" i="35"/>
  <c r="J71" i="35"/>
  <c r="I5" i="35"/>
  <c r="I71" i="35"/>
  <c r="H5" i="35"/>
  <c r="H71" i="35" s="1"/>
  <c r="G5" i="35"/>
  <c r="G71" i="35" s="1"/>
  <c r="F5" i="35"/>
  <c r="E5" i="35"/>
  <c r="E71" i="35" s="1"/>
  <c r="N71" i="35" s="1"/>
  <c r="O71" i="35" s="1"/>
  <c r="D5" i="35"/>
  <c r="N71" i="34"/>
  <c r="O71" i="34"/>
  <c r="N70" i="34"/>
  <c r="O70" i="34" s="1"/>
  <c r="N69" i="34"/>
  <c r="O69" i="34"/>
  <c r="N68" i="34"/>
  <c r="O68" i="34" s="1"/>
  <c r="N67" i="34"/>
  <c r="O67" i="34" s="1"/>
  <c r="N66" i="34"/>
  <c r="O66" i="34" s="1"/>
  <c r="N65" i="34"/>
  <c r="O65" i="34" s="1"/>
  <c r="N64" i="34"/>
  <c r="O64" i="34" s="1"/>
  <c r="N63" i="34"/>
  <c r="O63" i="34"/>
  <c r="N62" i="34"/>
  <c r="O62" i="34" s="1"/>
  <c r="N61" i="34"/>
  <c r="O61" i="34" s="1"/>
  <c r="N60" i="34"/>
  <c r="O60" i="34" s="1"/>
  <c r="N59" i="34"/>
  <c r="O59" i="34" s="1"/>
  <c r="N58" i="34"/>
  <c r="O58" i="34" s="1"/>
  <c r="N57" i="34"/>
  <c r="O57" i="34"/>
  <c r="N56" i="34"/>
  <c r="O56" i="34" s="1"/>
  <c r="N55" i="34"/>
  <c r="O55" i="34" s="1"/>
  <c r="N54" i="34"/>
  <c r="O54" i="34" s="1"/>
  <c r="N53" i="34"/>
  <c r="O53" i="34" s="1"/>
  <c r="N52" i="34"/>
  <c r="O52" i="34" s="1"/>
  <c r="N51" i="34"/>
  <c r="O51" i="34"/>
  <c r="N50" i="34"/>
  <c r="O50" i="34" s="1"/>
  <c r="N49" i="34"/>
  <c r="O49" i="34" s="1"/>
  <c r="M48" i="34"/>
  <c r="L48" i="34"/>
  <c r="K48" i="34"/>
  <c r="J48" i="34"/>
  <c r="I48" i="34"/>
  <c r="H48" i="34"/>
  <c r="G48" i="34"/>
  <c r="N48" i="34" s="1"/>
  <c r="O48" i="34" s="1"/>
  <c r="F48" i="34"/>
  <c r="E48" i="34"/>
  <c r="D48" i="34"/>
  <c r="N47" i="34"/>
  <c r="O47" i="34" s="1"/>
  <c r="N46" i="34"/>
  <c r="O46" i="34" s="1"/>
  <c r="N45" i="34"/>
  <c r="O45" i="34" s="1"/>
  <c r="M44" i="34"/>
  <c r="L44" i="34"/>
  <c r="K44" i="34"/>
  <c r="J44" i="34"/>
  <c r="I44" i="34"/>
  <c r="H44" i="34"/>
  <c r="G44" i="34"/>
  <c r="F44" i="34"/>
  <c r="E44" i="34"/>
  <c r="D44" i="34"/>
  <c r="N43" i="34"/>
  <c r="O43" i="34" s="1"/>
  <c r="N42" i="34"/>
  <c r="O42" i="34" s="1"/>
  <c r="N41" i="34"/>
  <c r="O41" i="34" s="1"/>
  <c r="N40" i="34"/>
  <c r="O40" i="34" s="1"/>
  <c r="M39" i="34"/>
  <c r="L39" i="34"/>
  <c r="K39" i="34"/>
  <c r="J39" i="34"/>
  <c r="I39" i="34"/>
  <c r="H39" i="34"/>
  <c r="G39" i="34"/>
  <c r="F39" i="34"/>
  <c r="E39" i="34"/>
  <c r="N39" i="34" s="1"/>
  <c r="O39" i="34" s="1"/>
  <c r="D39" i="34"/>
  <c r="N38" i="34"/>
  <c r="O38" i="34" s="1"/>
  <c r="N37" i="34"/>
  <c r="O37" i="34" s="1"/>
  <c r="N36" i="34"/>
  <c r="O36" i="34" s="1"/>
  <c r="N35" i="34"/>
  <c r="O35" i="34"/>
  <c r="M34" i="34"/>
  <c r="L34" i="34"/>
  <c r="K34" i="34"/>
  <c r="J34" i="34"/>
  <c r="I34" i="34"/>
  <c r="H34" i="34"/>
  <c r="G34" i="34"/>
  <c r="F34" i="34"/>
  <c r="E34" i="34"/>
  <c r="D34" i="34"/>
  <c r="N34" i="34" s="1"/>
  <c r="O34" i="34" s="1"/>
  <c r="N33" i="34"/>
  <c r="O33" i="34" s="1"/>
  <c r="N32" i="34"/>
  <c r="O32" i="34" s="1"/>
  <c r="M31" i="34"/>
  <c r="L31" i="34"/>
  <c r="K31" i="34"/>
  <c r="J31" i="34"/>
  <c r="I31" i="34"/>
  <c r="H31" i="34"/>
  <c r="G31" i="34"/>
  <c r="F31" i="34"/>
  <c r="F72" i="34" s="1"/>
  <c r="E31" i="34"/>
  <c r="D31" i="34"/>
  <c r="N31" i="34" s="1"/>
  <c r="O31" i="34" s="1"/>
  <c r="N30" i="34"/>
  <c r="O30" i="34" s="1"/>
  <c r="N29" i="34"/>
  <c r="O29" i="34" s="1"/>
  <c r="N28" i="34"/>
  <c r="O28" i="34" s="1"/>
  <c r="M27" i="34"/>
  <c r="L27" i="34"/>
  <c r="K27" i="34"/>
  <c r="J27" i="34"/>
  <c r="I27" i="34"/>
  <c r="H27" i="34"/>
  <c r="G27" i="34"/>
  <c r="F27" i="34"/>
  <c r="E27" i="34"/>
  <c r="D27" i="34"/>
  <c r="N27" i="34" s="1"/>
  <c r="O27" i="34" s="1"/>
  <c r="N26" i="34"/>
  <c r="O26" i="34" s="1"/>
  <c r="N25" i="34"/>
  <c r="O25" i="34" s="1"/>
  <c r="N24" i="34"/>
  <c r="O24" i="34" s="1"/>
  <c r="N23" i="34"/>
  <c r="O23" i="34" s="1"/>
  <c r="M22" i="34"/>
  <c r="L22" i="34"/>
  <c r="K22" i="34"/>
  <c r="J22" i="34"/>
  <c r="I22" i="34"/>
  <c r="I72" i="34" s="1"/>
  <c r="H22" i="34"/>
  <c r="G22" i="34"/>
  <c r="F22" i="34"/>
  <c r="E22" i="34"/>
  <c r="N22" i="34" s="1"/>
  <c r="O22" i="34" s="1"/>
  <c r="D22" i="34"/>
  <c r="N21" i="34"/>
  <c r="O21" i="34" s="1"/>
  <c r="N20" i="34"/>
  <c r="O20" i="34" s="1"/>
  <c r="N19" i="34"/>
  <c r="O19" i="34" s="1"/>
  <c r="N18" i="34"/>
  <c r="O18" i="34" s="1"/>
  <c r="N17" i="34"/>
  <c r="O17" i="34" s="1"/>
  <c r="N16" i="34"/>
  <c r="O16" i="34" s="1"/>
  <c r="N15" i="34"/>
  <c r="O15" i="34" s="1"/>
  <c r="N14" i="34"/>
  <c r="O14" i="34" s="1"/>
  <c r="M13" i="34"/>
  <c r="N13" i="34" s="1"/>
  <c r="O13" i="34" s="1"/>
  <c r="L13" i="34"/>
  <c r="K13" i="34"/>
  <c r="J13" i="34"/>
  <c r="I13" i="34"/>
  <c r="H13" i="34"/>
  <c r="G13" i="34"/>
  <c r="F13" i="34"/>
  <c r="E13" i="34"/>
  <c r="D13" i="34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M72" i="34" s="1"/>
  <c r="L5" i="34"/>
  <c r="L72" i="34" s="1"/>
  <c r="K5" i="34"/>
  <c r="K72" i="34" s="1"/>
  <c r="J5" i="34"/>
  <c r="J72" i="34" s="1"/>
  <c r="I5" i="34"/>
  <c r="H5" i="34"/>
  <c r="G5" i="34"/>
  <c r="F5" i="34"/>
  <c r="E5" i="34"/>
  <c r="E72" i="34" s="1"/>
  <c r="D5" i="34"/>
  <c r="D72" i="34" s="1"/>
  <c r="E48" i="33"/>
  <c r="F48" i="33"/>
  <c r="G48" i="33"/>
  <c r="H48" i="33"/>
  <c r="I48" i="33"/>
  <c r="J48" i="33"/>
  <c r="K48" i="33"/>
  <c r="L48" i="33"/>
  <c r="M48" i="33"/>
  <c r="D48" i="33"/>
  <c r="N48" i="33" s="1"/>
  <c r="O48" i="33" s="1"/>
  <c r="N69" i="33"/>
  <c r="O69" i="33" s="1"/>
  <c r="E44" i="33"/>
  <c r="F44" i="33"/>
  <c r="G44" i="33"/>
  <c r="H44" i="33"/>
  <c r="I44" i="33"/>
  <c r="J44" i="33"/>
  <c r="K44" i="33"/>
  <c r="L44" i="33"/>
  <c r="M44" i="33"/>
  <c r="D44" i="33"/>
  <c r="N44" i="33" s="1"/>
  <c r="O44" i="33" s="1"/>
  <c r="N63" i="33"/>
  <c r="O63" i="33" s="1"/>
  <c r="N64" i="33"/>
  <c r="O64" i="33" s="1"/>
  <c r="N65" i="33"/>
  <c r="O65" i="33" s="1"/>
  <c r="N66" i="33"/>
  <c r="O66" i="33" s="1"/>
  <c r="N67" i="33"/>
  <c r="O67" i="33" s="1"/>
  <c r="N68" i="33"/>
  <c r="O68" i="33"/>
  <c r="N54" i="33"/>
  <c r="O54" i="33" s="1"/>
  <c r="N55" i="33"/>
  <c r="O55" i="33" s="1"/>
  <c r="N56" i="33"/>
  <c r="O56" i="33" s="1"/>
  <c r="N57" i="33"/>
  <c r="O57" i="33" s="1"/>
  <c r="N58" i="33"/>
  <c r="O58" i="33" s="1"/>
  <c r="N59" i="33"/>
  <c r="O59" i="33"/>
  <c r="N60" i="33"/>
  <c r="O60" i="33" s="1"/>
  <c r="N61" i="33"/>
  <c r="O61" i="33" s="1"/>
  <c r="N62" i="33"/>
  <c r="O62" i="33" s="1"/>
  <c r="E39" i="33"/>
  <c r="F39" i="33"/>
  <c r="G39" i="33"/>
  <c r="H39" i="33"/>
  <c r="I39" i="33"/>
  <c r="J39" i="33"/>
  <c r="K39" i="33"/>
  <c r="L39" i="33"/>
  <c r="M39" i="33"/>
  <c r="E34" i="33"/>
  <c r="F34" i="33"/>
  <c r="G34" i="33"/>
  <c r="H34" i="33"/>
  <c r="I34" i="33"/>
  <c r="J34" i="33"/>
  <c r="K34" i="33"/>
  <c r="L34" i="33"/>
  <c r="M34" i="33"/>
  <c r="E31" i="33"/>
  <c r="F31" i="33"/>
  <c r="G31" i="33"/>
  <c r="H31" i="33"/>
  <c r="I31" i="33"/>
  <c r="J31" i="33"/>
  <c r="K31" i="33"/>
  <c r="L31" i="33"/>
  <c r="M31" i="33"/>
  <c r="E27" i="33"/>
  <c r="F27" i="33"/>
  <c r="G27" i="33"/>
  <c r="H27" i="33"/>
  <c r="I27" i="33"/>
  <c r="J27" i="33"/>
  <c r="K27" i="33"/>
  <c r="L27" i="33"/>
  <c r="M27" i="33"/>
  <c r="E22" i="33"/>
  <c r="F22" i="33"/>
  <c r="G22" i="33"/>
  <c r="H22" i="33"/>
  <c r="N22" i="33" s="1"/>
  <c r="O22" i="33" s="1"/>
  <c r="I22" i="33"/>
  <c r="J22" i="33"/>
  <c r="K22" i="33"/>
  <c r="L22" i="33"/>
  <c r="M22" i="33"/>
  <c r="E13" i="33"/>
  <c r="F13" i="33"/>
  <c r="G13" i="33"/>
  <c r="H13" i="33"/>
  <c r="I13" i="33"/>
  <c r="J13" i="33"/>
  <c r="N13" i="33" s="1"/>
  <c r="O13" i="33" s="1"/>
  <c r="K13" i="33"/>
  <c r="L13" i="33"/>
  <c r="M13" i="33"/>
  <c r="E5" i="33"/>
  <c r="E70" i="33" s="1"/>
  <c r="F5" i="33"/>
  <c r="F70" i="33" s="1"/>
  <c r="G5" i="33"/>
  <c r="G70" i="33" s="1"/>
  <c r="H5" i="33"/>
  <c r="H70" i="33"/>
  <c r="I5" i="33"/>
  <c r="I70" i="33" s="1"/>
  <c r="J5" i="33"/>
  <c r="J70" i="33" s="1"/>
  <c r="K5" i="33"/>
  <c r="K70" i="33" s="1"/>
  <c r="L5" i="33"/>
  <c r="L70" i="33"/>
  <c r="M5" i="33"/>
  <c r="M70" i="33" s="1"/>
  <c r="D39" i="33"/>
  <c r="N39" i="33" s="1"/>
  <c r="O39" i="33" s="1"/>
  <c r="D34" i="33"/>
  <c r="N34" i="33" s="1"/>
  <c r="O34" i="33" s="1"/>
  <c r="D27" i="33"/>
  <c r="D22" i="33"/>
  <c r="D13" i="33"/>
  <c r="D5" i="33"/>
  <c r="N51" i="33"/>
  <c r="O51" i="33"/>
  <c r="N52" i="33"/>
  <c r="O52" i="33" s="1"/>
  <c r="N53" i="33"/>
  <c r="O53" i="33"/>
  <c r="N46" i="33"/>
  <c r="O46" i="33" s="1"/>
  <c r="N47" i="33"/>
  <c r="O47" i="33"/>
  <c r="N49" i="33"/>
  <c r="O49" i="33"/>
  <c r="N50" i="33"/>
  <c r="O50" i="33"/>
  <c r="N45" i="33"/>
  <c r="O45" i="33" s="1"/>
  <c r="N36" i="33"/>
  <c r="N37" i="33"/>
  <c r="N38" i="33"/>
  <c r="O38" i="33" s="1"/>
  <c r="N40" i="33"/>
  <c r="O40" i="33"/>
  <c r="N41" i="33"/>
  <c r="O41" i="33" s="1"/>
  <c r="N42" i="33"/>
  <c r="N43" i="33"/>
  <c r="O43" i="33"/>
  <c r="N35" i="33"/>
  <c r="O35" i="33" s="1"/>
  <c r="D31" i="33"/>
  <c r="N31" i="33" s="1"/>
  <c r="O31" i="33" s="1"/>
  <c r="N32" i="33"/>
  <c r="O32" i="33" s="1"/>
  <c r="N33" i="33"/>
  <c r="O33" i="33"/>
  <c r="N29" i="33"/>
  <c r="O29" i="33" s="1"/>
  <c r="N30" i="33"/>
  <c r="O30" i="33" s="1"/>
  <c r="N28" i="33"/>
  <c r="O28" i="33"/>
  <c r="O37" i="33"/>
  <c r="O42" i="33"/>
  <c r="O36" i="33"/>
  <c r="N15" i="33"/>
  <c r="O15" i="33"/>
  <c r="N16" i="33"/>
  <c r="O16" i="33" s="1"/>
  <c r="N17" i="33"/>
  <c r="O17" i="33" s="1"/>
  <c r="N18" i="33"/>
  <c r="O18" i="33"/>
  <c r="N19" i="33"/>
  <c r="O19" i="33" s="1"/>
  <c r="N20" i="33"/>
  <c r="O20" i="33" s="1"/>
  <c r="N21" i="33"/>
  <c r="O21" i="33"/>
  <c r="N7" i="33"/>
  <c r="O7" i="33" s="1"/>
  <c r="N8" i="33"/>
  <c r="O8" i="33" s="1"/>
  <c r="N9" i="33"/>
  <c r="O9" i="33"/>
  <c r="N10" i="33"/>
  <c r="O10" i="33" s="1"/>
  <c r="N11" i="33"/>
  <c r="O11" i="33" s="1"/>
  <c r="N12" i="33"/>
  <c r="O12" i="33"/>
  <c r="N6" i="33"/>
  <c r="O6" i="33" s="1"/>
  <c r="N23" i="33"/>
  <c r="O23" i="33" s="1"/>
  <c r="N24" i="33"/>
  <c r="O24" i="33"/>
  <c r="N25" i="33"/>
  <c r="O25" i="33" s="1"/>
  <c r="N26" i="33"/>
  <c r="O26" i="33" s="1"/>
  <c r="N14" i="33"/>
  <c r="O14" i="33"/>
  <c r="N5" i="35"/>
  <c r="O5" i="35" s="1"/>
  <c r="M72" i="36"/>
  <c r="N31" i="36"/>
  <c r="O31" i="36" s="1"/>
  <c r="N27" i="36"/>
  <c r="O27" i="36" s="1"/>
  <c r="N44" i="36"/>
  <c r="O44" i="36"/>
  <c r="I72" i="36"/>
  <c r="E72" i="36"/>
  <c r="M69" i="37"/>
  <c r="L69" i="37"/>
  <c r="I69" i="37"/>
  <c r="K69" i="37"/>
  <c r="M71" i="38"/>
  <c r="H71" i="38"/>
  <c r="L71" i="38"/>
  <c r="N26" i="38"/>
  <c r="O26" i="38"/>
  <c r="N30" i="38"/>
  <c r="O30" i="38" s="1"/>
  <c r="N38" i="38"/>
  <c r="O38" i="38"/>
  <c r="N47" i="38"/>
  <c r="O47" i="38" s="1"/>
  <c r="N22" i="38"/>
  <c r="O22" i="38"/>
  <c r="N5" i="38"/>
  <c r="O5" i="38"/>
  <c r="D71" i="38"/>
  <c r="K70" i="39"/>
  <c r="I70" i="39"/>
  <c r="M70" i="39"/>
  <c r="H70" i="39"/>
  <c r="G70" i="39"/>
  <c r="N44" i="39"/>
  <c r="O44" i="39" s="1"/>
  <c r="N39" i="39"/>
  <c r="O39" i="39" s="1"/>
  <c r="N34" i="39"/>
  <c r="O34" i="39"/>
  <c r="N31" i="39"/>
  <c r="O31" i="39" s="1"/>
  <c r="N27" i="39"/>
  <c r="O27" i="39"/>
  <c r="N22" i="39"/>
  <c r="O22" i="39"/>
  <c r="N13" i="39"/>
  <c r="O13" i="39" s="1"/>
  <c r="E70" i="39"/>
  <c r="D70" i="39"/>
  <c r="L71" i="40"/>
  <c r="J71" i="40"/>
  <c r="I71" i="40"/>
  <c r="K71" i="40"/>
  <c r="H71" i="40"/>
  <c r="F71" i="40"/>
  <c r="N27" i="40"/>
  <c r="O27" i="40"/>
  <c r="N50" i="40"/>
  <c r="O50" i="40"/>
  <c r="N45" i="40"/>
  <c r="O45" i="40"/>
  <c r="N39" i="40"/>
  <c r="O39" i="40" s="1"/>
  <c r="N34" i="40"/>
  <c r="O34" i="40" s="1"/>
  <c r="D71" i="40"/>
  <c r="E71" i="40"/>
  <c r="G71" i="40"/>
  <c r="N13" i="40"/>
  <c r="O13" i="40"/>
  <c r="N5" i="40"/>
  <c r="O5" i="40" s="1"/>
  <c r="F70" i="39"/>
  <c r="N22" i="37"/>
  <c r="O22" i="37" s="1"/>
  <c r="H72" i="34"/>
  <c r="N5" i="37"/>
  <c r="O5" i="37" s="1"/>
  <c r="N22" i="36"/>
  <c r="O22" i="36"/>
  <c r="N13" i="38"/>
  <c r="O13" i="38" s="1"/>
  <c r="D71" i="35"/>
  <c r="N27" i="42"/>
  <c r="O27" i="42" s="1"/>
  <c r="N5" i="42"/>
  <c r="O5" i="42"/>
  <c r="E72" i="42"/>
  <c r="K72" i="42"/>
  <c r="G72" i="42"/>
  <c r="N48" i="42"/>
  <c r="O48" i="42" s="1"/>
  <c r="I72" i="42"/>
  <c r="H71" i="41"/>
  <c r="K71" i="41"/>
  <c r="G71" i="41"/>
  <c r="M71" i="41"/>
  <c r="N31" i="41"/>
  <c r="O31" i="41" s="1"/>
  <c r="N39" i="41"/>
  <c r="O39" i="41" s="1"/>
  <c r="N48" i="41"/>
  <c r="O48" i="41" s="1"/>
  <c r="N27" i="41"/>
  <c r="O27" i="41" s="1"/>
  <c r="E71" i="41"/>
  <c r="I71" i="41"/>
  <c r="H69" i="43"/>
  <c r="K69" i="43"/>
  <c r="I69" i="43"/>
  <c r="N29" i="43"/>
  <c r="O29" i="43" s="1"/>
  <c r="J69" i="43"/>
  <c r="G69" i="43"/>
  <c r="N42" i="43"/>
  <c r="O42" i="43" s="1"/>
  <c r="N32" i="43"/>
  <c r="O32" i="43"/>
  <c r="N21" i="43"/>
  <c r="O21" i="43" s="1"/>
  <c r="E69" i="43"/>
  <c r="D71" i="41"/>
  <c r="N71" i="41" s="1"/>
  <c r="O71" i="41" s="1"/>
  <c r="D72" i="42"/>
  <c r="N5" i="33"/>
  <c r="O5" i="33"/>
  <c r="N27" i="33"/>
  <c r="O27" i="33" s="1"/>
  <c r="D69" i="43"/>
  <c r="N44" i="34"/>
  <c r="O44" i="34" s="1"/>
  <c r="L71" i="35"/>
  <c r="N22" i="35"/>
  <c r="O22" i="35" s="1"/>
  <c r="N13" i="41"/>
  <c r="O13" i="41" s="1"/>
  <c r="N13" i="35"/>
  <c r="O13" i="35" s="1"/>
  <c r="N13" i="37"/>
  <c r="O13" i="37"/>
  <c r="J70" i="39"/>
  <c r="N70" i="39" s="1"/>
  <c r="O70" i="39" s="1"/>
  <c r="N33" i="38"/>
  <c r="O33" i="38" s="1"/>
  <c r="M71" i="44"/>
  <c r="K71" i="44"/>
  <c r="J71" i="44"/>
  <c r="N35" i="44"/>
  <c r="O35" i="44" s="1"/>
  <c r="N48" i="44"/>
  <c r="O48" i="44" s="1"/>
  <c r="I71" i="44"/>
  <c r="F71" i="44"/>
  <c r="N40" i="44"/>
  <c r="O40" i="44" s="1"/>
  <c r="E71" i="44"/>
  <c r="N32" i="44"/>
  <c r="O32" i="44" s="1"/>
  <c r="N28" i="44"/>
  <c r="O28" i="44"/>
  <c r="N22" i="44"/>
  <c r="O22" i="44"/>
  <c r="H71" i="44"/>
  <c r="N13" i="44"/>
  <c r="O13" i="44"/>
  <c r="D71" i="44"/>
  <c r="N5" i="44"/>
  <c r="O5" i="44"/>
  <c r="G71" i="44"/>
  <c r="N49" i="45"/>
  <c r="O49" i="45" s="1"/>
  <c r="N46" i="45"/>
  <c r="O46" i="45" s="1"/>
  <c r="N40" i="45"/>
  <c r="O40" i="45"/>
  <c r="N35" i="45"/>
  <c r="O35" i="45" s="1"/>
  <c r="D72" i="45"/>
  <c r="N32" i="45"/>
  <c r="O32" i="45" s="1"/>
  <c r="N28" i="45"/>
  <c r="O28" i="45" s="1"/>
  <c r="H72" i="45"/>
  <c r="N22" i="45"/>
  <c r="O22" i="45" s="1"/>
  <c r="I72" i="45"/>
  <c r="L72" i="45"/>
  <c r="F72" i="45"/>
  <c r="G72" i="45"/>
  <c r="J72" i="45"/>
  <c r="K72" i="45"/>
  <c r="E72" i="45"/>
  <c r="N5" i="45"/>
  <c r="O5" i="45" s="1"/>
  <c r="N28" i="46"/>
  <c r="O28" i="46" s="1"/>
  <c r="N32" i="46"/>
  <c r="O32" i="46" s="1"/>
  <c r="N46" i="46"/>
  <c r="O46" i="46" s="1"/>
  <c r="N49" i="46"/>
  <c r="O49" i="46"/>
  <c r="N40" i="46"/>
  <c r="O40" i="46" s="1"/>
  <c r="E72" i="46"/>
  <c r="N22" i="46"/>
  <c r="O22" i="46" s="1"/>
  <c r="N13" i="46"/>
  <c r="O13" i="46" s="1"/>
  <c r="F72" i="46"/>
  <c r="I72" i="46"/>
  <c r="L72" i="46"/>
  <c r="M72" i="46"/>
  <c r="D72" i="46"/>
  <c r="N72" i="46" s="1"/>
  <c r="O72" i="46" s="1"/>
  <c r="H72" i="46"/>
  <c r="J72" i="46"/>
  <c r="K72" i="46"/>
  <c r="N5" i="46"/>
  <c r="O5" i="46" s="1"/>
  <c r="N45" i="47"/>
  <c r="O45" i="47"/>
  <c r="N48" i="47"/>
  <c r="O48" i="47" s="1"/>
  <c r="N40" i="47"/>
  <c r="O40" i="47"/>
  <c r="N32" i="47"/>
  <c r="O32" i="47" s="1"/>
  <c r="N28" i="47"/>
  <c r="O28" i="47" s="1"/>
  <c r="N22" i="47"/>
  <c r="O22" i="47" s="1"/>
  <c r="G71" i="47"/>
  <c r="L71" i="47"/>
  <c r="D71" i="47"/>
  <c r="F71" i="47"/>
  <c r="H71" i="47"/>
  <c r="J71" i="47"/>
  <c r="K71" i="47"/>
  <c r="M71" i="47"/>
  <c r="N5" i="47"/>
  <c r="O5" i="47" s="1"/>
  <c r="N49" i="48"/>
  <c r="O49" i="48" s="1"/>
  <c r="N45" i="48"/>
  <c r="O45" i="48" s="1"/>
  <c r="N40" i="48"/>
  <c r="O40" i="48" s="1"/>
  <c r="N32" i="48"/>
  <c r="O32" i="48" s="1"/>
  <c r="N28" i="48"/>
  <c r="O28" i="48"/>
  <c r="J70" i="48"/>
  <c r="N22" i="48"/>
  <c r="O22" i="48" s="1"/>
  <c r="D70" i="48"/>
  <c r="F70" i="48"/>
  <c r="L70" i="48"/>
  <c r="G70" i="48"/>
  <c r="I70" i="48"/>
  <c r="N13" i="48"/>
  <c r="O13" i="48" s="1"/>
  <c r="K70" i="48"/>
  <c r="M70" i="48"/>
  <c r="N5" i="48"/>
  <c r="O5" i="48" s="1"/>
  <c r="E70" i="48"/>
  <c r="O50" i="50"/>
  <c r="P50" i="50" s="1"/>
  <c r="O46" i="50"/>
  <c r="P46" i="50" s="1"/>
  <c r="O41" i="50"/>
  <c r="P41" i="50"/>
  <c r="O35" i="50"/>
  <c r="P35" i="50" s="1"/>
  <c r="O32" i="50"/>
  <c r="P32" i="50"/>
  <c r="O28" i="50"/>
  <c r="P28" i="50" s="1"/>
  <c r="J72" i="50"/>
  <c r="I72" i="50"/>
  <c r="O22" i="50"/>
  <c r="P22" i="50" s="1"/>
  <c r="D72" i="50"/>
  <c r="E72" i="50"/>
  <c r="O72" i="50" s="1"/>
  <c r="P72" i="50" s="1"/>
  <c r="N72" i="50"/>
  <c r="F72" i="50"/>
  <c r="M72" i="50"/>
  <c r="O13" i="50"/>
  <c r="P13" i="50" s="1"/>
  <c r="K72" i="50"/>
  <c r="L72" i="50"/>
  <c r="G72" i="50"/>
  <c r="H72" i="50"/>
  <c r="O5" i="50"/>
  <c r="P5" i="50"/>
  <c r="O75" i="51" l="1"/>
  <c r="P75" i="51" s="1"/>
  <c r="N70" i="48"/>
  <c r="O70" i="48" s="1"/>
  <c r="N71" i="44"/>
  <c r="O71" i="44" s="1"/>
  <c r="N72" i="45"/>
  <c r="O72" i="45" s="1"/>
  <c r="N71" i="40"/>
  <c r="O71" i="40" s="1"/>
  <c r="N71" i="47"/>
  <c r="O71" i="47" s="1"/>
  <c r="N35" i="47"/>
  <c r="O35" i="47" s="1"/>
  <c r="E69" i="37"/>
  <c r="N69" i="37" s="1"/>
  <c r="O69" i="37" s="1"/>
  <c r="N33" i="35"/>
  <c r="O33" i="35" s="1"/>
  <c r="N27" i="37"/>
  <c r="O27" i="37" s="1"/>
  <c r="N13" i="47"/>
  <c r="O13" i="47" s="1"/>
  <c r="N35" i="46"/>
  <c r="O35" i="46" s="1"/>
  <c r="N5" i="41"/>
  <c r="O5" i="41" s="1"/>
  <c r="N34" i="37"/>
  <c r="O34" i="37" s="1"/>
  <c r="N5" i="43"/>
  <c r="O5" i="43" s="1"/>
  <c r="N45" i="44"/>
  <c r="O45" i="44" s="1"/>
  <c r="N47" i="39"/>
  <c r="O47" i="39" s="1"/>
  <c r="N31" i="42"/>
  <c r="O31" i="42" s="1"/>
  <c r="G72" i="34"/>
  <c r="N72" i="34" s="1"/>
  <c r="O72" i="34" s="1"/>
  <c r="M72" i="42"/>
  <c r="N72" i="42" s="1"/>
  <c r="O72" i="42" s="1"/>
  <c r="D70" i="33"/>
  <c r="N70" i="33" s="1"/>
  <c r="O70" i="33" s="1"/>
  <c r="N5" i="39"/>
  <c r="O5" i="39" s="1"/>
  <c r="N46" i="43"/>
  <c r="O46" i="43" s="1"/>
  <c r="N35" i="48"/>
  <c r="O35" i="48" s="1"/>
  <c r="N5" i="34"/>
  <c r="O5" i="34" s="1"/>
  <c r="N5" i="36"/>
  <c r="O5" i="36" s="1"/>
  <c r="N22" i="40"/>
  <c r="O22" i="40" s="1"/>
  <c r="N26" i="35"/>
  <c r="O26" i="35" s="1"/>
  <c r="N22" i="42"/>
  <c r="O22" i="42" s="1"/>
  <c r="N47" i="35"/>
  <c r="O47" i="35" s="1"/>
  <c r="N25" i="43"/>
  <c r="O25" i="43" s="1"/>
  <c r="N13" i="36"/>
  <c r="O13" i="36" s="1"/>
  <c r="N13" i="45"/>
  <c r="O13" i="45" s="1"/>
  <c r="N37" i="43"/>
  <c r="O37" i="43" s="1"/>
</calcChain>
</file>

<file path=xl/sharedStrings.xml><?xml version="1.0" encoding="utf-8"?>
<sst xmlns="http://schemas.openxmlformats.org/spreadsheetml/2006/main" count="1571" uniqueCount="180">
  <si>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</si>
  <si>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</si>
  <si>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</si>
  <si>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</si>
  <si>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</si>
  <si>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</si>
  <si>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</si>
  <si>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</si>
  <si>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</si>
  <si>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</si>
  <si>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</si>
  <si>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</si>
  <si>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</si>
  <si>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</si>
  <si>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</si>
  <si>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</si>
  <si>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</si>
  <si>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</si>
  <si>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</si>
  <si>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</si>
  <si>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</si>
  <si>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</si>
  <si>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</si>
  <si>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</si>
  <si>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</si>
  <si>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</si>
  <si>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</si>
  <si>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</si>
  <si>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</si>
  <si>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</si>
  <si>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</si>
  <si>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</si>
  <si>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</si>
  <si>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</si>
  <si>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</si>
  <si>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</si>
  <si>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</si>
  <si>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Water Utility Services</t>
  </si>
  <si>
    <t>Garbage / Solid Waste Control Services</t>
  </si>
  <si>
    <t>Water-Sewer Combination Services</t>
  </si>
  <si>
    <t>Conservation and Resource Management</t>
  </si>
  <si>
    <t>Transportation</t>
  </si>
  <si>
    <t>Road and Street Facilities</t>
  </si>
  <si>
    <t>Airports</t>
  </si>
  <si>
    <t>Mass Transit Systems</t>
  </si>
  <si>
    <t>Economic Environment</t>
  </si>
  <si>
    <t>Veteran's Services</t>
  </si>
  <si>
    <t>Other Economic Environment</t>
  </si>
  <si>
    <t>Human Services</t>
  </si>
  <si>
    <t>Hospital Services</t>
  </si>
  <si>
    <t>Health Services</t>
  </si>
  <si>
    <t>Public Assistance Services</t>
  </si>
  <si>
    <t>Other Human Services</t>
  </si>
  <si>
    <t>Culture / Recreation</t>
  </si>
  <si>
    <t>Libraries</t>
  </si>
  <si>
    <t>Parks and Recreation</t>
  </si>
  <si>
    <t>Cultural Services</t>
  </si>
  <si>
    <t>Special Recreation Facilities</t>
  </si>
  <si>
    <t>Inter-Fund Group Transfers Out</t>
  </si>
  <si>
    <t>Non-Cash Transfers Out from General Fixed Asset Account Group</t>
  </si>
  <si>
    <t>Proprietary - Other Non-Operating Disbursements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</si>
  <si>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</si>
  <si>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</si>
  <si>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</si>
  <si>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</si>
  <si>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</si>
  <si>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Jury Management</t>
  </si>
  <si>
    <t>Circuit Court - Criminal - Clerk of Court Administration</t>
  </si>
  <si>
    <t>Circuit Court - Criminal - Court Reporter Services</t>
  </si>
  <si>
    <t>Circuit Court - Criminal - Drug Court</t>
  </si>
  <si>
    <t>Circuit Court - Civil - Clerk of Court Administration</t>
  </si>
  <si>
    <t>Circuit Court - Family (Excluding Juvenile) - Clerk of Court Administration</t>
  </si>
  <si>
    <t>Circuit Court - Juvenile - Clerk of Court Administration</t>
  </si>
  <si>
    <t>Circuit Court - Juvenile - Guardian Ad Litem</t>
  </si>
  <si>
    <t>Circuit Court - Juvenile - Other Costs</t>
  </si>
  <si>
    <t>Circuit Court - Probate - Clerk of Court Administration</t>
  </si>
  <si>
    <t>General Court-Related Operations - Courthouse Security</t>
  </si>
  <si>
    <t>General Court-Related Operations - Courthouse Facilities</t>
  </si>
  <si>
    <t>General Court-Related Operations - Public Law Library</t>
  </si>
  <si>
    <t>General Court-Related Operations - Other Costs</t>
  </si>
  <si>
    <t>County Court - Criminal - Clerk of Court Administration</t>
  </si>
  <si>
    <t>Other Uses and Non-Operating</t>
  </si>
  <si>
    <t>County Court - Civil - Clerk of Court Administration</t>
  </si>
  <si>
    <t>County Court - Traffic - Clerk of Court Administration</t>
  </si>
  <si>
    <t>Flagler County Government Expenditures Reported by Account Code and Fund Type</t>
  </si>
  <si>
    <t>Local Fiscal Year Ended September 30, 2010</t>
  </si>
  <si>
    <t>Clerk of Court Excess Remittance</t>
  </si>
  <si>
    <t>General Court-Related Operations - Information Systems</t>
  </si>
  <si>
    <t>General Court-Related Operations - Clerk of Court-Related Technology</t>
  </si>
  <si>
    <t>2010 Countywide Census Population:</t>
  </si>
  <si>
    <t>Local Fiscal Year Ended September 30, 2011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</si>
  <si>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</si>
  <si>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</si>
  <si>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</si>
  <si>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Circuit Court - Criminal - Public Defender Administration</t>
  </si>
  <si>
    <t>2008 Countywide Population:</t>
  </si>
  <si>
    <t>Local Fiscal Year Ended September 30, 2007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</si>
  <si>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</si>
  <si>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</si>
  <si>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</si>
  <si>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</si>
  <si>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</si>
  <si>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Special Events</t>
  </si>
  <si>
    <t>Proprietary - Non-Operating Interest Expense</t>
  </si>
  <si>
    <t>Circuit Court - Family - Clerk of Court Administration</t>
  </si>
  <si>
    <t>Circuit Court - Juvenile - Other</t>
  </si>
  <si>
    <t>General Court Operations - Courthouse Security</t>
  </si>
  <si>
    <t>General Court Operations - Courthouse Facilities</t>
  </si>
  <si>
    <t>General Court Operations - Information Systems and Technology</t>
  </si>
  <si>
    <t>General Court Operations - Public Law Library</t>
  </si>
  <si>
    <t>General Court Operations - Clerk of Court-Related Technology</t>
  </si>
  <si>
    <t>General Court Operations - Other Costs</t>
  </si>
  <si>
    <t>2013 Countywide Population:</t>
  </si>
  <si>
    <t>Local Fiscal Year Ended September 30, 2006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</si>
  <si>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</si>
  <si>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</si>
  <si>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</si>
  <si>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</si>
  <si>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</si>
  <si>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</si>
  <si>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</si>
  <si>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Road / Street Facilities</t>
  </si>
  <si>
    <t>Mass Transit</t>
  </si>
  <si>
    <t>Veterans Services</t>
  </si>
  <si>
    <t>Hospitals</t>
  </si>
  <si>
    <t>Health</t>
  </si>
  <si>
    <t>Public Assistance</t>
  </si>
  <si>
    <t>Parks / Recreation</t>
  </si>
  <si>
    <t>Special Facilities</t>
  </si>
  <si>
    <t>Other Uses</t>
  </si>
  <si>
    <t>Interfund Transfers Out</t>
  </si>
  <si>
    <t>Clerk of Court Excess Fee Functions</t>
  </si>
  <si>
    <t>Other Non-Operating Disbursements</t>
  </si>
  <si>
    <t>General Court Administration - Court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</si>
  <si>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</si>
  <si>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</si>
  <si>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</si>
  <si>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Jury Management</t>
  </si>
  <si>
    <t>Circuit Court - Criminal - Clerk of Court</t>
  </si>
  <si>
    <t>Circuit Court - Criminal - Witness Coordination / Management</t>
  </si>
  <si>
    <t>Circuit Court - Civil - Clerk of Court</t>
  </si>
  <si>
    <t>Circuit Court - Family - Clerk of Court</t>
  </si>
  <si>
    <t>Circuit Court - Juvenile - Clerk of Court</t>
  </si>
  <si>
    <t>Circuit Court - Probate - Clerk of Court</t>
  </si>
  <si>
    <t>General Court Operations - Information Systems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</si>
  <si>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</si>
  <si>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</si>
  <si>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</si>
  <si>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</si>
  <si>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2005</t>
  </si>
  <si>
    <t>General Administration - Appeals</t>
  </si>
  <si>
    <t>2005 Countywide Population:</t>
  </si>
  <si>
    <t>Local Fiscal Year Ended September 30, 2015</t>
  </si>
  <si>
    <t>2015 Countywide Population:</t>
  </si>
  <si>
    <t>Local Fiscal Year Ended September 30, 2016</t>
  </si>
  <si>
    <t>Sewer / Wastewater Services</t>
  </si>
  <si>
    <t>Flood Control / Stormwater Control</t>
  </si>
  <si>
    <t>2016 Countywide Population:</t>
  </si>
  <si>
    <t>Local Fiscal Year Ended September 30, 2017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</si>
  <si>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</si>
  <si>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</si>
  <si>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</si>
  <si>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</si>
  <si>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</si>
  <si>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</si>
  <si>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</si>
  <si>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</si>
  <si>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Special Items (Loss)</t>
  </si>
  <si>
    <t>Circuit Court - Criminal - Other Costs</t>
  </si>
  <si>
    <t>2021 Countywide Population:</t>
  </si>
  <si>
    <t>Per Capita Account</t>
  </si>
  <si>
    <t>Custodial</t>
  </si>
  <si>
    <t>Total Account</t>
  </si>
  <si>
    <t>Flood Control / Stormwater Management</t>
  </si>
  <si>
    <t>Mental Health Services</t>
  </si>
  <si>
    <t>Inter-fund Group Transfers Out</t>
  </si>
  <si>
    <t>Local Fiscal Year Ended September 30, 2022</t>
  </si>
  <si>
    <t>Lease Acquisitions</t>
  </si>
  <si>
    <t>General Court-Related Operations - Legal Aid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</si>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</sst>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170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171</v>
      </c>
      <c r="N4" s="34" t="s">
        <v>5</v>
      </c>
      <c r="O4" s="34" t="s">
        <v>172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SUM(D6:D12)</f>
        <v>30094976</v>
      </c>
      <c r="E5" s="26">
        <f>SUM(E6:E12)</f>
        <v>70184</v>
      </c>
      <c r="F5" s="26">
        <f>SUM(F6:F12)</f>
        <v>8127261</v>
      </c>
      <c r="G5" s="26">
        <f>SUM(G6:G12)</f>
        <v>49338</v>
      </c>
      <c r="H5" s="26">
        <f>SUM(H6:H12)</f>
        <v>0</v>
      </c>
      <c r="I5" s="26">
        <f>SUM(I6:I12)</f>
        <v>0</v>
      </c>
      <c r="J5" s="26">
        <f>SUM(J6:J12)</f>
        <v>54970</v>
      </c>
      <c r="K5" s="26">
        <f>SUM(K6:K12)</f>
        <v>0</v>
      </c>
      <c r="L5" s="26">
        <f>SUM(L6:L12)</f>
        <v>0</v>
      </c>
      <c r="M5" s="26">
        <f>SUM(M6:M12)</f>
        <v>238177739</v>
      </c>
      <c r="N5" s="26">
        <f>SUM(N6:N12)</f>
        <v>0</v>
      </c>
      <c r="O5" s="27">
        <f>SUM(D5:N5)</f>
        <v>276574468</v>
      </c>
      <c r="P5" s="32">
        <f>(O5/P$77)</f>
        <v>2226.8117099563615</v>
      </c>
      <c r="Q5" s="6"/>
    </row>
    <row r="6" spans="1:134">
      <c r="A6" s="12"/>
      <c r="B6" s="44">
        <v>511</v>
      </c>
      <c r="C6" s="20" t="s">
        <v>20</v>
      </c>
      <c r="D6" s="46">
        <v>667909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667909</v>
      </c>
      <c r="P6" s="47">
        <f>(O6/P$77)</f>
        <v>5.3776026150947649</v>
      </c>
      <c r="Q6" s="9"/>
    </row>
    <row r="7" spans="1:134">
      <c r="A7" s="12"/>
      <c r="B7" s="44">
        <v>512</v>
      </c>
      <c r="C7" s="20" t="s">
        <v>21</v>
      </c>
      <c r="D7" s="46">
        <v>1390525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1390525</v>
      </c>
      <c r="P7" s="47">
        <f>(O7/P$77)</f>
        <v>11.195673177565579</v>
      </c>
      <c r="Q7" s="9"/>
    </row>
    <row r="8" spans="1:134">
      <c r="A8" s="12"/>
      <c r="B8" s="44">
        <v>513</v>
      </c>
      <c r="C8" s="20" t="s">
        <v>22</v>
      </c>
      <c r="D8" s="46">
        <v>9708585</v>
      </c>
      <c r="E8" s="46">
        <v>11723</v>
      </c>
      <c r="F8" s="46">
        <v>0</v>
      </c>
      <c r="G8" s="46">
        <v>0</v>
      </c>
      <c r="H8" s="46">
        <v>0</v>
      </c>
      <c r="I8" s="46">
        <v>0</v>
      </c>
      <c r="J8" s="46">
        <v>54970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9775278</v>
      </c>
      <c r="P8" s="47">
        <f>(O8/P$77)</f>
        <v>78.704674642920409</v>
      </c>
      <c r="Q8" s="9"/>
    </row>
    <row r="9" spans="1:134">
      <c r="A9" s="12"/>
      <c r="B9" s="44">
        <v>514</v>
      </c>
      <c r="C9" s="20" t="s">
        <v>23</v>
      </c>
      <c r="D9" s="46">
        <v>721286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721286</v>
      </c>
      <c r="P9" s="47">
        <f>(O9/P$77)</f>
        <v>5.8073622002866294</v>
      </c>
      <c r="Q9" s="9"/>
    </row>
    <row r="10" spans="1:134">
      <c r="A10" s="12"/>
      <c r="B10" s="44">
        <v>515</v>
      </c>
      <c r="C10" s="20" t="s">
        <v>24</v>
      </c>
      <c r="D10" s="46">
        <v>847410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847410</v>
      </c>
      <c r="P10" s="47">
        <f>(O10/P$77)</f>
        <v>6.822836991352796</v>
      </c>
      <c r="Q10" s="9"/>
    </row>
    <row r="11" spans="1:134">
      <c r="A11" s="12"/>
      <c r="B11" s="44">
        <v>517</v>
      </c>
      <c r="C11" s="20" t="s">
        <v>25</v>
      </c>
      <c r="D11" s="46">
        <v>680279</v>
      </c>
      <c r="E11" s="46">
        <v>0</v>
      </c>
      <c r="F11" s="46">
        <v>8127261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8807540</v>
      </c>
      <c r="P11" s="47">
        <f>(O11/P$77)</f>
        <v>70.913028775704092</v>
      </c>
      <c r="Q11" s="9"/>
    </row>
    <row r="12" spans="1:134">
      <c r="A12" s="12"/>
      <c r="B12" s="44">
        <v>519</v>
      </c>
      <c r="C12" s="20" t="s">
        <v>26</v>
      </c>
      <c r="D12" s="46">
        <v>16078982</v>
      </c>
      <c r="E12" s="46">
        <v>58461</v>
      </c>
      <c r="F12" s="46">
        <v>0</v>
      </c>
      <c r="G12" s="46">
        <v>49338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238177739</v>
      </c>
      <c r="N12" s="46">
        <v>0</v>
      </c>
      <c r="O12" s="46">
        <f t="shared" si="0"/>
        <v>254364520</v>
      </c>
      <c r="P12" s="47">
        <f>(O12/P$77)</f>
        <v>2047.9905315534372</v>
      </c>
      <c r="Q12" s="9"/>
    </row>
    <row r="13" spans="1:134" ht="15.75">
      <c r="A13" s="28" t="s">
        <v>27</v>
      </c>
      <c r="B13" s="29"/>
      <c r="C13" s="30"/>
      <c r="D13" s="31">
        <f>SUM(D14:D21)</f>
        <v>59616596</v>
      </c>
      <c r="E13" s="31">
        <f>SUM(E14:E21)</f>
        <v>3705286</v>
      </c>
      <c r="F13" s="31">
        <f>SUM(F14:F21)</f>
        <v>0</v>
      </c>
      <c r="G13" s="31">
        <f>SUM(G14:G21)</f>
        <v>16746355</v>
      </c>
      <c r="H13" s="31">
        <f>SUM(H14:H21)</f>
        <v>0</v>
      </c>
      <c r="I13" s="31">
        <f>SUM(I14:I21)</f>
        <v>0</v>
      </c>
      <c r="J13" s="31">
        <f>SUM(J14:J21)</f>
        <v>0</v>
      </c>
      <c r="K13" s="31">
        <f>SUM(K14:K21)</f>
        <v>0</v>
      </c>
      <c r="L13" s="31">
        <f>SUM(L14:L21)</f>
        <v>0</v>
      </c>
      <c r="M13" s="31">
        <f>SUM(M14:M21)</f>
        <v>1238270</v>
      </c>
      <c r="N13" s="31">
        <f>SUM(N14:N21)</f>
        <v>0</v>
      </c>
      <c r="O13" s="42">
        <f>SUM(D13:N13)</f>
        <v>81306507</v>
      </c>
      <c r="P13" s="43">
        <f>(O13/P$77)</f>
        <v>654.63122171945702</v>
      </c>
      <c r="Q13" s="10"/>
    </row>
    <row r="14" spans="1:134">
      <c r="A14" s="12"/>
      <c r="B14" s="44">
        <v>521</v>
      </c>
      <c r="C14" s="20" t="s">
        <v>28</v>
      </c>
      <c r="D14" s="46">
        <v>31320500</v>
      </c>
      <c r="E14" s="46">
        <v>96462</v>
      </c>
      <c r="F14" s="46">
        <v>0</v>
      </c>
      <c r="G14" s="46">
        <v>16745480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1238270</v>
      </c>
      <c r="N14" s="46">
        <v>0</v>
      </c>
      <c r="O14" s="46">
        <f>SUM(D14:N14)</f>
        <v>49400712</v>
      </c>
      <c r="P14" s="47">
        <f>(O14/P$77)</f>
        <v>397.74489943801228</v>
      </c>
      <c r="Q14" s="9"/>
    </row>
    <row r="15" spans="1:134">
      <c r="A15" s="12"/>
      <c r="B15" s="44">
        <v>522</v>
      </c>
      <c r="C15" s="20" t="s">
        <v>29</v>
      </c>
      <c r="D15" s="46">
        <v>8545920</v>
      </c>
      <c r="E15" s="46">
        <v>1027475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1">SUM(D15:N15)</f>
        <v>9573395</v>
      </c>
      <c r="P15" s="47">
        <f>(O15/P$77)</f>
        <v>77.079233828762824</v>
      </c>
      <c r="Q15" s="9"/>
    </row>
    <row r="16" spans="1:134">
      <c r="A16" s="12"/>
      <c r="B16" s="44">
        <v>523</v>
      </c>
      <c r="C16" s="20" t="s">
        <v>30</v>
      </c>
      <c r="D16" s="46">
        <v>9848208</v>
      </c>
      <c r="E16" s="46">
        <v>159019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10007227</v>
      </c>
      <c r="P16" s="47">
        <f>(O16/P$77)</f>
        <v>80.572188853641649</v>
      </c>
      <c r="Q16" s="9"/>
    </row>
    <row r="17" spans="1:17">
      <c r="A17" s="12"/>
      <c r="B17" s="44">
        <v>524</v>
      </c>
      <c r="C17" s="20" t="s">
        <v>31</v>
      </c>
      <c r="D17" s="46">
        <v>0</v>
      </c>
      <c r="E17" s="46">
        <v>1711482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1711482</v>
      </c>
      <c r="P17" s="47">
        <f>(O17/P$77)</f>
        <v>13.779826411813014</v>
      </c>
      <c r="Q17" s="9"/>
    </row>
    <row r="18" spans="1:17">
      <c r="A18" s="12"/>
      <c r="B18" s="44">
        <v>525</v>
      </c>
      <c r="C18" s="20" t="s">
        <v>32</v>
      </c>
      <c r="D18" s="46">
        <v>2224131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2224131</v>
      </c>
      <c r="P18" s="47">
        <f>(O18/P$77)</f>
        <v>17.907368641406741</v>
      </c>
      <c r="Q18" s="9"/>
    </row>
    <row r="19" spans="1:17">
      <c r="A19" s="12"/>
      <c r="B19" s="44">
        <v>526</v>
      </c>
      <c r="C19" s="20" t="s">
        <v>33</v>
      </c>
      <c r="D19" s="46">
        <v>5074703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5074703</v>
      </c>
      <c r="P19" s="47">
        <f>(O19/P$77)</f>
        <v>40.85846443696559</v>
      </c>
      <c r="Q19" s="9"/>
    </row>
    <row r="20" spans="1:17">
      <c r="A20" s="12"/>
      <c r="B20" s="44">
        <v>527</v>
      </c>
      <c r="C20" s="20" t="s">
        <v>34</v>
      </c>
      <c r="D20" s="46">
        <v>537962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537962</v>
      </c>
      <c r="P20" s="47">
        <f>(O20/P$77)</f>
        <v>4.331347321299174</v>
      </c>
      <c r="Q20" s="9"/>
    </row>
    <row r="21" spans="1:17">
      <c r="A21" s="12"/>
      <c r="B21" s="44">
        <v>529</v>
      </c>
      <c r="C21" s="20" t="s">
        <v>35</v>
      </c>
      <c r="D21" s="46">
        <v>2065172</v>
      </c>
      <c r="E21" s="46">
        <v>710848</v>
      </c>
      <c r="F21" s="46">
        <v>0</v>
      </c>
      <c r="G21" s="46">
        <v>875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2776895</v>
      </c>
      <c r="P21" s="47">
        <f>(O21/P$77)</f>
        <v>22.357892787555755</v>
      </c>
      <c r="Q21" s="9"/>
    </row>
    <row r="22" spans="1:17" ht="15.75">
      <c r="A22" s="28" t="s">
        <v>36</v>
      </c>
      <c r="B22" s="29"/>
      <c r="C22" s="30"/>
      <c r="D22" s="31">
        <f>SUM(D23:D27)</f>
        <v>691218</v>
      </c>
      <c r="E22" s="31">
        <f>SUM(E23:E27)</f>
        <v>603303</v>
      </c>
      <c r="F22" s="31">
        <f>SUM(F23:F27)</f>
        <v>0</v>
      </c>
      <c r="G22" s="31">
        <f>SUM(G23:G27)</f>
        <v>107753</v>
      </c>
      <c r="H22" s="31">
        <f>SUM(H23:H27)</f>
        <v>0</v>
      </c>
      <c r="I22" s="31">
        <f>SUM(I23:I27)</f>
        <v>2355697</v>
      </c>
      <c r="J22" s="31">
        <f>SUM(J23:J27)</f>
        <v>0</v>
      </c>
      <c r="K22" s="31">
        <f>SUM(K23:K27)</f>
        <v>0</v>
      </c>
      <c r="L22" s="31">
        <f>SUM(L23:L27)</f>
        <v>0</v>
      </c>
      <c r="M22" s="31">
        <f>SUM(M23:M27)</f>
        <v>0</v>
      </c>
      <c r="N22" s="31">
        <f>SUM(N23:N27)</f>
        <v>0</v>
      </c>
      <c r="O22" s="42">
        <f>SUM(D22:N22)</f>
        <v>3757971</v>
      </c>
      <c r="P22" s="43">
        <f>(O22/P$77)</f>
        <v>30.256928229819167</v>
      </c>
      <c r="Q22" s="10"/>
    </row>
    <row r="23" spans="1:17">
      <c r="A23" s="12"/>
      <c r="B23" s="44">
        <v>533</v>
      </c>
      <c r="C23" s="20" t="s">
        <v>37</v>
      </c>
      <c r="D23" s="46">
        <v>127487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46" si="2">SUM(D23:N23)</f>
        <v>127487</v>
      </c>
      <c r="P23" s="47">
        <f>(O23/P$77)</f>
        <v>1.0264488494549202</v>
      </c>
      <c r="Q23" s="9"/>
    </row>
    <row r="24" spans="1:17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2355697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2355697</v>
      </c>
      <c r="P24" s="47">
        <f>(O24/P$77)</f>
        <v>18.966659152026537</v>
      </c>
      <c r="Q24" s="9"/>
    </row>
    <row r="25" spans="1:17">
      <c r="A25" s="12"/>
      <c r="B25" s="44">
        <v>535</v>
      </c>
      <c r="C25" s="20" t="s">
        <v>155</v>
      </c>
      <c r="D25" s="46">
        <v>306496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306496</v>
      </c>
      <c r="P25" s="47">
        <f>(O25/P$77)</f>
        <v>2.4677219368448173</v>
      </c>
      <c r="Q25" s="9"/>
    </row>
    <row r="26" spans="1:17">
      <c r="A26" s="12"/>
      <c r="B26" s="44">
        <v>537</v>
      </c>
      <c r="C26" s="20" t="s">
        <v>40</v>
      </c>
      <c r="D26" s="46">
        <v>257235</v>
      </c>
      <c r="E26" s="46">
        <v>600114</v>
      </c>
      <c r="F26" s="46">
        <v>0</v>
      </c>
      <c r="G26" s="46">
        <v>107753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965102</v>
      </c>
      <c r="P26" s="47">
        <f>(O26/P$77)</f>
        <v>7.7704223764512648</v>
      </c>
      <c r="Q26" s="9"/>
    </row>
    <row r="27" spans="1:17">
      <c r="A27" s="12"/>
      <c r="B27" s="44">
        <v>538</v>
      </c>
      <c r="C27" s="20" t="s">
        <v>173</v>
      </c>
      <c r="D27" s="46">
        <v>0</v>
      </c>
      <c r="E27" s="46">
        <v>3189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3189</v>
      </c>
      <c r="P27" s="47">
        <f>(O27/P$77)</f>
        <v>2.5675915041625738E-2</v>
      </c>
      <c r="Q27" s="9"/>
    </row>
    <row r="28" spans="1:17" ht="15.75">
      <c r="A28" s="28" t="s">
        <v>41</v>
      </c>
      <c r="B28" s="29"/>
      <c r="C28" s="30"/>
      <c r="D28" s="31">
        <f>SUM(D29:D31)</f>
        <v>2938328</v>
      </c>
      <c r="E28" s="31">
        <f>SUM(E29:E31)</f>
        <v>12613284</v>
      </c>
      <c r="F28" s="31">
        <f>SUM(F29:F31)</f>
        <v>0</v>
      </c>
      <c r="G28" s="31">
        <f>SUM(G29:G31)</f>
        <v>2363321</v>
      </c>
      <c r="H28" s="31">
        <f>SUM(H29:H31)</f>
        <v>0</v>
      </c>
      <c r="I28" s="31">
        <f>SUM(I29:I31)</f>
        <v>3651372</v>
      </c>
      <c r="J28" s="31">
        <f>SUM(J29:J31)</f>
        <v>0</v>
      </c>
      <c r="K28" s="31">
        <f>SUM(K29:K31)</f>
        <v>0</v>
      </c>
      <c r="L28" s="31">
        <f>SUM(L29:L31)</f>
        <v>0</v>
      </c>
      <c r="M28" s="31">
        <f>SUM(M29:M31)</f>
        <v>0</v>
      </c>
      <c r="N28" s="31">
        <f>SUM(N29:N31)</f>
        <v>0</v>
      </c>
      <c r="O28" s="31">
        <f t="shared" si="2"/>
        <v>21566305</v>
      </c>
      <c r="P28" s="43">
        <f>(O28/P$77)</f>
        <v>173.63895106358996</v>
      </c>
      <c r="Q28" s="10"/>
    </row>
    <row r="29" spans="1:17">
      <c r="A29" s="12"/>
      <c r="B29" s="44">
        <v>541</v>
      </c>
      <c r="C29" s="20" t="s">
        <v>42</v>
      </c>
      <c r="D29" s="46">
        <v>877128</v>
      </c>
      <c r="E29" s="46">
        <v>12613284</v>
      </c>
      <c r="F29" s="46">
        <v>0</v>
      </c>
      <c r="G29" s="46">
        <v>2363321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15853733</v>
      </c>
      <c r="P29" s="47">
        <f>(O29/P$77)</f>
        <v>127.64474807168966</v>
      </c>
      <c r="Q29" s="9"/>
    </row>
    <row r="30" spans="1:17">
      <c r="A30" s="12"/>
      <c r="B30" s="44">
        <v>542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3651372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3651372</v>
      </c>
      <c r="P30" s="47">
        <f>(O30/P$77)</f>
        <v>29.398657026456902</v>
      </c>
      <c r="Q30" s="9"/>
    </row>
    <row r="31" spans="1:17">
      <c r="A31" s="12"/>
      <c r="B31" s="44">
        <v>544</v>
      </c>
      <c r="C31" s="20" t="s">
        <v>44</v>
      </c>
      <c r="D31" s="46">
        <v>2061200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2061200</v>
      </c>
      <c r="P31" s="47">
        <f>(O31/P$77)</f>
        <v>16.595545965443392</v>
      </c>
      <c r="Q31" s="9"/>
    </row>
    <row r="32" spans="1:17" ht="15.75">
      <c r="A32" s="28" t="s">
        <v>45</v>
      </c>
      <c r="B32" s="29"/>
      <c r="C32" s="30"/>
      <c r="D32" s="31">
        <f>SUM(D33:D34)</f>
        <v>305254</v>
      </c>
      <c r="E32" s="31">
        <f>SUM(E33:E34)</f>
        <v>2219980</v>
      </c>
      <c r="F32" s="31">
        <f>SUM(F33:F34)</f>
        <v>0</v>
      </c>
      <c r="G32" s="31">
        <f>SUM(G33:G34)</f>
        <v>0</v>
      </c>
      <c r="H32" s="31">
        <f>SUM(H33:H34)</f>
        <v>0</v>
      </c>
      <c r="I32" s="31">
        <f>SUM(I33:I34)</f>
        <v>0</v>
      </c>
      <c r="J32" s="31">
        <f>SUM(J33:J34)</f>
        <v>0</v>
      </c>
      <c r="K32" s="31">
        <f>SUM(K33:K34)</f>
        <v>0</v>
      </c>
      <c r="L32" s="31">
        <f>SUM(L33:L34)</f>
        <v>0</v>
      </c>
      <c r="M32" s="31">
        <f>SUM(M33:M34)</f>
        <v>0</v>
      </c>
      <c r="N32" s="31">
        <f>SUM(N33:N34)</f>
        <v>0</v>
      </c>
      <c r="O32" s="31">
        <f t="shared" si="2"/>
        <v>2525234</v>
      </c>
      <c r="P32" s="43">
        <f>(O32/P$77)</f>
        <v>20.331669377304713</v>
      </c>
      <c r="Q32" s="10"/>
    </row>
    <row r="33" spans="1:17">
      <c r="A33" s="13"/>
      <c r="B33" s="45">
        <v>553</v>
      </c>
      <c r="C33" s="21" t="s">
        <v>46</v>
      </c>
      <c r="D33" s="46">
        <v>127511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127511</v>
      </c>
      <c r="P33" s="47">
        <f>(O33/P$77)</f>
        <v>1.0266420830582439</v>
      </c>
      <c r="Q33" s="9"/>
    </row>
    <row r="34" spans="1:17">
      <c r="A34" s="13"/>
      <c r="B34" s="45">
        <v>559</v>
      </c>
      <c r="C34" s="21" t="s">
        <v>47</v>
      </c>
      <c r="D34" s="46">
        <v>177743</v>
      </c>
      <c r="E34" s="46">
        <v>2219980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2397723</v>
      </c>
      <c r="P34" s="47">
        <f>(O34/P$77)</f>
        <v>19.305027294246468</v>
      </c>
      <c r="Q34" s="9"/>
    </row>
    <row r="35" spans="1:17" ht="15.75">
      <c r="A35" s="28" t="s">
        <v>48</v>
      </c>
      <c r="B35" s="29"/>
      <c r="C35" s="30"/>
      <c r="D35" s="31">
        <f>SUM(D36:D40)</f>
        <v>4434632</v>
      </c>
      <c r="E35" s="31">
        <f>SUM(E36:E40)</f>
        <v>343181</v>
      </c>
      <c r="F35" s="31">
        <f>SUM(F36:F40)</f>
        <v>0</v>
      </c>
      <c r="G35" s="31">
        <f>SUM(G36:G40)</f>
        <v>0</v>
      </c>
      <c r="H35" s="31">
        <f>SUM(H36:H40)</f>
        <v>0</v>
      </c>
      <c r="I35" s="31">
        <f>SUM(I36:I40)</f>
        <v>0</v>
      </c>
      <c r="J35" s="31">
        <f>SUM(J36:J40)</f>
        <v>0</v>
      </c>
      <c r="K35" s="31">
        <f>SUM(K36:K40)</f>
        <v>0</v>
      </c>
      <c r="L35" s="31">
        <f>SUM(L36:L40)</f>
        <v>0</v>
      </c>
      <c r="M35" s="31">
        <f>SUM(M36:M40)</f>
        <v>0</v>
      </c>
      <c r="N35" s="31">
        <f>SUM(N36:N40)</f>
        <v>0</v>
      </c>
      <c r="O35" s="31">
        <f t="shared" si="2"/>
        <v>4777813</v>
      </c>
      <c r="P35" s="43">
        <f>(O35/P$77)</f>
        <v>38.468084249851046</v>
      </c>
      <c r="Q35" s="10"/>
    </row>
    <row r="36" spans="1:17">
      <c r="A36" s="12"/>
      <c r="B36" s="44">
        <v>561</v>
      </c>
      <c r="C36" s="20" t="s">
        <v>49</v>
      </c>
      <c r="D36" s="46">
        <v>1317134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1317134</v>
      </c>
      <c r="P36" s="47">
        <f>(O36/P$77)</f>
        <v>10.604772870002094</v>
      </c>
      <c r="Q36" s="9"/>
    </row>
    <row r="37" spans="1:17">
      <c r="A37" s="12"/>
      <c r="B37" s="44">
        <v>562</v>
      </c>
      <c r="C37" s="20" t="s">
        <v>50</v>
      </c>
      <c r="D37" s="46">
        <v>605489</v>
      </c>
      <c r="E37" s="46">
        <v>11817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617306</v>
      </c>
      <c r="P37" s="47">
        <f>(O37/P$77)</f>
        <v>4.9701776138870546</v>
      </c>
      <c r="Q37" s="9"/>
    </row>
    <row r="38" spans="1:17">
      <c r="A38" s="12"/>
      <c r="B38" s="44">
        <v>563</v>
      </c>
      <c r="C38" s="20" t="s">
        <v>174</v>
      </c>
      <c r="D38" s="46">
        <v>143401</v>
      </c>
      <c r="E38" s="46">
        <v>331364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474765</v>
      </c>
      <c r="P38" s="47">
        <f>(O38/P$77)</f>
        <v>3.8225229867473955</v>
      </c>
      <c r="Q38" s="9"/>
    </row>
    <row r="39" spans="1:17">
      <c r="A39" s="12"/>
      <c r="B39" s="44">
        <v>564</v>
      </c>
      <c r="C39" s="20" t="s">
        <v>51</v>
      </c>
      <c r="D39" s="46">
        <v>577588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577588</v>
      </c>
      <c r="P39" s="47">
        <f>(O39/P$77)</f>
        <v>4.6503921031867446</v>
      </c>
      <c r="Q39" s="9"/>
    </row>
    <row r="40" spans="1:17">
      <c r="A40" s="12"/>
      <c r="B40" s="44">
        <v>569</v>
      </c>
      <c r="C40" s="20" t="s">
        <v>52</v>
      </c>
      <c r="D40" s="46">
        <v>1791020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1791020</v>
      </c>
      <c r="P40" s="47">
        <f>(O40/P$77)</f>
        <v>14.420218676027762</v>
      </c>
      <c r="Q40" s="9"/>
    </row>
    <row r="41" spans="1:17" ht="15.75">
      <c r="A41" s="28" t="s">
        <v>53</v>
      </c>
      <c r="B41" s="29"/>
      <c r="C41" s="30"/>
      <c r="D41" s="31">
        <f>SUM(D42:D46)</f>
        <v>4022064</v>
      </c>
      <c r="E41" s="31">
        <f>SUM(E42:E46)</f>
        <v>157471</v>
      </c>
      <c r="F41" s="31">
        <f>SUM(F42:F46)</f>
        <v>0</v>
      </c>
      <c r="G41" s="31">
        <f>SUM(G42:G46)</f>
        <v>314056</v>
      </c>
      <c r="H41" s="31">
        <f>SUM(H42:H46)</f>
        <v>0</v>
      </c>
      <c r="I41" s="31">
        <f>SUM(I42:I46)</f>
        <v>0</v>
      </c>
      <c r="J41" s="31">
        <f>SUM(J42:J46)</f>
        <v>0</v>
      </c>
      <c r="K41" s="31">
        <f>SUM(K42:K46)</f>
        <v>0</v>
      </c>
      <c r="L41" s="31">
        <f>SUM(L42:L46)</f>
        <v>0</v>
      </c>
      <c r="M41" s="31">
        <f>SUM(M42:M46)</f>
        <v>0</v>
      </c>
      <c r="N41" s="31">
        <f>SUM(N42:N46)</f>
        <v>0</v>
      </c>
      <c r="O41" s="31">
        <f>SUM(D41:N41)</f>
        <v>4493591</v>
      </c>
      <c r="P41" s="43">
        <f>(O41/P$77)</f>
        <v>36.179699199690823</v>
      </c>
      <c r="Q41" s="9"/>
    </row>
    <row r="42" spans="1:17">
      <c r="A42" s="12"/>
      <c r="B42" s="44">
        <v>571</v>
      </c>
      <c r="C42" s="20" t="s">
        <v>54</v>
      </c>
      <c r="D42" s="46">
        <v>1431363</v>
      </c>
      <c r="E42" s="46">
        <v>0</v>
      </c>
      <c r="F42" s="46">
        <v>0</v>
      </c>
      <c r="G42" s="46">
        <v>85137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1516500</v>
      </c>
      <c r="P42" s="47">
        <f>(O42/P$77)</f>
        <v>12.209948310011111</v>
      </c>
      <c r="Q42" s="9"/>
    </row>
    <row r="43" spans="1:17">
      <c r="A43" s="12"/>
      <c r="B43" s="44">
        <v>572</v>
      </c>
      <c r="C43" s="20" t="s">
        <v>55</v>
      </c>
      <c r="D43" s="46">
        <v>2568994</v>
      </c>
      <c r="E43" s="46">
        <v>70246</v>
      </c>
      <c r="F43" s="46">
        <v>0</v>
      </c>
      <c r="G43" s="46">
        <v>228919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2868159</v>
      </c>
      <c r="P43" s="47">
        <f>(O43/P$77)</f>
        <v>23.092695769794368</v>
      </c>
      <c r="Q43" s="9"/>
    </row>
    <row r="44" spans="1:17">
      <c r="A44" s="12"/>
      <c r="B44" s="44">
        <v>573</v>
      </c>
      <c r="C44" s="20" t="s">
        <v>56</v>
      </c>
      <c r="D44" s="46">
        <v>0</v>
      </c>
      <c r="E44" s="46">
        <v>60575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60575</v>
      </c>
      <c r="P44" s="47">
        <f>(O44/P$77)</f>
        <v>0.48771356338867328</v>
      </c>
      <c r="Q44" s="9"/>
    </row>
    <row r="45" spans="1:17">
      <c r="A45" s="12"/>
      <c r="B45" s="44">
        <v>574</v>
      </c>
      <c r="C45" s="20" t="s">
        <v>102</v>
      </c>
      <c r="D45" s="46">
        <v>21707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2"/>
        <v>21707</v>
      </c>
      <c r="P45" s="47">
        <f>(O45/P$77)</f>
        <v>0.17477174280607397</v>
      </c>
      <c r="Q45" s="9"/>
    </row>
    <row r="46" spans="1:17">
      <c r="A46" s="12"/>
      <c r="B46" s="44">
        <v>575</v>
      </c>
      <c r="C46" s="20" t="s">
        <v>57</v>
      </c>
      <c r="D46" s="46">
        <v>0</v>
      </c>
      <c r="E46" s="46">
        <v>26650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2"/>
        <v>26650</v>
      </c>
      <c r="P46" s="47">
        <f>(O46/P$77)</f>
        <v>0.2145698136906008</v>
      </c>
      <c r="Q46" s="9"/>
    </row>
    <row r="47" spans="1:17" ht="15.75">
      <c r="A47" s="28" t="s">
        <v>81</v>
      </c>
      <c r="B47" s="29"/>
      <c r="C47" s="30"/>
      <c r="D47" s="31">
        <f>SUM(D48:D50)</f>
        <v>12050843</v>
      </c>
      <c r="E47" s="31">
        <f>SUM(E48:E50)</f>
        <v>778237</v>
      </c>
      <c r="F47" s="31">
        <f>SUM(F48:F50)</f>
        <v>0</v>
      </c>
      <c r="G47" s="31">
        <f>SUM(G48:G50)</f>
        <v>3000000</v>
      </c>
      <c r="H47" s="31">
        <f>SUM(H48:H50)</f>
        <v>0</v>
      </c>
      <c r="I47" s="31">
        <f>SUM(I48:I50)</f>
        <v>0</v>
      </c>
      <c r="J47" s="31">
        <f>SUM(J48:J50)</f>
        <v>11127780</v>
      </c>
      <c r="K47" s="31">
        <f>SUM(K48:K50)</f>
        <v>0</v>
      </c>
      <c r="L47" s="31">
        <f>SUM(L48:L50)</f>
        <v>0</v>
      </c>
      <c r="M47" s="31">
        <f>SUM(M48:M50)</f>
        <v>0</v>
      </c>
      <c r="N47" s="31">
        <f>SUM(N48:N50)</f>
        <v>0</v>
      </c>
      <c r="O47" s="31">
        <f>SUM(D47:N47)</f>
        <v>26956860</v>
      </c>
      <c r="P47" s="43">
        <f>(O47/P$77)</f>
        <v>217.04046633709603</v>
      </c>
      <c r="Q47" s="9"/>
    </row>
    <row r="48" spans="1:17">
      <c r="A48" s="12"/>
      <c r="B48" s="44">
        <v>581</v>
      </c>
      <c r="C48" s="20" t="s">
        <v>175</v>
      </c>
      <c r="D48" s="46">
        <v>11882205</v>
      </c>
      <c r="E48" s="46">
        <v>678545</v>
      </c>
      <c r="F48" s="46">
        <v>0</v>
      </c>
      <c r="G48" s="46">
        <v>3000000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15560750</v>
      </c>
      <c r="P48" s="47">
        <f>(O48/P$77)</f>
        <v>125.28582470491618</v>
      </c>
      <c r="Q48" s="9"/>
    </row>
    <row r="49" spans="1:17">
      <c r="A49" s="12"/>
      <c r="B49" s="44">
        <v>584</v>
      </c>
      <c r="C49" s="20" t="s">
        <v>177</v>
      </c>
      <c r="D49" s="46">
        <v>168638</v>
      </c>
      <c r="E49" s="46">
        <v>99692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56" si="3">SUM(D49:N49)</f>
        <v>268330</v>
      </c>
      <c r="P49" s="47">
        <f>(O49/P$77)</f>
        <v>2.160432199159434</v>
      </c>
      <c r="Q49" s="9"/>
    </row>
    <row r="50" spans="1:17">
      <c r="A50" s="12"/>
      <c r="B50" s="44">
        <v>590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11127780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11127780</v>
      </c>
      <c r="P50" s="47">
        <f>(O50/P$77)</f>
        <v>89.594209433020396</v>
      </c>
      <c r="Q50" s="9"/>
    </row>
    <row r="51" spans="1:17" ht="15.75">
      <c r="A51" s="28" t="s">
        <v>61</v>
      </c>
      <c r="B51" s="29"/>
      <c r="C51" s="30"/>
      <c r="D51" s="31">
        <f>SUM(D52:D74)</f>
        <v>1371994</v>
      </c>
      <c r="E51" s="31">
        <f>SUM(E52:E74)</f>
        <v>3232683</v>
      </c>
      <c r="F51" s="31">
        <f>SUM(F52:F74)</f>
        <v>0</v>
      </c>
      <c r="G51" s="31">
        <f>SUM(G52:G74)</f>
        <v>0</v>
      </c>
      <c r="H51" s="31">
        <f>SUM(H52:H74)</f>
        <v>0</v>
      </c>
      <c r="I51" s="31">
        <f>SUM(I52:I74)</f>
        <v>0</v>
      </c>
      <c r="J51" s="31">
        <f>SUM(J52:J74)</f>
        <v>0</v>
      </c>
      <c r="K51" s="31">
        <f>SUM(K52:K74)</f>
        <v>0</v>
      </c>
      <c r="L51" s="31">
        <f>SUM(L52:L74)</f>
        <v>0</v>
      </c>
      <c r="M51" s="31">
        <f>SUM(M52:M74)</f>
        <v>11896020</v>
      </c>
      <c r="N51" s="31">
        <f>SUM(N52:N74)</f>
        <v>0</v>
      </c>
      <c r="O51" s="31">
        <f>SUM(D51:N51)</f>
        <v>16500697</v>
      </c>
      <c r="P51" s="43">
        <f>(O51/P$77)</f>
        <v>132.85371411088389</v>
      </c>
      <c r="Q51" s="9"/>
    </row>
    <row r="52" spans="1:17">
      <c r="A52" s="12"/>
      <c r="B52" s="44">
        <v>601</v>
      </c>
      <c r="C52" s="20" t="s">
        <v>62</v>
      </c>
      <c r="D52" s="46">
        <v>2657</v>
      </c>
      <c r="E52" s="46">
        <v>85222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87879</v>
      </c>
      <c r="P52" s="47">
        <f>(O52/P$77)</f>
        <v>0.70754899276984262</v>
      </c>
      <c r="Q52" s="9"/>
    </row>
    <row r="53" spans="1:17">
      <c r="A53" s="12"/>
      <c r="B53" s="44">
        <v>602</v>
      </c>
      <c r="C53" s="20" t="s">
        <v>63</v>
      </c>
      <c r="D53" s="46">
        <v>20715</v>
      </c>
      <c r="E53" s="46">
        <v>44861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65576</v>
      </c>
      <c r="P53" s="47">
        <f>(O53/P$77)</f>
        <v>0.52797861548123215</v>
      </c>
      <c r="Q53" s="9"/>
    </row>
    <row r="54" spans="1:17">
      <c r="A54" s="12"/>
      <c r="B54" s="44">
        <v>603</v>
      </c>
      <c r="C54" s="20" t="s">
        <v>64</v>
      </c>
      <c r="D54" s="46">
        <v>0</v>
      </c>
      <c r="E54" s="46">
        <v>30093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3"/>
        <v>30093</v>
      </c>
      <c r="P54" s="47">
        <f>(O54/P$77)</f>
        <v>0.24229078436740148</v>
      </c>
      <c r="Q54" s="9"/>
    </row>
    <row r="55" spans="1:17">
      <c r="A55" s="12"/>
      <c r="B55" s="44">
        <v>604</v>
      </c>
      <c r="C55" s="20" t="s">
        <v>65</v>
      </c>
      <c r="D55" s="46">
        <v>59228</v>
      </c>
      <c r="E55" s="46">
        <v>298588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3"/>
        <v>357816</v>
      </c>
      <c r="P55" s="47">
        <f>(O55/P$77)</f>
        <v>2.8809197919518206</v>
      </c>
      <c r="Q55" s="9"/>
    </row>
    <row r="56" spans="1:17">
      <c r="A56" s="12"/>
      <c r="B56" s="44">
        <v>608</v>
      </c>
      <c r="C56" s="20" t="s">
        <v>66</v>
      </c>
      <c r="D56" s="46">
        <v>0</v>
      </c>
      <c r="E56" s="46">
        <v>77604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3"/>
        <v>77604</v>
      </c>
      <c r="P56" s="47">
        <f>(O56/P$77)</f>
        <v>0.62482085634691875</v>
      </c>
      <c r="Q56" s="9"/>
    </row>
    <row r="57" spans="1:17">
      <c r="A57" s="12"/>
      <c r="B57" s="44">
        <v>614</v>
      </c>
      <c r="C57" s="20" t="s">
        <v>67</v>
      </c>
      <c r="D57" s="46">
        <v>0</v>
      </c>
      <c r="E57" s="46">
        <v>229969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ref="O57:O68" si="4">SUM(D57:N57)</f>
        <v>229969</v>
      </c>
      <c r="P57" s="47">
        <f>(O57/P$77)</f>
        <v>1.851572438447046</v>
      </c>
      <c r="Q57" s="9"/>
    </row>
    <row r="58" spans="1:17">
      <c r="A58" s="12"/>
      <c r="B58" s="44">
        <v>629</v>
      </c>
      <c r="C58" s="20" t="s">
        <v>168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11896020</v>
      </c>
      <c r="N58" s="46">
        <v>0</v>
      </c>
      <c r="O58" s="46">
        <f t="shared" si="4"/>
        <v>11896020</v>
      </c>
      <c r="P58" s="47">
        <f>(O58/P$77)</f>
        <v>95.779617075409419</v>
      </c>
      <c r="Q58" s="9"/>
    </row>
    <row r="59" spans="1:17">
      <c r="A59" s="12"/>
      <c r="B59" s="44">
        <v>634</v>
      </c>
      <c r="C59" s="20" t="s">
        <v>70</v>
      </c>
      <c r="D59" s="46">
        <v>0</v>
      </c>
      <c r="E59" s="46">
        <v>155022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155022</v>
      </c>
      <c r="P59" s="47">
        <f>(O59/P$77)</f>
        <v>1.2481441522680794</v>
      </c>
      <c r="Q59" s="9"/>
    </row>
    <row r="60" spans="1:17">
      <c r="A60" s="12"/>
      <c r="B60" s="44">
        <v>654</v>
      </c>
      <c r="C60" s="20" t="s">
        <v>104</v>
      </c>
      <c r="D60" s="46">
        <v>0</v>
      </c>
      <c r="E60" s="46">
        <v>288392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288392</v>
      </c>
      <c r="P60" s="47">
        <f>(O60/P$77)</f>
        <v>2.3219593887377017</v>
      </c>
      <c r="Q60" s="9"/>
    </row>
    <row r="61" spans="1:17">
      <c r="A61" s="12"/>
      <c r="B61" s="44">
        <v>674</v>
      </c>
      <c r="C61" s="20" t="s">
        <v>72</v>
      </c>
      <c r="D61" s="46">
        <v>0</v>
      </c>
      <c r="E61" s="46">
        <v>76186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76186</v>
      </c>
      <c r="P61" s="47">
        <f>(O61/P$77)</f>
        <v>0.61340397095054833</v>
      </c>
      <c r="Q61" s="9"/>
    </row>
    <row r="62" spans="1:17">
      <c r="A62" s="12"/>
      <c r="B62" s="44">
        <v>685</v>
      </c>
      <c r="C62" s="20" t="s">
        <v>73</v>
      </c>
      <c r="D62" s="46">
        <v>46667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46667</v>
      </c>
      <c r="P62" s="47">
        <f>(O62/P$77)</f>
        <v>0.37573469026263667</v>
      </c>
      <c r="Q62" s="9"/>
    </row>
    <row r="63" spans="1:17">
      <c r="A63" s="12"/>
      <c r="B63" s="44">
        <v>689</v>
      </c>
      <c r="C63" s="20" t="s">
        <v>105</v>
      </c>
      <c r="D63" s="46">
        <v>222006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222006</v>
      </c>
      <c r="P63" s="47">
        <f>(O63/P$77)</f>
        <v>1.7874591391442971</v>
      </c>
      <c r="Q63" s="9"/>
    </row>
    <row r="64" spans="1:17">
      <c r="A64" s="12"/>
      <c r="B64" s="44">
        <v>694</v>
      </c>
      <c r="C64" s="20" t="s">
        <v>75</v>
      </c>
      <c r="D64" s="46">
        <v>0</v>
      </c>
      <c r="E64" s="46">
        <v>149675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149675</v>
      </c>
      <c r="P64" s="47">
        <f>(O64/P$77)</f>
        <v>1.2050933157276051</v>
      </c>
      <c r="Q64" s="9"/>
    </row>
    <row r="65" spans="1:120">
      <c r="A65" s="12"/>
      <c r="B65" s="44">
        <v>711</v>
      </c>
      <c r="C65" s="20" t="s">
        <v>76</v>
      </c>
      <c r="D65" s="46">
        <v>955998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955998</v>
      </c>
      <c r="P65" s="47">
        <f>(O65/P$77)</f>
        <v>7.6971224295905056</v>
      </c>
      <c r="Q65" s="9"/>
    </row>
    <row r="66" spans="1:120">
      <c r="A66" s="12"/>
      <c r="B66" s="44">
        <v>712</v>
      </c>
      <c r="C66" s="20" t="s">
        <v>77</v>
      </c>
      <c r="D66" s="46">
        <v>0</v>
      </c>
      <c r="E66" s="46">
        <v>106544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4"/>
        <v>106544</v>
      </c>
      <c r="P66" s="47">
        <f>(O66/P$77)</f>
        <v>0.85782837635464804</v>
      </c>
      <c r="Q66" s="9"/>
    </row>
    <row r="67" spans="1:120">
      <c r="A67" s="12"/>
      <c r="B67" s="44">
        <v>713</v>
      </c>
      <c r="C67" s="20" t="s">
        <v>87</v>
      </c>
      <c r="D67" s="46">
        <v>0</v>
      </c>
      <c r="E67" s="46">
        <v>289361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4"/>
        <v>289361</v>
      </c>
      <c r="P67" s="47">
        <f>(O67/P$77)</f>
        <v>2.3297611954718924</v>
      </c>
      <c r="Q67" s="9"/>
    </row>
    <row r="68" spans="1:120">
      <c r="A68" s="12"/>
      <c r="B68" s="44">
        <v>714</v>
      </c>
      <c r="C68" s="20" t="s">
        <v>78</v>
      </c>
      <c r="D68" s="46">
        <v>0</v>
      </c>
      <c r="E68" s="46">
        <v>16248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4"/>
        <v>16248</v>
      </c>
      <c r="P68" s="47">
        <f>(O68/P$77)</f>
        <v>0.13081914945008938</v>
      </c>
      <c r="Q68" s="9"/>
    </row>
    <row r="69" spans="1:120">
      <c r="A69" s="12"/>
      <c r="B69" s="44">
        <v>715</v>
      </c>
      <c r="C69" s="20" t="s">
        <v>178</v>
      </c>
      <c r="D69" s="46">
        <v>0</v>
      </c>
      <c r="E69" s="46">
        <v>33810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ref="O69:O74" si="5">SUM(D69:N69)</f>
        <v>33810</v>
      </c>
      <c r="P69" s="47">
        <f>(O69/P$77)</f>
        <v>0.27221783868214683</v>
      </c>
      <c r="Q69" s="9"/>
    </row>
    <row r="70" spans="1:120">
      <c r="A70" s="12"/>
      <c r="B70" s="44">
        <v>716</v>
      </c>
      <c r="C70" s="20" t="s">
        <v>88</v>
      </c>
      <c r="D70" s="46">
        <v>0</v>
      </c>
      <c r="E70" s="46">
        <v>301984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5"/>
        <v>301984</v>
      </c>
      <c r="P70" s="47">
        <f>(O70/P$77)</f>
        <v>2.4313940194199772</v>
      </c>
      <c r="Q70" s="9"/>
    </row>
    <row r="71" spans="1:120">
      <c r="A71" s="12"/>
      <c r="B71" s="44">
        <v>719</v>
      </c>
      <c r="C71" s="20" t="s">
        <v>79</v>
      </c>
      <c r="D71" s="46">
        <v>64723</v>
      </c>
      <c r="E71" s="46">
        <v>213062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5"/>
        <v>277785</v>
      </c>
      <c r="P71" s="47">
        <f>(O71/P$77)</f>
        <v>2.236558187468801</v>
      </c>
      <c r="Q71" s="9"/>
    </row>
    <row r="72" spans="1:120">
      <c r="A72" s="12"/>
      <c r="B72" s="44">
        <v>724</v>
      </c>
      <c r="C72" s="20" t="s">
        <v>80</v>
      </c>
      <c r="D72" s="46">
        <v>0</v>
      </c>
      <c r="E72" s="46">
        <v>199810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5"/>
        <v>199810</v>
      </c>
      <c r="P72" s="47">
        <f>(O72/P$77)</f>
        <v>1.6087502616705045</v>
      </c>
      <c r="Q72" s="9"/>
    </row>
    <row r="73" spans="1:120">
      <c r="A73" s="12"/>
      <c r="B73" s="44">
        <v>744</v>
      </c>
      <c r="C73" s="20" t="s">
        <v>82</v>
      </c>
      <c r="D73" s="46">
        <v>0</v>
      </c>
      <c r="E73" s="46">
        <v>139932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5"/>
        <v>139932</v>
      </c>
      <c r="P73" s="47">
        <f>(O73/P$77)</f>
        <v>1.1266485241783546</v>
      </c>
      <c r="Q73" s="9"/>
    </row>
    <row r="74" spans="1:120" ht="15.75" thickBot="1">
      <c r="A74" s="12"/>
      <c r="B74" s="44">
        <v>764</v>
      </c>
      <c r="C74" s="20" t="s">
        <v>83</v>
      </c>
      <c r="D74" s="46">
        <v>0</v>
      </c>
      <c r="E74" s="46">
        <v>496320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5"/>
        <v>496320</v>
      </c>
      <c r="P74" s="47">
        <f>(O74/P$77)</f>
        <v>3.9960709167324198</v>
      </c>
      <c r="Q74" s="9"/>
    </row>
    <row r="75" spans="1:120" ht="16.5" thickBot="1">
      <c r="A75" s="14" t="s">
        <v>10</v>
      </c>
      <c r="B75" s="23"/>
      <c r="C75" s="22"/>
      <c r="D75" s="15">
        <f>SUM(D5,D13,D22,D28,D32,D35,D41,D47,D51)</f>
        <v>115525905</v>
      </c>
      <c r="E75" s="15">
        <f>SUM(E5,E13,E22,E28,E32,E35,E41,E47,E51)</f>
        <v>23723609</v>
      </c>
      <c r="F75" s="15">
        <f>SUM(F5,F13,F22,F28,F32,F35,F41,F47,F51)</f>
        <v>8127261</v>
      </c>
      <c r="G75" s="15">
        <f>SUM(G5,G13,G22,G28,G32,G35,G41,G47,G51)</f>
        <v>22580823</v>
      </c>
      <c r="H75" s="15">
        <f>SUM(H5,H13,H22,H28,H32,H35,H41,H47,H51)</f>
        <v>0</v>
      </c>
      <c r="I75" s="15">
        <f>SUM(I5,I13,I22,I28,I32,I35,I41,I47,I51)</f>
        <v>6007069</v>
      </c>
      <c r="J75" s="15">
        <f>SUM(J5,J13,J22,J28,J32,J35,J41,J47,J51)</f>
        <v>11182750</v>
      </c>
      <c r="K75" s="15">
        <f>SUM(K5,K13,K22,K28,K32,K35,K41,K47,K51)</f>
        <v>0</v>
      </c>
      <c r="L75" s="15">
        <f>SUM(L5,L13,L22,L28,L32,L35,L41,L47,L51)</f>
        <v>0</v>
      </c>
      <c r="M75" s="15">
        <f>SUM(M5,M13,M22,M28,M32,M35,M41,M47,M51)</f>
        <v>251312029</v>
      </c>
      <c r="N75" s="15">
        <f>SUM(N5,N13,N22,N28,N32,N35,N41,N47,N51)</f>
        <v>0</v>
      </c>
      <c r="O75" s="15">
        <f>SUM(D75:N75)</f>
        <v>438459446</v>
      </c>
      <c r="P75" s="37">
        <f>(O75/P$77)</f>
        <v>3530.212444244054</v>
      </c>
      <c r="Q75" s="6"/>
      <c r="R75" s="2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</row>
    <row r="76" spans="1:120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9"/>
    </row>
    <row r="77" spans="1:120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8" t="s">
        <v>179</v>
      </c>
      <c r="N77" s="48"/>
      <c r="O77" s="48"/>
      <c r="P77" s="41">
        <v>124202</v>
      </c>
    </row>
    <row r="78" spans="1:120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1"/>
    </row>
    <row r="79" spans="1:120" ht="15.75" customHeight="1" thickBot="1">
      <c r="A79" s="52" t="s">
        <v>92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4"/>
    </row>
  </sheetData>
  <mergeCells count="10">
    <mergeCell ref="M77:O77"/>
    <mergeCell ref="A78:P78"/>
    <mergeCell ref="A79:P7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15924073</v>
      </c>
      <c r="E5" s="26">
        <f t="shared" si="0"/>
        <v>94114</v>
      </c>
      <c r="F5" s="26">
        <f t="shared" si="0"/>
        <v>6628432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22646619</v>
      </c>
      <c r="O5" s="32">
        <f t="shared" ref="O5:O36" si="1">(N5/O$72)</f>
        <v>231.45875535296341</v>
      </c>
      <c r="P5" s="6"/>
    </row>
    <row r="6" spans="1:133">
      <c r="A6" s="12"/>
      <c r="B6" s="44">
        <v>511</v>
      </c>
      <c r="C6" s="20" t="s">
        <v>20</v>
      </c>
      <c r="D6" s="46">
        <v>450015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450015</v>
      </c>
      <c r="O6" s="47">
        <f t="shared" si="1"/>
        <v>4.5993581554122418</v>
      </c>
      <c r="P6" s="9"/>
    </row>
    <row r="7" spans="1:133">
      <c r="A7" s="12"/>
      <c r="B7" s="44">
        <v>512</v>
      </c>
      <c r="C7" s="20" t="s">
        <v>21</v>
      </c>
      <c r="D7" s="46">
        <v>731402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731402</v>
      </c>
      <c r="O7" s="47">
        <f t="shared" si="1"/>
        <v>7.4752613881422283</v>
      </c>
      <c r="P7" s="9"/>
    </row>
    <row r="8" spans="1:133">
      <c r="A8" s="12"/>
      <c r="B8" s="44">
        <v>513</v>
      </c>
      <c r="C8" s="20" t="s">
        <v>22</v>
      </c>
      <c r="D8" s="46">
        <v>5538127</v>
      </c>
      <c r="E8" s="46">
        <v>14729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5552856</v>
      </c>
      <c r="O8" s="47">
        <f t="shared" si="1"/>
        <v>56.75271608597447</v>
      </c>
      <c r="P8" s="9"/>
    </row>
    <row r="9" spans="1:133">
      <c r="A9" s="12"/>
      <c r="B9" s="44">
        <v>514</v>
      </c>
      <c r="C9" s="20" t="s">
        <v>23</v>
      </c>
      <c r="D9" s="46">
        <v>641969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641969</v>
      </c>
      <c r="O9" s="47">
        <f t="shared" si="1"/>
        <v>6.5612154165346528</v>
      </c>
      <c r="P9" s="9"/>
    </row>
    <row r="10" spans="1:133">
      <c r="A10" s="12"/>
      <c r="B10" s="44">
        <v>515</v>
      </c>
      <c r="C10" s="20" t="s">
        <v>24</v>
      </c>
      <c r="D10" s="46">
        <v>570142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570142</v>
      </c>
      <c r="O10" s="47">
        <f t="shared" si="1"/>
        <v>5.8271107795141193</v>
      </c>
      <c r="P10" s="9"/>
    </row>
    <row r="11" spans="1:133">
      <c r="A11" s="12"/>
      <c r="B11" s="44">
        <v>517</v>
      </c>
      <c r="C11" s="20" t="s">
        <v>25</v>
      </c>
      <c r="D11" s="46">
        <v>21492</v>
      </c>
      <c r="E11" s="46">
        <v>0</v>
      </c>
      <c r="F11" s="46">
        <v>6628432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6649924</v>
      </c>
      <c r="O11" s="47">
        <f t="shared" si="1"/>
        <v>67.965250452255148</v>
      </c>
      <c r="P11" s="9"/>
    </row>
    <row r="12" spans="1:133">
      <c r="A12" s="12"/>
      <c r="B12" s="44">
        <v>519</v>
      </c>
      <c r="C12" s="20" t="s">
        <v>26</v>
      </c>
      <c r="D12" s="46">
        <v>7970926</v>
      </c>
      <c r="E12" s="46">
        <v>79385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8050311</v>
      </c>
      <c r="O12" s="47">
        <f t="shared" si="1"/>
        <v>82.277843075130562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33030570</v>
      </c>
      <c r="E13" s="31">
        <f t="shared" si="3"/>
        <v>987637</v>
      </c>
      <c r="F13" s="31">
        <f t="shared" si="3"/>
        <v>0</v>
      </c>
      <c r="G13" s="31">
        <f t="shared" si="3"/>
        <v>1233465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35251672</v>
      </c>
      <c r="O13" s="43">
        <f t="shared" si="1"/>
        <v>360.28813507353618</v>
      </c>
      <c r="P13" s="10"/>
    </row>
    <row r="14" spans="1:133">
      <c r="A14" s="12"/>
      <c r="B14" s="44">
        <v>521</v>
      </c>
      <c r="C14" s="20" t="s">
        <v>28</v>
      </c>
      <c r="D14" s="46">
        <v>15719790</v>
      </c>
      <c r="E14" s="46">
        <v>132377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15852167</v>
      </c>
      <c r="O14" s="47">
        <f t="shared" si="1"/>
        <v>162.01636294880575</v>
      </c>
      <c r="P14" s="9"/>
    </row>
    <row r="15" spans="1:133">
      <c r="A15" s="12"/>
      <c r="B15" s="44">
        <v>522</v>
      </c>
      <c r="C15" s="20" t="s">
        <v>29</v>
      </c>
      <c r="D15" s="46">
        <v>8977093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8977093</v>
      </c>
      <c r="O15" s="47">
        <f t="shared" si="1"/>
        <v>91.749977003975758</v>
      </c>
      <c r="P15" s="9"/>
    </row>
    <row r="16" spans="1:133">
      <c r="A16" s="12"/>
      <c r="B16" s="44">
        <v>523</v>
      </c>
      <c r="C16" s="20" t="s">
        <v>101</v>
      </c>
      <c r="D16" s="46">
        <v>4997246</v>
      </c>
      <c r="E16" s="46">
        <v>42071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5039317</v>
      </c>
      <c r="O16" s="47">
        <f t="shared" si="1"/>
        <v>51.50411373322568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465846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465846</v>
      </c>
      <c r="O17" s="47">
        <f t="shared" si="1"/>
        <v>4.7611581819854258</v>
      </c>
      <c r="P17" s="9"/>
    </row>
    <row r="18" spans="1:16">
      <c r="A18" s="12"/>
      <c r="B18" s="44">
        <v>525</v>
      </c>
      <c r="C18" s="20" t="s">
        <v>32</v>
      </c>
      <c r="D18" s="46">
        <v>453868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453868</v>
      </c>
      <c r="O18" s="47">
        <f t="shared" si="1"/>
        <v>4.6387375693713402</v>
      </c>
      <c r="P18" s="9"/>
    </row>
    <row r="19" spans="1:16">
      <c r="A19" s="12"/>
      <c r="B19" s="44">
        <v>526</v>
      </c>
      <c r="C19" s="20" t="s">
        <v>33</v>
      </c>
      <c r="D19" s="46">
        <v>9094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9094</v>
      </c>
      <c r="O19" s="47">
        <f t="shared" si="1"/>
        <v>9.2944819762272216E-2</v>
      </c>
      <c r="P19" s="9"/>
    </row>
    <row r="20" spans="1:16">
      <c r="A20" s="12"/>
      <c r="B20" s="44">
        <v>527</v>
      </c>
      <c r="C20" s="20" t="s">
        <v>34</v>
      </c>
      <c r="D20" s="46">
        <v>239183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239183</v>
      </c>
      <c r="O20" s="47">
        <f t="shared" si="1"/>
        <v>2.4445591406641252</v>
      </c>
      <c r="P20" s="9"/>
    </row>
    <row r="21" spans="1:16">
      <c r="A21" s="12"/>
      <c r="B21" s="44">
        <v>529</v>
      </c>
      <c r="C21" s="20" t="s">
        <v>35</v>
      </c>
      <c r="D21" s="46">
        <v>2634296</v>
      </c>
      <c r="E21" s="46">
        <v>347343</v>
      </c>
      <c r="F21" s="46">
        <v>0</v>
      </c>
      <c r="G21" s="46">
        <v>1233465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4215104</v>
      </c>
      <c r="O21" s="47">
        <f t="shared" si="1"/>
        <v>43.080281675745837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300767</v>
      </c>
      <c r="E22" s="31">
        <f t="shared" si="5"/>
        <v>76744</v>
      </c>
      <c r="F22" s="31">
        <f t="shared" si="5"/>
        <v>0</v>
      </c>
      <c r="G22" s="31">
        <f t="shared" si="5"/>
        <v>27458</v>
      </c>
      <c r="H22" s="31">
        <f t="shared" si="5"/>
        <v>0</v>
      </c>
      <c r="I22" s="31">
        <f t="shared" si="5"/>
        <v>2102727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2507696</v>
      </c>
      <c r="O22" s="43">
        <f t="shared" si="1"/>
        <v>25.62979467105465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510608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510608</v>
      </c>
      <c r="O23" s="47">
        <f t="shared" si="1"/>
        <v>5.2186461985016814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1523561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1523561</v>
      </c>
      <c r="O24" s="47">
        <f t="shared" si="1"/>
        <v>15.571486974029824</v>
      </c>
      <c r="P24" s="9"/>
    </row>
    <row r="25" spans="1:16">
      <c r="A25" s="12"/>
      <c r="B25" s="44">
        <v>536</v>
      </c>
      <c r="C25" s="20" t="s">
        <v>39</v>
      </c>
      <c r="D25" s="46">
        <v>51099</v>
      </c>
      <c r="E25" s="46">
        <v>0</v>
      </c>
      <c r="F25" s="46">
        <v>0</v>
      </c>
      <c r="G25" s="46">
        <v>0</v>
      </c>
      <c r="H25" s="46">
        <v>0</v>
      </c>
      <c r="I25" s="46">
        <v>68558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119657</v>
      </c>
      <c r="O25" s="47">
        <f t="shared" si="1"/>
        <v>1.222949010148912</v>
      </c>
      <c r="P25" s="9"/>
    </row>
    <row r="26" spans="1:16">
      <c r="A26" s="12"/>
      <c r="B26" s="44">
        <v>537</v>
      </c>
      <c r="C26" s="20" t="s">
        <v>40</v>
      </c>
      <c r="D26" s="46">
        <v>249668</v>
      </c>
      <c r="E26" s="46">
        <v>76744</v>
      </c>
      <c r="F26" s="46">
        <v>0</v>
      </c>
      <c r="G26" s="46">
        <v>27458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353870</v>
      </c>
      <c r="O26" s="47">
        <f t="shared" si="1"/>
        <v>3.6167124883742323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SUM(D28:D30)</f>
        <v>2374858</v>
      </c>
      <c r="E27" s="31">
        <f t="shared" si="6"/>
        <v>8024485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2567228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12966571</v>
      </c>
      <c r="O27" s="43">
        <f t="shared" si="1"/>
        <v>132.52425825046248</v>
      </c>
      <c r="P27" s="10"/>
    </row>
    <row r="28" spans="1:16">
      <c r="A28" s="12"/>
      <c r="B28" s="44">
        <v>541</v>
      </c>
      <c r="C28" s="20" t="s">
        <v>42</v>
      </c>
      <c r="D28" s="46">
        <v>502577</v>
      </c>
      <c r="E28" s="46">
        <v>8024485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8527062</v>
      </c>
      <c r="O28" s="47">
        <f t="shared" si="1"/>
        <v>87.150455321280006</v>
      </c>
      <c r="P28" s="9"/>
    </row>
    <row r="29" spans="1:16">
      <c r="A29" s="12"/>
      <c r="B29" s="44">
        <v>542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2567228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2567228</v>
      </c>
      <c r="O29" s="47">
        <f t="shared" si="1"/>
        <v>26.238238811156648</v>
      </c>
      <c r="P29" s="9"/>
    </row>
    <row r="30" spans="1:16">
      <c r="A30" s="12"/>
      <c r="B30" s="44">
        <v>544</v>
      </c>
      <c r="C30" s="20" t="s">
        <v>44</v>
      </c>
      <c r="D30" s="46">
        <v>1872281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1872281</v>
      </c>
      <c r="O30" s="47">
        <f t="shared" si="1"/>
        <v>19.135564118025815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SUM(D32:D33)</f>
        <v>417142</v>
      </c>
      <c r="E31" s="31">
        <f t="shared" si="8"/>
        <v>1982874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2400016</v>
      </c>
      <c r="O31" s="43">
        <f t="shared" si="1"/>
        <v>24.529256053064604</v>
      </c>
      <c r="P31" s="10"/>
    </row>
    <row r="32" spans="1:16">
      <c r="A32" s="13"/>
      <c r="B32" s="45">
        <v>553</v>
      </c>
      <c r="C32" s="21" t="s">
        <v>46</v>
      </c>
      <c r="D32" s="46">
        <v>107311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107311</v>
      </c>
      <c r="O32" s="47">
        <f t="shared" si="1"/>
        <v>1.0967672700142064</v>
      </c>
      <c r="P32" s="9"/>
    </row>
    <row r="33" spans="1:16">
      <c r="A33" s="13"/>
      <c r="B33" s="45">
        <v>559</v>
      </c>
      <c r="C33" s="21" t="s">
        <v>47</v>
      </c>
      <c r="D33" s="46">
        <v>309831</v>
      </c>
      <c r="E33" s="46">
        <v>1982874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2292705</v>
      </c>
      <c r="O33" s="47">
        <f t="shared" si="1"/>
        <v>23.432488783050395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SUM(D35:D38)</f>
        <v>3795616</v>
      </c>
      <c r="E34" s="31">
        <f t="shared" si="9"/>
        <v>46882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3842498</v>
      </c>
      <c r="O34" s="43">
        <f t="shared" si="1"/>
        <v>39.272078738387009</v>
      </c>
      <c r="P34" s="10"/>
    </row>
    <row r="35" spans="1:16">
      <c r="A35" s="12"/>
      <c r="B35" s="44">
        <v>561</v>
      </c>
      <c r="C35" s="20" t="s">
        <v>49</v>
      </c>
      <c r="D35" s="46">
        <v>1043924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1043924</v>
      </c>
      <c r="O35" s="47">
        <f t="shared" si="1"/>
        <v>10.669378494118128</v>
      </c>
      <c r="P35" s="9"/>
    </row>
    <row r="36" spans="1:16">
      <c r="A36" s="12"/>
      <c r="B36" s="44">
        <v>562</v>
      </c>
      <c r="C36" s="20" t="s">
        <v>50</v>
      </c>
      <c r="D36" s="46">
        <v>677307</v>
      </c>
      <c r="E36" s="46">
        <v>1637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10">SUM(D36:M36)</f>
        <v>678944</v>
      </c>
      <c r="O36" s="47">
        <f t="shared" si="1"/>
        <v>6.9391167482599672</v>
      </c>
      <c r="P36" s="9"/>
    </row>
    <row r="37" spans="1:16">
      <c r="A37" s="12"/>
      <c r="B37" s="44">
        <v>564</v>
      </c>
      <c r="C37" s="20" t="s">
        <v>51</v>
      </c>
      <c r="D37" s="46">
        <v>494240</v>
      </c>
      <c r="E37" s="46">
        <v>45245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539485</v>
      </c>
      <c r="O37" s="47">
        <f t="shared" ref="O37:O68" si="11">(N37/O$72)</f>
        <v>5.5137822838629234</v>
      </c>
      <c r="P37" s="9"/>
    </row>
    <row r="38" spans="1:16">
      <c r="A38" s="12"/>
      <c r="B38" s="44">
        <v>569</v>
      </c>
      <c r="C38" s="20" t="s">
        <v>52</v>
      </c>
      <c r="D38" s="46">
        <v>1580145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1580145</v>
      </c>
      <c r="O38" s="47">
        <f t="shared" si="11"/>
        <v>16.149801212145988</v>
      </c>
      <c r="P38" s="9"/>
    </row>
    <row r="39" spans="1:16" ht="15.75">
      <c r="A39" s="28" t="s">
        <v>53</v>
      </c>
      <c r="B39" s="29"/>
      <c r="C39" s="30"/>
      <c r="D39" s="31">
        <f t="shared" ref="D39:M39" si="12">SUM(D40:D43)</f>
        <v>3644199</v>
      </c>
      <c r="E39" s="31">
        <f t="shared" si="12"/>
        <v>82007</v>
      </c>
      <c r="F39" s="31">
        <f t="shared" si="12"/>
        <v>0</v>
      </c>
      <c r="G39" s="31">
        <f t="shared" si="12"/>
        <v>3487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3729693</v>
      </c>
      <c r="O39" s="43">
        <f t="shared" si="11"/>
        <v>38.119160287399204</v>
      </c>
      <c r="P39" s="9"/>
    </row>
    <row r="40" spans="1:16">
      <c r="A40" s="12"/>
      <c r="B40" s="44">
        <v>571</v>
      </c>
      <c r="C40" s="20" t="s">
        <v>54</v>
      </c>
      <c r="D40" s="46">
        <v>928569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928569</v>
      </c>
      <c r="O40" s="47">
        <f t="shared" si="11"/>
        <v>9.4903978823216786</v>
      </c>
      <c r="P40" s="9"/>
    </row>
    <row r="41" spans="1:16">
      <c r="A41" s="12"/>
      <c r="B41" s="44">
        <v>572</v>
      </c>
      <c r="C41" s="20" t="s">
        <v>55</v>
      </c>
      <c r="D41" s="46">
        <v>2715630</v>
      </c>
      <c r="E41" s="46">
        <v>63853</v>
      </c>
      <c r="F41" s="46">
        <v>0</v>
      </c>
      <c r="G41" s="46">
        <v>3487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2782970</v>
      </c>
      <c r="O41" s="47">
        <f t="shared" si="11"/>
        <v>28.443220261030426</v>
      </c>
      <c r="P41" s="9"/>
    </row>
    <row r="42" spans="1:16">
      <c r="A42" s="12"/>
      <c r="B42" s="44">
        <v>573</v>
      </c>
      <c r="C42" s="20" t="s">
        <v>56</v>
      </c>
      <c r="D42" s="46">
        <v>0</v>
      </c>
      <c r="E42" s="46">
        <v>17048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17048</v>
      </c>
      <c r="O42" s="47">
        <f t="shared" si="11"/>
        <v>0.17423832057479841</v>
      </c>
      <c r="P42" s="9"/>
    </row>
    <row r="43" spans="1:16">
      <c r="A43" s="12"/>
      <c r="B43" s="44">
        <v>575</v>
      </c>
      <c r="C43" s="20" t="s">
        <v>57</v>
      </c>
      <c r="D43" s="46">
        <v>0</v>
      </c>
      <c r="E43" s="46">
        <v>1106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1106</v>
      </c>
      <c r="O43" s="47">
        <f t="shared" si="11"/>
        <v>1.1303823472297456E-2</v>
      </c>
      <c r="P43" s="9"/>
    </row>
    <row r="44" spans="1:16" ht="15.75">
      <c r="A44" s="28" t="s">
        <v>81</v>
      </c>
      <c r="B44" s="29"/>
      <c r="C44" s="30"/>
      <c r="D44" s="31">
        <f t="shared" ref="D44:M44" si="13">SUM(D45:D46)</f>
        <v>64164</v>
      </c>
      <c r="E44" s="31">
        <f t="shared" si="13"/>
        <v>524230</v>
      </c>
      <c r="F44" s="31">
        <f t="shared" si="13"/>
        <v>877</v>
      </c>
      <c r="G44" s="31">
        <f t="shared" si="13"/>
        <v>0</v>
      </c>
      <c r="H44" s="31">
        <f t="shared" si="13"/>
        <v>0</v>
      </c>
      <c r="I44" s="31">
        <f t="shared" si="13"/>
        <v>600000</v>
      </c>
      <c r="J44" s="31">
        <f t="shared" si="13"/>
        <v>7008229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8197500</v>
      </c>
      <c r="O44" s="43">
        <f t="shared" si="11"/>
        <v>83.782181658371059</v>
      </c>
      <c r="P44" s="9"/>
    </row>
    <row r="45" spans="1:16">
      <c r="A45" s="12"/>
      <c r="B45" s="44">
        <v>581</v>
      </c>
      <c r="C45" s="20" t="s">
        <v>58</v>
      </c>
      <c r="D45" s="46">
        <v>64164</v>
      </c>
      <c r="E45" s="46">
        <v>524230</v>
      </c>
      <c r="F45" s="46">
        <v>877</v>
      </c>
      <c r="G45" s="46">
        <v>0</v>
      </c>
      <c r="H45" s="46">
        <v>0</v>
      </c>
      <c r="I45" s="46">
        <v>600000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1189271</v>
      </c>
      <c r="O45" s="47">
        <f t="shared" si="11"/>
        <v>12.154890998845088</v>
      </c>
      <c r="P45" s="9"/>
    </row>
    <row r="46" spans="1:16">
      <c r="A46" s="12"/>
      <c r="B46" s="44">
        <v>590</v>
      </c>
      <c r="C46" s="20" t="s">
        <v>60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7008229</v>
      </c>
      <c r="K46" s="46">
        <v>0</v>
      </c>
      <c r="L46" s="46">
        <v>0</v>
      </c>
      <c r="M46" s="46">
        <v>0</v>
      </c>
      <c r="N46" s="46">
        <f t="shared" ref="N46:N52" si="14">SUM(D46:M46)</f>
        <v>7008229</v>
      </c>
      <c r="O46" s="47">
        <f t="shared" si="11"/>
        <v>71.627290659525968</v>
      </c>
      <c r="P46" s="9"/>
    </row>
    <row r="47" spans="1:16" ht="15.75">
      <c r="A47" s="28" t="s">
        <v>61</v>
      </c>
      <c r="B47" s="29"/>
      <c r="C47" s="30"/>
      <c r="D47" s="31">
        <f t="shared" ref="D47:M47" si="15">SUM(D48:D69)</f>
        <v>1054287</v>
      </c>
      <c r="E47" s="31">
        <f t="shared" si="15"/>
        <v>2429877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3484164</v>
      </c>
      <c r="O47" s="43">
        <f t="shared" si="11"/>
        <v>35.609742137914822</v>
      </c>
      <c r="P47" s="9"/>
    </row>
    <row r="48" spans="1:16">
      <c r="A48" s="12"/>
      <c r="B48" s="44">
        <v>601</v>
      </c>
      <c r="C48" s="20" t="s">
        <v>62</v>
      </c>
      <c r="D48" s="46">
        <v>5795</v>
      </c>
      <c r="E48" s="46">
        <v>43538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49333</v>
      </c>
      <c r="O48" s="47">
        <f t="shared" si="11"/>
        <v>0.50420571732264952</v>
      </c>
      <c r="P48" s="9"/>
    </row>
    <row r="49" spans="1:16">
      <c r="A49" s="12"/>
      <c r="B49" s="44">
        <v>602</v>
      </c>
      <c r="C49" s="20" t="s">
        <v>63</v>
      </c>
      <c r="D49" s="46">
        <v>19986</v>
      </c>
      <c r="E49" s="46">
        <v>25233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45219</v>
      </c>
      <c r="O49" s="47">
        <f t="shared" si="11"/>
        <v>0.46215876455137311</v>
      </c>
      <c r="P49" s="9"/>
    </row>
    <row r="50" spans="1:16">
      <c r="A50" s="12"/>
      <c r="B50" s="44">
        <v>603</v>
      </c>
      <c r="C50" s="20" t="s">
        <v>64</v>
      </c>
      <c r="D50" s="46">
        <v>1166</v>
      </c>
      <c r="E50" s="46">
        <v>19978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21144</v>
      </c>
      <c r="O50" s="47">
        <f t="shared" si="11"/>
        <v>0.21610130515213147</v>
      </c>
      <c r="P50" s="9"/>
    </row>
    <row r="51" spans="1:16">
      <c r="A51" s="12"/>
      <c r="B51" s="44">
        <v>604</v>
      </c>
      <c r="C51" s="20" t="s">
        <v>65</v>
      </c>
      <c r="D51" s="46">
        <v>15278</v>
      </c>
      <c r="E51" s="46">
        <v>175034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190312</v>
      </c>
      <c r="O51" s="47">
        <f t="shared" si="11"/>
        <v>1.9450752736526884</v>
      </c>
      <c r="P51" s="9"/>
    </row>
    <row r="52" spans="1:16">
      <c r="A52" s="12"/>
      <c r="B52" s="44">
        <v>608</v>
      </c>
      <c r="C52" s="20" t="s">
        <v>66</v>
      </c>
      <c r="D52" s="46">
        <v>0</v>
      </c>
      <c r="E52" s="46">
        <v>13673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13673</v>
      </c>
      <c r="O52" s="47">
        <f t="shared" si="11"/>
        <v>0.13974428421041873</v>
      </c>
      <c r="P52" s="9"/>
    </row>
    <row r="53" spans="1:16">
      <c r="A53" s="12"/>
      <c r="B53" s="44">
        <v>614</v>
      </c>
      <c r="C53" s="20" t="s">
        <v>67</v>
      </c>
      <c r="D53" s="46">
        <v>0</v>
      </c>
      <c r="E53" s="46">
        <v>182779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4" si="16">SUM(D53:M53)</f>
        <v>182779</v>
      </c>
      <c r="O53" s="47">
        <f t="shared" si="11"/>
        <v>1.868084584487393</v>
      </c>
      <c r="P53" s="9"/>
    </row>
    <row r="54" spans="1:16">
      <c r="A54" s="12"/>
      <c r="B54" s="44">
        <v>615</v>
      </c>
      <c r="C54" s="20" t="s">
        <v>68</v>
      </c>
      <c r="D54" s="46">
        <v>1222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1222</v>
      </c>
      <c r="O54" s="47">
        <f t="shared" si="11"/>
        <v>1.2489396277710209E-2</v>
      </c>
      <c r="P54" s="9"/>
    </row>
    <row r="55" spans="1:16">
      <c r="A55" s="12"/>
      <c r="B55" s="44">
        <v>634</v>
      </c>
      <c r="C55" s="20" t="s">
        <v>70</v>
      </c>
      <c r="D55" s="46">
        <v>0</v>
      </c>
      <c r="E55" s="46">
        <v>386044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386044</v>
      </c>
      <c r="O55" s="47">
        <f t="shared" si="11"/>
        <v>3.945545414592766</v>
      </c>
      <c r="P55" s="9"/>
    </row>
    <row r="56" spans="1:16">
      <c r="A56" s="12"/>
      <c r="B56" s="44">
        <v>654</v>
      </c>
      <c r="C56" s="20" t="s">
        <v>104</v>
      </c>
      <c r="D56" s="46">
        <v>0</v>
      </c>
      <c r="E56" s="46">
        <v>130692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130692</v>
      </c>
      <c r="O56" s="47">
        <f t="shared" si="11"/>
        <v>1.3357317334914096</v>
      </c>
      <c r="P56" s="9"/>
    </row>
    <row r="57" spans="1:16">
      <c r="A57" s="12"/>
      <c r="B57" s="44">
        <v>674</v>
      </c>
      <c r="C57" s="20" t="s">
        <v>72</v>
      </c>
      <c r="D57" s="46">
        <v>0</v>
      </c>
      <c r="E57" s="46">
        <v>59972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59972</v>
      </c>
      <c r="O57" s="47">
        <f t="shared" si="11"/>
        <v>0.61294114039839331</v>
      </c>
      <c r="P57" s="9"/>
    </row>
    <row r="58" spans="1:16">
      <c r="A58" s="12"/>
      <c r="B58" s="44">
        <v>685</v>
      </c>
      <c r="C58" s="20" t="s">
        <v>73</v>
      </c>
      <c r="D58" s="46">
        <v>31722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31722</v>
      </c>
      <c r="O58" s="47">
        <f t="shared" si="11"/>
        <v>0.32421328045951164</v>
      </c>
      <c r="P58" s="9"/>
    </row>
    <row r="59" spans="1:16">
      <c r="A59" s="12"/>
      <c r="B59" s="44">
        <v>689</v>
      </c>
      <c r="C59" s="20" t="s">
        <v>105</v>
      </c>
      <c r="D59" s="46">
        <v>404820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404820</v>
      </c>
      <c r="O59" s="47">
        <f t="shared" si="11"/>
        <v>4.1374446817861266</v>
      </c>
      <c r="P59" s="9"/>
    </row>
    <row r="60" spans="1:16">
      <c r="A60" s="12"/>
      <c r="B60" s="44">
        <v>694</v>
      </c>
      <c r="C60" s="20" t="s">
        <v>75</v>
      </c>
      <c r="D60" s="46">
        <v>0</v>
      </c>
      <c r="E60" s="46">
        <v>72790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72790</v>
      </c>
      <c r="O60" s="47">
        <f t="shared" si="11"/>
        <v>0.74394693539650258</v>
      </c>
      <c r="P60" s="9"/>
    </row>
    <row r="61" spans="1:16">
      <c r="A61" s="12"/>
      <c r="B61" s="44">
        <v>711</v>
      </c>
      <c r="C61" s="20" t="s">
        <v>106</v>
      </c>
      <c r="D61" s="46">
        <v>574298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574298</v>
      </c>
      <c r="O61" s="47">
        <f t="shared" si="11"/>
        <v>5.8695869914045975</v>
      </c>
      <c r="P61" s="9"/>
    </row>
    <row r="62" spans="1:16">
      <c r="A62" s="12"/>
      <c r="B62" s="44">
        <v>712</v>
      </c>
      <c r="C62" s="20" t="s">
        <v>107</v>
      </c>
      <c r="D62" s="46">
        <v>0</v>
      </c>
      <c r="E62" s="46">
        <v>228948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228948</v>
      </c>
      <c r="O62" s="47">
        <f t="shared" si="11"/>
        <v>2.3399527814968879</v>
      </c>
      <c r="P62" s="9"/>
    </row>
    <row r="63" spans="1:16">
      <c r="A63" s="12"/>
      <c r="B63" s="44">
        <v>713</v>
      </c>
      <c r="C63" s="20" t="s">
        <v>108</v>
      </c>
      <c r="D63" s="46">
        <v>0</v>
      </c>
      <c r="E63" s="46">
        <v>267046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267046</v>
      </c>
      <c r="O63" s="47">
        <f t="shared" si="11"/>
        <v>2.7293316844332245</v>
      </c>
      <c r="P63" s="9"/>
    </row>
    <row r="64" spans="1:16">
      <c r="A64" s="12"/>
      <c r="B64" s="44">
        <v>714</v>
      </c>
      <c r="C64" s="20" t="s">
        <v>109</v>
      </c>
      <c r="D64" s="46">
        <v>0</v>
      </c>
      <c r="E64" s="46">
        <v>16478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16478</v>
      </c>
      <c r="O64" s="47">
        <f t="shared" si="11"/>
        <v>0.16841266109992539</v>
      </c>
      <c r="P64" s="9"/>
    </row>
    <row r="65" spans="1:119">
      <c r="A65" s="12"/>
      <c r="B65" s="44">
        <v>716</v>
      </c>
      <c r="C65" s="20" t="s">
        <v>110</v>
      </c>
      <c r="D65" s="46">
        <v>0</v>
      </c>
      <c r="E65" s="46">
        <v>153596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0" si="17">SUM(D65:M65)</f>
        <v>153596</v>
      </c>
      <c r="O65" s="47">
        <f t="shared" si="11"/>
        <v>1.5698210398291139</v>
      </c>
      <c r="P65" s="9"/>
    </row>
    <row r="66" spans="1:119">
      <c r="A66" s="12"/>
      <c r="B66" s="44">
        <v>719</v>
      </c>
      <c r="C66" s="20" t="s">
        <v>111</v>
      </c>
      <c r="D66" s="46">
        <v>0</v>
      </c>
      <c r="E66" s="46">
        <v>165637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165637</v>
      </c>
      <c r="O66" s="47">
        <f t="shared" si="11"/>
        <v>1.6928855411220016</v>
      </c>
      <c r="P66" s="9"/>
    </row>
    <row r="67" spans="1:119">
      <c r="A67" s="12"/>
      <c r="B67" s="44">
        <v>724</v>
      </c>
      <c r="C67" s="20" t="s">
        <v>80</v>
      </c>
      <c r="D67" s="46">
        <v>0</v>
      </c>
      <c r="E67" s="46">
        <v>167691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167691</v>
      </c>
      <c r="O67" s="47">
        <f t="shared" si="11"/>
        <v>1.7138783561419826</v>
      </c>
      <c r="P67" s="9"/>
    </row>
    <row r="68" spans="1:119">
      <c r="A68" s="12"/>
      <c r="B68" s="44">
        <v>744</v>
      </c>
      <c r="C68" s="20" t="s">
        <v>82</v>
      </c>
      <c r="D68" s="46">
        <v>0</v>
      </c>
      <c r="E68" s="46">
        <v>119562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119562</v>
      </c>
      <c r="O68" s="47">
        <f t="shared" si="11"/>
        <v>1.2219780669031</v>
      </c>
      <c r="P68" s="9"/>
    </row>
    <row r="69" spans="1:119" ht="15.75" thickBot="1">
      <c r="A69" s="12"/>
      <c r="B69" s="44">
        <v>764</v>
      </c>
      <c r="C69" s="20" t="s">
        <v>83</v>
      </c>
      <c r="D69" s="46">
        <v>0</v>
      </c>
      <c r="E69" s="46">
        <v>201186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201186</v>
      </c>
      <c r="O69" s="47">
        <f>(N69/O$72)</f>
        <v>2.056212503704915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8">SUM(D5,D13,D22,D27,D31,D34,D39,D44,D47)</f>
        <v>60605676</v>
      </c>
      <c r="E70" s="15">
        <f t="shared" si="18"/>
        <v>14248850</v>
      </c>
      <c r="F70" s="15">
        <f t="shared" si="18"/>
        <v>6629309</v>
      </c>
      <c r="G70" s="15">
        <f t="shared" si="18"/>
        <v>1264410</v>
      </c>
      <c r="H70" s="15">
        <f t="shared" si="18"/>
        <v>0</v>
      </c>
      <c r="I70" s="15">
        <f t="shared" si="18"/>
        <v>5269955</v>
      </c>
      <c r="J70" s="15">
        <f t="shared" si="18"/>
        <v>7008229</v>
      </c>
      <c r="K70" s="15">
        <f t="shared" si="18"/>
        <v>0</v>
      </c>
      <c r="L70" s="15">
        <f t="shared" si="18"/>
        <v>0</v>
      </c>
      <c r="M70" s="15">
        <f t="shared" si="18"/>
        <v>0</v>
      </c>
      <c r="N70" s="15">
        <f t="shared" si="17"/>
        <v>95026429</v>
      </c>
      <c r="O70" s="37">
        <f>(N70/O$72)</f>
        <v>971.21336222315347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112</v>
      </c>
      <c r="M72" s="48"/>
      <c r="N72" s="48"/>
      <c r="O72" s="41">
        <v>97843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92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16192417</v>
      </c>
      <c r="E5" s="26">
        <f t="shared" si="0"/>
        <v>123841</v>
      </c>
      <c r="F5" s="26">
        <f t="shared" si="0"/>
        <v>6640947</v>
      </c>
      <c r="G5" s="26">
        <f t="shared" si="0"/>
        <v>220437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23177642</v>
      </c>
      <c r="O5" s="32">
        <f t="shared" ref="O5:O36" si="1">(N5/O$73)</f>
        <v>238.55127624536846</v>
      </c>
      <c r="P5" s="6"/>
    </row>
    <row r="6" spans="1:133">
      <c r="A6" s="12"/>
      <c r="B6" s="44">
        <v>511</v>
      </c>
      <c r="C6" s="20" t="s">
        <v>20</v>
      </c>
      <c r="D6" s="46">
        <v>451729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451729</v>
      </c>
      <c r="O6" s="47">
        <f t="shared" si="1"/>
        <v>4.6493310004116921</v>
      </c>
      <c r="P6" s="9"/>
    </row>
    <row r="7" spans="1:133">
      <c r="A7" s="12"/>
      <c r="B7" s="44">
        <v>512</v>
      </c>
      <c r="C7" s="20" t="s">
        <v>21</v>
      </c>
      <c r="D7" s="46">
        <v>687034</v>
      </c>
      <c r="E7" s="46">
        <v>0</v>
      </c>
      <c r="F7" s="46">
        <v>0</v>
      </c>
      <c r="G7" s="46">
        <v>219866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906900</v>
      </c>
      <c r="O7" s="47">
        <f t="shared" si="1"/>
        <v>9.3340881020996296</v>
      </c>
      <c r="P7" s="9"/>
    </row>
    <row r="8" spans="1:133">
      <c r="A8" s="12"/>
      <c r="B8" s="44">
        <v>513</v>
      </c>
      <c r="C8" s="20" t="s">
        <v>22</v>
      </c>
      <c r="D8" s="46">
        <v>5610935</v>
      </c>
      <c r="E8" s="46">
        <v>15853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5626788</v>
      </c>
      <c r="O8" s="47">
        <f t="shared" si="1"/>
        <v>57.91259777686291</v>
      </c>
      <c r="P8" s="9"/>
    </row>
    <row r="9" spans="1:133">
      <c r="A9" s="12"/>
      <c r="B9" s="44">
        <v>514</v>
      </c>
      <c r="C9" s="20" t="s">
        <v>23</v>
      </c>
      <c r="D9" s="46">
        <v>434185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434185</v>
      </c>
      <c r="O9" s="47">
        <f t="shared" si="1"/>
        <v>4.4687628653766982</v>
      </c>
      <c r="P9" s="9"/>
    </row>
    <row r="10" spans="1:133">
      <c r="A10" s="12"/>
      <c r="B10" s="44">
        <v>515</v>
      </c>
      <c r="C10" s="20" t="s">
        <v>24</v>
      </c>
      <c r="D10" s="46">
        <v>526036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526036</v>
      </c>
      <c r="O10" s="47">
        <f t="shared" si="1"/>
        <v>5.4141210374639765</v>
      </c>
      <c r="P10" s="9"/>
    </row>
    <row r="11" spans="1:133">
      <c r="A11" s="12"/>
      <c r="B11" s="44">
        <v>517</v>
      </c>
      <c r="C11" s="20" t="s">
        <v>25</v>
      </c>
      <c r="D11" s="46">
        <v>590392</v>
      </c>
      <c r="E11" s="46">
        <v>0</v>
      </c>
      <c r="F11" s="46">
        <v>6640947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7231339</v>
      </c>
      <c r="O11" s="47">
        <f t="shared" si="1"/>
        <v>74.427120214079864</v>
      </c>
      <c r="P11" s="9"/>
    </row>
    <row r="12" spans="1:133">
      <c r="A12" s="12"/>
      <c r="B12" s="44">
        <v>519</v>
      </c>
      <c r="C12" s="20" t="s">
        <v>26</v>
      </c>
      <c r="D12" s="46">
        <v>7892106</v>
      </c>
      <c r="E12" s="46">
        <v>107988</v>
      </c>
      <c r="F12" s="46">
        <v>0</v>
      </c>
      <c r="G12" s="46">
        <v>571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8000665</v>
      </c>
      <c r="O12" s="47">
        <f t="shared" si="1"/>
        <v>82.345255249073688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33022650</v>
      </c>
      <c r="E13" s="31">
        <f t="shared" si="3"/>
        <v>1197877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34220527</v>
      </c>
      <c r="O13" s="43">
        <f t="shared" si="1"/>
        <v>352.20797653355288</v>
      </c>
      <c r="P13" s="10"/>
    </row>
    <row r="14" spans="1:133">
      <c r="A14" s="12"/>
      <c r="B14" s="44">
        <v>521</v>
      </c>
      <c r="C14" s="20" t="s">
        <v>28</v>
      </c>
      <c r="D14" s="46">
        <v>16064288</v>
      </c>
      <c r="E14" s="46">
        <v>114383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16178671</v>
      </c>
      <c r="O14" s="47">
        <f t="shared" si="1"/>
        <v>166.51575751337998</v>
      </c>
      <c r="P14" s="9"/>
    </row>
    <row r="15" spans="1:133">
      <c r="A15" s="12"/>
      <c r="B15" s="44">
        <v>522</v>
      </c>
      <c r="C15" s="20" t="s">
        <v>29</v>
      </c>
      <c r="D15" s="46">
        <v>8455044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8455044</v>
      </c>
      <c r="O15" s="47">
        <f t="shared" si="1"/>
        <v>87.021860848085637</v>
      </c>
      <c r="P15" s="9"/>
    </row>
    <row r="16" spans="1:133">
      <c r="A16" s="12"/>
      <c r="B16" s="44">
        <v>523</v>
      </c>
      <c r="C16" s="20" t="s">
        <v>30</v>
      </c>
      <c r="D16" s="46">
        <v>5223997</v>
      </c>
      <c r="E16" s="46">
        <v>41133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5265130</v>
      </c>
      <c r="O16" s="47">
        <f t="shared" si="1"/>
        <v>54.190304652120211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486235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486235</v>
      </c>
      <c r="O17" s="47">
        <f t="shared" si="1"/>
        <v>5.0044771510909838</v>
      </c>
      <c r="P17" s="9"/>
    </row>
    <row r="18" spans="1:16">
      <c r="A18" s="12"/>
      <c r="B18" s="44">
        <v>525</v>
      </c>
      <c r="C18" s="20" t="s">
        <v>32</v>
      </c>
      <c r="D18" s="46">
        <v>455399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455399</v>
      </c>
      <c r="O18" s="47">
        <f t="shared" si="1"/>
        <v>4.6871037463976943</v>
      </c>
      <c r="P18" s="9"/>
    </row>
    <row r="19" spans="1:16">
      <c r="A19" s="12"/>
      <c r="B19" s="44">
        <v>526</v>
      </c>
      <c r="C19" s="20" t="s">
        <v>33</v>
      </c>
      <c r="D19" s="46">
        <v>5684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5684</v>
      </c>
      <c r="O19" s="47">
        <f t="shared" si="1"/>
        <v>5.8501440922190201E-2</v>
      </c>
      <c r="P19" s="9"/>
    </row>
    <row r="20" spans="1:16">
      <c r="A20" s="12"/>
      <c r="B20" s="44">
        <v>527</v>
      </c>
      <c r="C20" s="20" t="s">
        <v>34</v>
      </c>
      <c r="D20" s="46">
        <v>201873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201873</v>
      </c>
      <c r="O20" s="47">
        <f t="shared" si="1"/>
        <v>2.0777377521613833</v>
      </c>
      <c r="P20" s="9"/>
    </row>
    <row r="21" spans="1:16">
      <c r="A21" s="12"/>
      <c r="B21" s="44">
        <v>529</v>
      </c>
      <c r="C21" s="20" t="s">
        <v>35</v>
      </c>
      <c r="D21" s="46">
        <v>2616365</v>
      </c>
      <c r="E21" s="46">
        <v>556126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3172491</v>
      </c>
      <c r="O21" s="47">
        <f t="shared" si="1"/>
        <v>32.652233429394812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241996</v>
      </c>
      <c r="E22" s="31">
        <f t="shared" si="5"/>
        <v>593605</v>
      </c>
      <c r="F22" s="31">
        <f t="shared" si="5"/>
        <v>0</v>
      </c>
      <c r="G22" s="31">
        <f t="shared" si="5"/>
        <v>1205151</v>
      </c>
      <c r="H22" s="31">
        <f t="shared" si="5"/>
        <v>0</v>
      </c>
      <c r="I22" s="31">
        <f t="shared" si="5"/>
        <v>1933467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3974219</v>
      </c>
      <c r="O22" s="43">
        <f t="shared" si="1"/>
        <v>40.903859613009466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373945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373945</v>
      </c>
      <c r="O23" s="47">
        <f t="shared" si="1"/>
        <v>3.8487546315356114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1559522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1559522</v>
      </c>
      <c r="O24" s="47">
        <f t="shared" si="1"/>
        <v>16.051070399341292</v>
      </c>
      <c r="P24" s="9"/>
    </row>
    <row r="25" spans="1:16">
      <c r="A25" s="12"/>
      <c r="B25" s="44">
        <v>537</v>
      </c>
      <c r="C25" s="20" t="s">
        <v>40</v>
      </c>
      <c r="D25" s="46">
        <v>241996</v>
      </c>
      <c r="E25" s="46">
        <v>593605</v>
      </c>
      <c r="F25" s="46">
        <v>0</v>
      </c>
      <c r="G25" s="46">
        <v>1205151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2040752</v>
      </c>
      <c r="O25" s="47">
        <f t="shared" si="1"/>
        <v>21.004034582132565</v>
      </c>
      <c r="P25" s="9"/>
    </row>
    <row r="26" spans="1:16" ht="15.75">
      <c r="A26" s="28" t="s">
        <v>41</v>
      </c>
      <c r="B26" s="29"/>
      <c r="C26" s="30"/>
      <c r="D26" s="31">
        <f t="shared" ref="D26:M26" si="6">SUM(D27:D29)</f>
        <v>2208424</v>
      </c>
      <c r="E26" s="31">
        <f t="shared" si="6"/>
        <v>4880744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2404907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9494075</v>
      </c>
      <c r="O26" s="43">
        <f t="shared" si="1"/>
        <v>97.715881020996292</v>
      </c>
      <c r="P26" s="10"/>
    </row>
    <row r="27" spans="1:16">
      <c r="A27" s="12"/>
      <c r="B27" s="44">
        <v>541</v>
      </c>
      <c r="C27" s="20" t="s">
        <v>42</v>
      </c>
      <c r="D27" s="46">
        <v>452921</v>
      </c>
      <c r="E27" s="46">
        <v>4880744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5333665</v>
      </c>
      <c r="O27" s="47">
        <f t="shared" si="1"/>
        <v>54.89568752573075</v>
      </c>
      <c r="P27" s="9"/>
    </row>
    <row r="28" spans="1:16">
      <c r="A28" s="12"/>
      <c r="B28" s="44">
        <v>542</v>
      </c>
      <c r="C28" s="20" t="s">
        <v>43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2404907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2404907</v>
      </c>
      <c r="O28" s="47">
        <f t="shared" si="1"/>
        <v>24.752027583367642</v>
      </c>
      <c r="P28" s="9"/>
    </row>
    <row r="29" spans="1:16">
      <c r="A29" s="12"/>
      <c r="B29" s="44">
        <v>544</v>
      </c>
      <c r="C29" s="20" t="s">
        <v>44</v>
      </c>
      <c r="D29" s="46">
        <v>1755503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1755503</v>
      </c>
      <c r="O29" s="47">
        <f t="shared" si="1"/>
        <v>18.0681659118979</v>
      </c>
      <c r="P29" s="9"/>
    </row>
    <row r="30" spans="1:16" ht="15.75">
      <c r="A30" s="28" t="s">
        <v>45</v>
      </c>
      <c r="B30" s="29"/>
      <c r="C30" s="30"/>
      <c r="D30" s="31">
        <f t="shared" ref="D30:M30" si="8">SUM(D31:D32)</f>
        <v>320310</v>
      </c>
      <c r="E30" s="31">
        <f t="shared" si="8"/>
        <v>1198206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1518516</v>
      </c>
      <c r="O30" s="43">
        <f t="shared" si="1"/>
        <v>15.629024289831206</v>
      </c>
      <c r="P30" s="10"/>
    </row>
    <row r="31" spans="1:16">
      <c r="A31" s="13"/>
      <c r="B31" s="45">
        <v>553</v>
      </c>
      <c r="C31" s="21" t="s">
        <v>46</v>
      </c>
      <c r="D31" s="46">
        <v>103642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103642</v>
      </c>
      <c r="O31" s="47">
        <f t="shared" si="1"/>
        <v>1.06671469740634</v>
      </c>
      <c r="P31" s="9"/>
    </row>
    <row r="32" spans="1:16">
      <c r="A32" s="13"/>
      <c r="B32" s="45">
        <v>559</v>
      </c>
      <c r="C32" s="21" t="s">
        <v>47</v>
      </c>
      <c r="D32" s="46">
        <v>216668</v>
      </c>
      <c r="E32" s="46">
        <v>1198206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1414874</v>
      </c>
      <c r="O32" s="47">
        <f t="shared" si="1"/>
        <v>14.562309592424866</v>
      </c>
      <c r="P32" s="9"/>
    </row>
    <row r="33" spans="1:16" ht="15.75">
      <c r="A33" s="28" t="s">
        <v>48</v>
      </c>
      <c r="B33" s="29"/>
      <c r="C33" s="30"/>
      <c r="D33" s="31">
        <f t="shared" ref="D33:M33" si="9">SUM(D34:D37)</f>
        <v>4150822</v>
      </c>
      <c r="E33" s="31">
        <f t="shared" si="9"/>
        <v>49535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4200357</v>
      </c>
      <c r="O33" s="43">
        <f t="shared" si="1"/>
        <v>43.231340057636885</v>
      </c>
      <c r="P33" s="10"/>
    </row>
    <row r="34" spans="1:16">
      <c r="A34" s="12"/>
      <c r="B34" s="44">
        <v>561</v>
      </c>
      <c r="C34" s="20" t="s">
        <v>49</v>
      </c>
      <c r="D34" s="46">
        <v>976919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976919</v>
      </c>
      <c r="O34" s="47">
        <f t="shared" si="1"/>
        <v>10.054744750926307</v>
      </c>
      <c r="P34" s="9"/>
    </row>
    <row r="35" spans="1:16">
      <c r="A35" s="12"/>
      <c r="B35" s="44">
        <v>562</v>
      </c>
      <c r="C35" s="20" t="s">
        <v>50</v>
      </c>
      <c r="D35" s="46">
        <v>917138</v>
      </c>
      <c r="E35" s="46">
        <v>4399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10">SUM(D35:M35)</f>
        <v>921537</v>
      </c>
      <c r="O35" s="47">
        <f t="shared" si="1"/>
        <v>9.4847365170852207</v>
      </c>
      <c r="P35" s="9"/>
    </row>
    <row r="36" spans="1:16">
      <c r="A36" s="12"/>
      <c r="B36" s="44">
        <v>564</v>
      </c>
      <c r="C36" s="20" t="s">
        <v>51</v>
      </c>
      <c r="D36" s="46">
        <v>548781</v>
      </c>
      <c r="E36" s="46">
        <v>45136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593917</v>
      </c>
      <c r="O36" s="47">
        <f t="shared" si="1"/>
        <v>6.1127727459860024</v>
      </c>
      <c r="P36" s="9"/>
    </row>
    <row r="37" spans="1:16">
      <c r="A37" s="12"/>
      <c r="B37" s="44">
        <v>569</v>
      </c>
      <c r="C37" s="20" t="s">
        <v>52</v>
      </c>
      <c r="D37" s="46">
        <v>1707984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1707984</v>
      </c>
      <c r="O37" s="47">
        <f t="shared" ref="O37:O68" si="11">(N37/O$73)</f>
        <v>17.579086043639357</v>
      </c>
      <c r="P37" s="9"/>
    </row>
    <row r="38" spans="1:16" ht="15.75">
      <c r="A38" s="28" t="s">
        <v>53</v>
      </c>
      <c r="B38" s="29"/>
      <c r="C38" s="30"/>
      <c r="D38" s="31">
        <f t="shared" ref="D38:M38" si="12">SUM(D39:D42)</f>
        <v>2739191</v>
      </c>
      <c r="E38" s="31">
        <f t="shared" si="12"/>
        <v>571936</v>
      </c>
      <c r="F38" s="31">
        <f t="shared" si="12"/>
        <v>0</v>
      </c>
      <c r="G38" s="31">
        <f t="shared" si="12"/>
        <v>21735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3332862</v>
      </c>
      <c r="O38" s="43">
        <f t="shared" si="11"/>
        <v>34.302820090572254</v>
      </c>
      <c r="P38" s="9"/>
    </row>
    <row r="39" spans="1:16">
      <c r="A39" s="12"/>
      <c r="B39" s="44">
        <v>571</v>
      </c>
      <c r="C39" s="20" t="s">
        <v>54</v>
      </c>
      <c r="D39" s="46">
        <v>1032241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1032241</v>
      </c>
      <c r="O39" s="47">
        <f t="shared" si="11"/>
        <v>10.624135446685878</v>
      </c>
      <c r="P39" s="9"/>
    </row>
    <row r="40" spans="1:16">
      <c r="A40" s="12"/>
      <c r="B40" s="44">
        <v>572</v>
      </c>
      <c r="C40" s="20" t="s">
        <v>55</v>
      </c>
      <c r="D40" s="46">
        <v>1706950</v>
      </c>
      <c r="E40" s="46">
        <v>265947</v>
      </c>
      <c r="F40" s="46">
        <v>0</v>
      </c>
      <c r="G40" s="46">
        <v>21735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1994632</v>
      </c>
      <c r="O40" s="47">
        <f t="shared" si="11"/>
        <v>20.529353643474682</v>
      </c>
      <c r="P40" s="9"/>
    </row>
    <row r="41" spans="1:16">
      <c r="A41" s="12"/>
      <c r="B41" s="44">
        <v>573</v>
      </c>
      <c r="C41" s="20" t="s">
        <v>56</v>
      </c>
      <c r="D41" s="46">
        <v>0</v>
      </c>
      <c r="E41" s="46">
        <v>154475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154475</v>
      </c>
      <c r="O41" s="47">
        <f t="shared" si="11"/>
        <v>1.5899032523672294</v>
      </c>
      <c r="P41" s="9"/>
    </row>
    <row r="42" spans="1:16">
      <c r="A42" s="12"/>
      <c r="B42" s="44">
        <v>575</v>
      </c>
      <c r="C42" s="20" t="s">
        <v>57</v>
      </c>
      <c r="D42" s="46">
        <v>0</v>
      </c>
      <c r="E42" s="46">
        <v>151514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151514</v>
      </c>
      <c r="O42" s="47">
        <f t="shared" si="11"/>
        <v>1.5594277480444627</v>
      </c>
      <c r="P42" s="9"/>
    </row>
    <row r="43" spans="1:16" ht="15.75">
      <c r="A43" s="28" t="s">
        <v>81</v>
      </c>
      <c r="B43" s="29"/>
      <c r="C43" s="30"/>
      <c r="D43" s="31">
        <f t="shared" ref="D43:M43" si="13">SUM(D44:D46)</f>
        <v>114797</v>
      </c>
      <c r="E43" s="31">
        <f t="shared" si="13"/>
        <v>146363</v>
      </c>
      <c r="F43" s="31">
        <f t="shared" si="13"/>
        <v>0</v>
      </c>
      <c r="G43" s="31">
        <f t="shared" si="13"/>
        <v>63969</v>
      </c>
      <c r="H43" s="31">
        <f t="shared" si="13"/>
        <v>0</v>
      </c>
      <c r="I43" s="31">
        <f t="shared" si="13"/>
        <v>0</v>
      </c>
      <c r="J43" s="31">
        <f t="shared" si="13"/>
        <v>7077558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7402687</v>
      </c>
      <c r="O43" s="43">
        <f t="shared" si="11"/>
        <v>76.190685467270484</v>
      </c>
      <c r="P43" s="9"/>
    </row>
    <row r="44" spans="1:16">
      <c r="A44" s="12"/>
      <c r="B44" s="44">
        <v>581</v>
      </c>
      <c r="C44" s="20" t="s">
        <v>58</v>
      </c>
      <c r="D44" s="46">
        <v>114797</v>
      </c>
      <c r="E44" s="46">
        <v>91491</v>
      </c>
      <c r="F44" s="46">
        <v>0</v>
      </c>
      <c r="G44" s="46">
        <v>63969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270257</v>
      </c>
      <c r="O44" s="47">
        <f t="shared" si="11"/>
        <v>2.7815664882667765</v>
      </c>
      <c r="P44" s="9"/>
    </row>
    <row r="45" spans="1:16">
      <c r="A45" s="12"/>
      <c r="B45" s="44">
        <v>587</v>
      </c>
      <c r="C45" s="20" t="s">
        <v>86</v>
      </c>
      <c r="D45" s="46">
        <v>0</v>
      </c>
      <c r="E45" s="46">
        <v>54872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2" si="14">SUM(D45:M45)</f>
        <v>54872</v>
      </c>
      <c r="O45" s="47">
        <f t="shared" si="11"/>
        <v>0.56475916014820915</v>
      </c>
      <c r="P45" s="9"/>
    </row>
    <row r="46" spans="1:16">
      <c r="A46" s="12"/>
      <c r="B46" s="44">
        <v>590</v>
      </c>
      <c r="C46" s="20" t="s">
        <v>60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7077558</v>
      </c>
      <c r="K46" s="46">
        <v>0</v>
      </c>
      <c r="L46" s="46">
        <v>0</v>
      </c>
      <c r="M46" s="46">
        <v>0</v>
      </c>
      <c r="N46" s="46">
        <f t="shared" si="14"/>
        <v>7077558</v>
      </c>
      <c r="O46" s="47">
        <f t="shared" si="11"/>
        <v>72.844359818855494</v>
      </c>
      <c r="P46" s="9"/>
    </row>
    <row r="47" spans="1:16" ht="15.75">
      <c r="A47" s="28" t="s">
        <v>61</v>
      </c>
      <c r="B47" s="29"/>
      <c r="C47" s="30"/>
      <c r="D47" s="31">
        <f t="shared" ref="D47:M47" si="15">SUM(D48:D70)</f>
        <v>1178360</v>
      </c>
      <c r="E47" s="31">
        <f t="shared" si="15"/>
        <v>1877138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3055498</v>
      </c>
      <c r="O47" s="43">
        <f t="shared" si="11"/>
        <v>31.44810621655002</v>
      </c>
      <c r="P47" s="9"/>
    </row>
    <row r="48" spans="1:16">
      <c r="A48" s="12"/>
      <c r="B48" s="44">
        <v>601</v>
      </c>
      <c r="C48" s="20" t="s">
        <v>62</v>
      </c>
      <c r="D48" s="46">
        <v>5719</v>
      </c>
      <c r="E48" s="46">
        <v>9850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15569</v>
      </c>
      <c r="O48" s="47">
        <f t="shared" si="11"/>
        <v>0.16024083985179086</v>
      </c>
      <c r="P48" s="9"/>
    </row>
    <row r="49" spans="1:16">
      <c r="A49" s="12"/>
      <c r="B49" s="44">
        <v>602</v>
      </c>
      <c r="C49" s="20" t="s">
        <v>63</v>
      </c>
      <c r="D49" s="46">
        <v>19175</v>
      </c>
      <c r="E49" s="46">
        <v>38941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58116</v>
      </c>
      <c r="O49" s="47">
        <f t="shared" si="11"/>
        <v>0.5981473857554549</v>
      </c>
      <c r="P49" s="9"/>
    </row>
    <row r="50" spans="1:16">
      <c r="A50" s="12"/>
      <c r="B50" s="44">
        <v>603</v>
      </c>
      <c r="C50" s="20" t="s">
        <v>64</v>
      </c>
      <c r="D50" s="46">
        <v>6401</v>
      </c>
      <c r="E50" s="46">
        <v>21168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27569</v>
      </c>
      <c r="O50" s="47">
        <f t="shared" si="11"/>
        <v>0.28374845615479621</v>
      </c>
      <c r="P50" s="9"/>
    </row>
    <row r="51" spans="1:16">
      <c r="A51" s="12"/>
      <c r="B51" s="44">
        <v>604</v>
      </c>
      <c r="C51" s="20" t="s">
        <v>65</v>
      </c>
      <c r="D51" s="46">
        <v>15793</v>
      </c>
      <c r="E51" s="46">
        <v>132364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148157</v>
      </c>
      <c r="O51" s="47">
        <f t="shared" si="11"/>
        <v>1.524876492383697</v>
      </c>
      <c r="P51" s="9"/>
    </row>
    <row r="52" spans="1:16">
      <c r="A52" s="12"/>
      <c r="B52" s="44">
        <v>608</v>
      </c>
      <c r="C52" s="20" t="s">
        <v>66</v>
      </c>
      <c r="D52" s="46">
        <v>0</v>
      </c>
      <c r="E52" s="46">
        <v>25534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25534</v>
      </c>
      <c r="O52" s="47">
        <f t="shared" si="11"/>
        <v>0.26280362289007825</v>
      </c>
      <c r="P52" s="9"/>
    </row>
    <row r="53" spans="1:16">
      <c r="A53" s="12"/>
      <c r="B53" s="44">
        <v>614</v>
      </c>
      <c r="C53" s="20" t="s">
        <v>67</v>
      </c>
      <c r="D53" s="46">
        <v>0</v>
      </c>
      <c r="E53" s="46">
        <v>188557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5" si="16">SUM(D53:M53)</f>
        <v>188557</v>
      </c>
      <c r="O53" s="47">
        <f t="shared" si="11"/>
        <v>1.9406854672704816</v>
      </c>
      <c r="P53" s="9"/>
    </row>
    <row r="54" spans="1:16">
      <c r="A54" s="12"/>
      <c r="B54" s="44">
        <v>615</v>
      </c>
      <c r="C54" s="20" t="s">
        <v>68</v>
      </c>
      <c r="D54" s="46">
        <v>1095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1095</v>
      </c>
      <c r="O54" s="47">
        <f t="shared" si="11"/>
        <v>1.1270069987649239E-2</v>
      </c>
      <c r="P54" s="9"/>
    </row>
    <row r="55" spans="1:16">
      <c r="A55" s="12"/>
      <c r="B55" s="44">
        <v>622</v>
      </c>
      <c r="C55" s="20" t="s">
        <v>69</v>
      </c>
      <c r="D55" s="46">
        <v>1829</v>
      </c>
      <c r="E55" s="46">
        <v>84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1913</v>
      </c>
      <c r="O55" s="47">
        <f t="shared" si="11"/>
        <v>1.9689172498970769E-2</v>
      </c>
      <c r="P55" s="9"/>
    </row>
    <row r="56" spans="1:16">
      <c r="A56" s="12"/>
      <c r="B56" s="44">
        <v>634</v>
      </c>
      <c r="C56" s="20" t="s">
        <v>70</v>
      </c>
      <c r="D56" s="46">
        <v>0</v>
      </c>
      <c r="E56" s="46">
        <v>345180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345180</v>
      </c>
      <c r="O56" s="47">
        <f t="shared" si="11"/>
        <v>3.5526965829559489</v>
      </c>
      <c r="P56" s="9"/>
    </row>
    <row r="57" spans="1:16">
      <c r="A57" s="12"/>
      <c r="B57" s="44">
        <v>654</v>
      </c>
      <c r="C57" s="20" t="s">
        <v>71</v>
      </c>
      <c r="D57" s="46">
        <v>0</v>
      </c>
      <c r="E57" s="46">
        <v>119610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119610</v>
      </c>
      <c r="O57" s="47">
        <f t="shared" si="11"/>
        <v>1.2310621655002059</v>
      </c>
      <c r="P57" s="9"/>
    </row>
    <row r="58" spans="1:16">
      <c r="A58" s="12"/>
      <c r="B58" s="44">
        <v>674</v>
      </c>
      <c r="C58" s="20" t="s">
        <v>72</v>
      </c>
      <c r="D58" s="46">
        <v>0</v>
      </c>
      <c r="E58" s="46">
        <v>73398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73398</v>
      </c>
      <c r="O58" s="47">
        <f t="shared" si="11"/>
        <v>0.75543433511733227</v>
      </c>
      <c r="P58" s="9"/>
    </row>
    <row r="59" spans="1:16">
      <c r="A59" s="12"/>
      <c r="B59" s="44">
        <v>685</v>
      </c>
      <c r="C59" s="20" t="s">
        <v>73</v>
      </c>
      <c r="D59" s="46">
        <v>38481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38481</v>
      </c>
      <c r="O59" s="47">
        <f t="shared" si="11"/>
        <v>0.39605804857966243</v>
      </c>
      <c r="P59" s="9"/>
    </row>
    <row r="60" spans="1:16">
      <c r="A60" s="12"/>
      <c r="B60" s="44">
        <v>689</v>
      </c>
      <c r="C60" s="20" t="s">
        <v>74</v>
      </c>
      <c r="D60" s="46">
        <v>443535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443535</v>
      </c>
      <c r="O60" s="47">
        <f t="shared" si="11"/>
        <v>4.5649958830794564</v>
      </c>
      <c r="P60" s="9"/>
    </row>
    <row r="61" spans="1:16">
      <c r="A61" s="12"/>
      <c r="B61" s="44">
        <v>694</v>
      </c>
      <c r="C61" s="20" t="s">
        <v>75</v>
      </c>
      <c r="D61" s="46">
        <v>0</v>
      </c>
      <c r="E61" s="46">
        <v>67361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67361</v>
      </c>
      <c r="O61" s="47">
        <f t="shared" si="11"/>
        <v>0.69329971181556194</v>
      </c>
      <c r="P61" s="9"/>
    </row>
    <row r="62" spans="1:16">
      <c r="A62" s="12"/>
      <c r="B62" s="44">
        <v>711</v>
      </c>
      <c r="C62" s="20" t="s">
        <v>76</v>
      </c>
      <c r="D62" s="46">
        <v>646332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646332</v>
      </c>
      <c r="O62" s="47">
        <f t="shared" si="11"/>
        <v>6.6522437216961716</v>
      </c>
      <c r="P62" s="9"/>
    </row>
    <row r="63" spans="1:16">
      <c r="A63" s="12"/>
      <c r="B63" s="44">
        <v>712</v>
      </c>
      <c r="C63" s="20" t="s">
        <v>77</v>
      </c>
      <c r="D63" s="46">
        <v>0</v>
      </c>
      <c r="E63" s="46">
        <v>59088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59088</v>
      </c>
      <c r="O63" s="47">
        <f t="shared" si="11"/>
        <v>0.60815150267599838</v>
      </c>
      <c r="P63" s="9"/>
    </row>
    <row r="64" spans="1:16">
      <c r="A64" s="12"/>
      <c r="B64" s="44">
        <v>713</v>
      </c>
      <c r="C64" s="20" t="s">
        <v>87</v>
      </c>
      <c r="D64" s="46">
        <v>0</v>
      </c>
      <c r="E64" s="46">
        <v>58730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58730</v>
      </c>
      <c r="O64" s="47">
        <f t="shared" si="11"/>
        <v>0.60446685878962536</v>
      </c>
      <c r="P64" s="9"/>
    </row>
    <row r="65" spans="1:119">
      <c r="A65" s="12"/>
      <c r="B65" s="44">
        <v>714</v>
      </c>
      <c r="C65" s="20" t="s">
        <v>78</v>
      </c>
      <c r="D65" s="46">
        <v>0</v>
      </c>
      <c r="E65" s="46">
        <v>18986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18986</v>
      </c>
      <c r="O65" s="47">
        <f t="shared" si="11"/>
        <v>0.19540963359407162</v>
      </c>
      <c r="P65" s="9"/>
    </row>
    <row r="66" spans="1:119">
      <c r="A66" s="12"/>
      <c r="B66" s="44">
        <v>716</v>
      </c>
      <c r="C66" s="20" t="s">
        <v>88</v>
      </c>
      <c r="D66" s="46">
        <v>0</v>
      </c>
      <c r="E66" s="46">
        <v>102343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1" si="17">SUM(D66:M66)</f>
        <v>102343</v>
      </c>
      <c r="O66" s="47">
        <f t="shared" si="11"/>
        <v>1.0533449979415397</v>
      </c>
      <c r="P66" s="9"/>
    </row>
    <row r="67" spans="1:119">
      <c r="A67" s="12"/>
      <c r="B67" s="44">
        <v>719</v>
      </c>
      <c r="C67" s="20" t="s">
        <v>79</v>
      </c>
      <c r="D67" s="46">
        <v>0</v>
      </c>
      <c r="E67" s="46">
        <v>160237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160237</v>
      </c>
      <c r="O67" s="47">
        <f t="shared" si="11"/>
        <v>1.649207492795389</v>
      </c>
      <c r="P67" s="9"/>
    </row>
    <row r="68" spans="1:119">
      <c r="A68" s="12"/>
      <c r="B68" s="44">
        <v>724</v>
      </c>
      <c r="C68" s="20" t="s">
        <v>80</v>
      </c>
      <c r="D68" s="46">
        <v>0</v>
      </c>
      <c r="E68" s="46">
        <v>160006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160006</v>
      </c>
      <c r="O68" s="47">
        <f t="shared" si="11"/>
        <v>1.6468299711815562</v>
      </c>
      <c r="P68" s="9"/>
    </row>
    <row r="69" spans="1:119">
      <c r="A69" s="12"/>
      <c r="B69" s="44">
        <v>744</v>
      </c>
      <c r="C69" s="20" t="s">
        <v>82</v>
      </c>
      <c r="D69" s="46">
        <v>0</v>
      </c>
      <c r="E69" s="46">
        <v>112677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112677</v>
      </c>
      <c r="O69" s="47">
        <f>(N69/O$73)</f>
        <v>1.1597056401811445</v>
      </c>
      <c r="P69" s="9"/>
    </row>
    <row r="70" spans="1:119" ht="15.75" thickBot="1">
      <c r="A70" s="12"/>
      <c r="B70" s="44">
        <v>764</v>
      </c>
      <c r="C70" s="20" t="s">
        <v>83</v>
      </c>
      <c r="D70" s="46">
        <v>0</v>
      </c>
      <c r="E70" s="46">
        <v>183024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183024</v>
      </c>
      <c r="O70" s="47">
        <f>(N70/O$73)</f>
        <v>1.8837381638534376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8">SUM(D5,D13,D22,D26,D30,D33,D38,D43,D47)</f>
        <v>60168967</v>
      </c>
      <c r="E71" s="15">
        <f t="shared" si="18"/>
        <v>10639245</v>
      </c>
      <c r="F71" s="15">
        <f t="shared" si="18"/>
        <v>6640947</v>
      </c>
      <c r="G71" s="15">
        <f t="shared" si="18"/>
        <v>1511292</v>
      </c>
      <c r="H71" s="15">
        <f t="shared" si="18"/>
        <v>0</v>
      </c>
      <c r="I71" s="15">
        <f t="shared" si="18"/>
        <v>4338374</v>
      </c>
      <c r="J71" s="15">
        <f t="shared" si="18"/>
        <v>7077558</v>
      </c>
      <c r="K71" s="15">
        <f t="shared" si="18"/>
        <v>0</v>
      </c>
      <c r="L71" s="15">
        <f t="shared" si="18"/>
        <v>0</v>
      </c>
      <c r="M71" s="15">
        <f t="shared" si="18"/>
        <v>0</v>
      </c>
      <c r="N71" s="15">
        <f t="shared" si="17"/>
        <v>90376383</v>
      </c>
      <c r="O71" s="37">
        <f>(N71/O$73)</f>
        <v>930.18096953478801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99</v>
      </c>
      <c r="M73" s="48"/>
      <c r="N73" s="48"/>
      <c r="O73" s="41">
        <v>97160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16354493</v>
      </c>
      <c r="E5" s="26">
        <f t="shared" si="0"/>
        <v>72778</v>
      </c>
      <c r="F5" s="26">
        <f t="shared" si="0"/>
        <v>6613621</v>
      </c>
      <c r="G5" s="26">
        <f t="shared" si="0"/>
        <v>147887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23188779</v>
      </c>
      <c r="O5" s="32">
        <f t="shared" ref="O5:O36" si="1">(N5/O$73)</f>
        <v>240.94490913436061</v>
      </c>
      <c r="P5" s="6"/>
    </row>
    <row r="6" spans="1:133">
      <c r="A6" s="12"/>
      <c r="B6" s="44">
        <v>511</v>
      </c>
      <c r="C6" s="20" t="s">
        <v>20</v>
      </c>
      <c r="D6" s="46">
        <v>430284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430284</v>
      </c>
      <c r="O6" s="47">
        <f t="shared" si="1"/>
        <v>4.4709011751748218</v>
      </c>
      <c r="P6" s="9"/>
    </row>
    <row r="7" spans="1:133">
      <c r="A7" s="12"/>
      <c r="B7" s="44">
        <v>512</v>
      </c>
      <c r="C7" s="20" t="s">
        <v>21</v>
      </c>
      <c r="D7" s="46">
        <v>673546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673546</v>
      </c>
      <c r="O7" s="47">
        <f t="shared" si="1"/>
        <v>6.9985349279413143</v>
      </c>
      <c r="P7" s="9"/>
    </row>
    <row r="8" spans="1:133">
      <c r="A8" s="12"/>
      <c r="B8" s="44">
        <v>513</v>
      </c>
      <c r="C8" s="20" t="s">
        <v>22</v>
      </c>
      <c r="D8" s="46">
        <v>5906129</v>
      </c>
      <c r="E8" s="46">
        <v>11307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5917436</v>
      </c>
      <c r="O8" s="47">
        <f t="shared" si="1"/>
        <v>61.485603848671566</v>
      </c>
      <c r="P8" s="9"/>
    </row>
    <row r="9" spans="1:133">
      <c r="A9" s="12"/>
      <c r="B9" s="44">
        <v>514</v>
      </c>
      <c r="C9" s="20" t="s">
        <v>23</v>
      </c>
      <c r="D9" s="46">
        <v>546224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546224</v>
      </c>
      <c r="O9" s="47">
        <f t="shared" si="1"/>
        <v>5.675585249529826</v>
      </c>
      <c r="P9" s="9"/>
    </row>
    <row r="10" spans="1:133">
      <c r="A10" s="12"/>
      <c r="B10" s="44">
        <v>515</v>
      </c>
      <c r="C10" s="20" t="s">
        <v>24</v>
      </c>
      <c r="D10" s="46">
        <v>504416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504416</v>
      </c>
      <c r="O10" s="47">
        <f t="shared" si="1"/>
        <v>5.2411757982564602</v>
      </c>
      <c r="P10" s="9"/>
    </row>
    <row r="11" spans="1:133">
      <c r="A11" s="12"/>
      <c r="B11" s="44">
        <v>517</v>
      </c>
      <c r="C11" s="20" t="s">
        <v>25</v>
      </c>
      <c r="D11" s="46">
        <v>281376</v>
      </c>
      <c r="E11" s="46">
        <v>0</v>
      </c>
      <c r="F11" s="46">
        <v>6613621</v>
      </c>
      <c r="G11" s="46">
        <v>26740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6921737</v>
      </c>
      <c r="O11" s="47">
        <f t="shared" si="1"/>
        <v>71.920875718248979</v>
      </c>
      <c r="P11" s="9"/>
    </row>
    <row r="12" spans="1:133">
      <c r="A12" s="12"/>
      <c r="B12" s="44">
        <v>519</v>
      </c>
      <c r="C12" s="20" t="s">
        <v>26</v>
      </c>
      <c r="D12" s="46">
        <v>8012518</v>
      </c>
      <c r="E12" s="46">
        <v>61471</v>
      </c>
      <c r="F12" s="46">
        <v>0</v>
      </c>
      <c r="G12" s="46">
        <v>121147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8195136</v>
      </c>
      <c r="O12" s="47">
        <f t="shared" si="1"/>
        <v>85.152232416537643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34648288</v>
      </c>
      <c r="E13" s="31">
        <f t="shared" si="3"/>
        <v>1276063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35924351</v>
      </c>
      <c r="O13" s="43">
        <f t="shared" si="1"/>
        <v>373.27491401793412</v>
      </c>
      <c r="P13" s="10"/>
    </row>
    <row r="14" spans="1:133">
      <c r="A14" s="12"/>
      <c r="B14" s="44">
        <v>521</v>
      </c>
      <c r="C14" s="20" t="s">
        <v>28</v>
      </c>
      <c r="D14" s="46">
        <v>16586774</v>
      </c>
      <c r="E14" s="46">
        <v>336485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16923259</v>
      </c>
      <c r="O14" s="47">
        <f t="shared" si="1"/>
        <v>175.84250994898224</v>
      </c>
      <c r="P14" s="9"/>
    </row>
    <row r="15" spans="1:133">
      <c r="A15" s="12"/>
      <c r="B15" s="44">
        <v>522</v>
      </c>
      <c r="C15" s="20" t="s">
        <v>29</v>
      </c>
      <c r="D15" s="46">
        <v>9312749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9312749</v>
      </c>
      <c r="O15" s="47">
        <f t="shared" si="1"/>
        <v>96.764881911035843</v>
      </c>
      <c r="P15" s="9"/>
    </row>
    <row r="16" spans="1:133">
      <c r="A16" s="12"/>
      <c r="B16" s="44">
        <v>523</v>
      </c>
      <c r="C16" s="20" t="s">
        <v>30</v>
      </c>
      <c r="D16" s="46">
        <v>5368930</v>
      </c>
      <c r="E16" s="46">
        <v>13183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5382113</v>
      </c>
      <c r="O16" s="47">
        <f t="shared" si="1"/>
        <v>55.923286333267527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515462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515462</v>
      </c>
      <c r="O17" s="47">
        <f t="shared" si="1"/>
        <v>5.3559501667688405</v>
      </c>
      <c r="P17" s="9"/>
    </row>
    <row r="18" spans="1:16">
      <c r="A18" s="12"/>
      <c r="B18" s="44">
        <v>525</v>
      </c>
      <c r="C18" s="20" t="s">
        <v>32</v>
      </c>
      <c r="D18" s="46">
        <v>361199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361199</v>
      </c>
      <c r="O18" s="47">
        <f t="shared" si="1"/>
        <v>3.7530678193285607</v>
      </c>
      <c r="P18" s="9"/>
    </row>
    <row r="19" spans="1:16">
      <c r="A19" s="12"/>
      <c r="B19" s="44">
        <v>526</v>
      </c>
      <c r="C19" s="20" t="s">
        <v>33</v>
      </c>
      <c r="D19" s="46">
        <v>7374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7374</v>
      </c>
      <c r="O19" s="47">
        <f t="shared" si="1"/>
        <v>7.6620151494685221E-2</v>
      </c>
      <c r="P19" s="9"/>
    </row>
    <row r="20" spans="1:16">
      <c r="A20" s="12"/>
      <c r="B20" s="44">
        <v>527</v>
      </c>
      <c r="C20" s="20" t="s">
        <v>34</v>
      </c>
      <c r="D20" s="46">
        <v>249524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249524</v>
      </c>
      <c r="O20" s="47">
        <f t="shared" si="1"/>
        <v>2.5926995771033137</v>
      </c>
      <c r="P20" s="9"/>
    </row>
    <row r="21" spans="1:16">
      <c r="A21" s="12"/>
      <c r="B21" s="44">
        <v>529</v>
      </c>
      <c r="C21" s="20" t="s">
        <v>35</v>
      </c>
      <c r="D21" s="46">
        <v>2761738</v>
      </c>
      <c r="E21" s="46">
        <v>410933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3172671</v>
      </c>
      <c r="O21" s="47">
        <f t="shared" si="1"/>
        <v>32.965898109953137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SUM(D23:D25)</f>
        <v>254932</v>
      </c>
      <c r="E22" s="31">
        <f t="shared" si="5"/>
        <v>3957</v>
      </c>
      <c r="F22" s="31">
        <f t="shared" si="5"/>
        <v>0</v>
      </c>
      <c r="G22" s="31">
        <f t="shared" si="5"/>
        <v>3183263</v>
      </c>
      <c r="H22" s="31">
        <f t="shared" si="5"/>
        <v>0</v>
      </c>
      <c r="I22" s="31">
        <f t="shared" si="5"/>
        <v>1979785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5421937</v>
      </c>
      <c r="O22" s="43">
        <f t="shared" si="1"/>
        <v>56.337080869899523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364742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364742</v>
      </c>
      <c r="O23" s="47">
        <f t="shared" si="1"/>
        <v>3.7898816512712878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1615043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1615043</v>
      </c>
      <c r="O24" s="47">
        <f t="shared" si="1"/>
        <v>16.781236687066844</v>
      </c>
      <c r="P24" s="9"/>
    </row>
    <row r="25" spans="1:16">
      <c r="A25" s="12"/>
      <c r="B25" s="44">
        <v>537</v>
      </c>
      <c r="C25" s="20" t="s">
        <v>40</v>
      </c>
      <c r="D25" s="46">
        <v>254932</v>
      </c>
      <c r="E25" s="46">
        <v>3957</v>
      </c>
      <c r="F25" s="46">
        <v>0</v>
      </c>
      <c r="G25" s="46">
        <v>3183263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3442152</v>
      </c>
      <c r="O25" s="47">
        <f t="shared" si="1"/>
        <v>35.765962531561392</v>
      </c>
      <c r="P25" s="9"/>
    </row>
    <row r="26" spans="1:16" ht="15.75">
      <c r="A26" s="28" t="s">
        <v>41</v>
      </c>
      <c r="B26" s="29"/>
      <c r="C26" s="30"/>
      <c r="D26" s="31">
        <f t="shared" ref="D26:M26" si="6">SUM(D27:D29)</f>
        <v>1837910</v>
      </c>
      <c r="E26" s="31">
        <f t="shared" si="6"/>
        <v>5272400</v>
      </c>
      <c r="F26" s="31">
        <f t="shared" si="6"/>
        <v>0</v>
      </c>
      <c r="G26" s="31">
        <f t="shared" si="6"/>
        <v>504519</v>
      </c>
      <c r="H26" s="31">
        <f t="shared" si="6"/>
        <v>0</v>
      </c>
      <c r="I26" s="31">
        <f t="shared" si="6"/>
        <v>2465923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10080752</v>
      </c>
      <c r="O26" s="43">
        <f t="shared" si="1"/>
        <v>104.74488004073108</v>
      </c>
      <c r="P26" s="10"/>
    </row>
    <row r="27" spans="1:16">
      <c r="A27" s="12"/>
      <c r="B27" s="44">
        <v>541</v>
      </c>
      <c r="C27" s="20" t="s">
        <v>42</v>
      </c>
      <c r="D27" s="46">
        <v>445241</v>
      </c>
      <c r="E27" s="46">
        <v>5272400</v>
      </c>
      <c r="F27" s="46">
        <v>0</v>
      </c>
      <c r="G27" s="46">
        <v>504519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6222160</v>
      </c>
      <c r="O27" s="47">
        <f t="shared" si="1"/>
        <v>64.651863550877479</v>
      </c>
      <c r="P27" s="9"/>
    </row>
    <row r="28" spans="1:16">
      <c r="A28" s="12"/>
      <c r="B28" s="44">
        <v>542</v>
      </c>
      <c r="C28" s="20" t="s">
        <v>43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2465923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2465923</v>
      </c>
      <c r="O28" s="47">
        <f t="shared" si="1"/>
        <v>25.622375079228188</v>
      </c>
      <c r="P28" s="9"/>
    </row>
    <row r="29" spans="1:16">
      <c r="A29" s="12"/>
      <c r="B29" s="44">
        <v>544</v>
      </c>
      <c r="C29" s="20" t="s">
        <v>44</v>
      </c>
      <c r="D29" s="46">
        <v>1392669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1392669</v>
      </c>
      <c r="O29" s="47">
        <f t="shared" si="1"/>
        <v>14.47064141062541</v>
      </c>
      <c r="P29" s="9"/>
    </row>
    <row r="30" spans="1:16" ht="15.75">
      <c r="A30" s="28" t="s">
        <v>45</v>
      </c>
      <c r="B30" s="29"/>
      <c r="C30" s="30"/>
      <c r="D30" s="31">
        <f t="shared" ref="D30:M30" si="8">SUM(D31:D32)</f>
        <v>281871</v>
      </c>
      <c r="E30" s="31">
        <f t="shared" si="8"/>
        <v>914377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1196248</v>
      </c>
      <c r="O30" s="43">
        <f t="shared" si="1"/>
        <v>12.42971290821999</v>
      </c>
      <c r="P30" s="10"/>
    </row>
    <row r="31" spans="1:16">
      <c r="A31" s="13"/>
      <c r="B31" s="45">
        <v>553</v>
      </c>
      <c r="C31" s="21" t="s">
        <v>46</v>
      </c>
      <c r="D31" s="46">
        <v>114422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114422</v>
      </c>
      <c r="O31" s="47">
        <f t="shared" si="1"/>
        <v>1.1889111709146829</v>
      </c>
      <c r="P31" s="9"/>
    </row>
    <row r="32" spans="1:16">
      <c r="A32" s="13"/>
      <c r="B32" s="45">
        <v>559</v>
      </c>
      <c r="C32" s="21" t="s">
        <v>47</v>
      </c>
      <c r="D32" s="46">
        <v>167449</v>
      </c>
      <c r="E32" s="46">
        <v>914377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1081826</v>
      </c>
      <c r="O32" s="47">
        <f t="shared" si="1"/>
        <v>11.240801737305306</v>
      </c>
      <c r="P32" s="9"/>
    </row>
    <row r="33" spans="1:16" ht="15.75">
      <c r="A33" s="28" t="s">
        <v>48</v>
      </c>
      <c r="B33" s="29"/>
      <c r="C33" s="30"/>
      <c r="D33" s="31">
        <f t="shared" ref="D33:M33" si="9">SUM(D34:D37)</f>
        <v>3529529</v>
      </c>
      <c r="E33" s="31">
        <f t="shared" si="9"/>
        <v>53853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3583382</v>
      </c>
      <c r="O33" s="43">
        <f t="shared" si="1"/>
        <v>37.233424424101997</v>
      </c>
      <c r="P33" s="10"/>
    </row>
    <row r="34" spans="1:16">
      <c r="A34" s="12"/>
      <c r="B34" s="44">
        <v>561</v>
      </c>
      <c r="C34" s="20" t="s">
        <v>49</v>
      </c>
      <c r="D34" s="46">
        <v>471576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471576</v>
      </c>
      <c r="O34" s="47">
        <f t="shared" si="1"/>
        <v>4.8999490861483155</v>
      </c>
      <c r="P34" s="9"/>
    </row>
    <row r="35" spans="1:16">
      <c r="A35" s="12"/>
      <c r="B35" s="44">
        <v>562</v>
      </c>
      <c r="C35" s="20" t="s">
        <v>50</v>
      </c>
      <c r="D35" s="46">
        <v>995088</v>
      </c>
      <c r="E35" s="46">
        <v>8683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10">SUM(D35:M35)</f>
        <v>1003771</v>
      </c>
      <c r="O35" s="47">
        <f t="shared" si="1"/>
        <v>10.429764861129872</v>
      </c>
      <c r="P35" s="9"/>
    </row>
    <row r="36" spans="1:16">
      <c r="A36" s="12"/>
      <c r="B36" s="44">
        <v>564</v>
      </c>
      <c r="C36" s="20" t="s">
        <v>51</v>
      </c>
      <c r="D36" s="46">
        <v>543427</v>
      </c>
      <c r="E36" s="46">
        <v>45170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588597</v>
      </c>
      <c r="O36" s="47">
        <f t="shared" si="1"/>
        <v>6.1158653796199127</v>
      </c>
      <c r="P36" s="9"/>
    </row>
    <row r="37" spans="1:16">
      <c r="A37" s="12"/>
      <c r="B37" s="44">
        <v>569</v>
      </c>
      <c r="C37" s="20" t="s">
        <v>52</v>
      </c>
      <c r="D37" s="46">
        <v>1519438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1519438</v>
      </c>
      <c r="O37" s="47">
        <f t="shared" ref="O37:O68" si="11">(N37/O$73)</f>
        <v>15.787845097203894</v>
      </c>
      <c r="P37" s="9"/>
    </row>
    <row r="38" spans="1:16" ht="15.75">
      <c r="A38" s="28" t="s">
        <v>53</v>
      </c>
      <c r="B38" s="29"/>
      <c r="C38" s="30"/>
      <c r="D38" s="31">
        <f t="shared" ref="D38:M38" si="12">SUM(D39:D42)</f>
        <v>2943027</v>
      </c>
      <c r="E38" s="31">
        <f t="shared" si="12"/>
        <v>201117</v>
      </c>
      <c r="F38" s="31">
        <f t="shared" si="12"/>
        <v>0</v>
      </c>
      <c r="G38" s="31">
        <f t="shared" si="12"/>
        <v>257884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3402028</v>
      </c>
      <c r="O38" s="43">
        <f t="shared" si="11"/>
        <v>35.349050820336444</v>
      </c>
      <c r="P38" s="9"/>
    </row>
    <row r="39" spans="1:16">
      <c r="A39" s="12"/>
      <c r="B39" s="44">
        <v>571</v>
      </c>
      <c r="C39" s="20" t="s">
        <v>54</v>
      </c>
      <c r="D39" s="46">
        <v>1152235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1152235</v>
      </c>
      <c r="O39" s="47">
        <f t="shared" si="11"/>
        <v>11.972392223688448</v>
      </c>
      <c r="P39" s="9"/>
    </row>
    <row r="40" spans="1:16">
      <c r="A40" s="12"/>
      <c r="B40" s="44">
        <v>572</v>
      </c>
      <c r="C40" s="20" t="s">
        <v>55</v>
      </c>
      <c r="D40" s="46">
        <v>1790792</v>
      </c>
      <c r="E40" s="46">
        <v>38270</v>
      </c>
      <c r="F40" s="46">
        <v>0</v>
      </c>
      <c r="G40" s="46">
        <v>257884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2086946</v>
      </c>
      <c r="O40" s="47">
        <f t="shared" si="11"/>
        <v>21.684583493521473</v>
      </c>
      <c r="P40" s="9"/>
    </row>
    <row r="41" spans="1:16">
      <c r="A41" s="12"/>
      <c r="B41" s="44">
        <v>573</v>
      </c>
      <c r="C41" s="20" t="s">
        <v>56</v>
      </c>
      <c r="D41" s="46">
        <v>0</v>
      </c>
      <c r="E41" s="46">
        <v>5000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5000</v>
      </c>
      <c r="O41" s="47">
        <f t="shared" si="11"/>
        <v>5.1952909882482516E-2</v>
      </c>
      <c r="P41" s="9"/>
    </row>
    <row r="42" spans="1:16">
      <c r="A42" s="12"/>
      <c r="B42" s="44">
        <v>575</v>
      </c>
      <c r="C42" s="20" t="s">
        <v>57</v>
      </c>
      <c r="D42" s="46">
        <v>0</v>
      </c>
      <c r="E42" s="46">
        <v>157847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157847</v>
      </c>
      <c r="O42" s="47">
        <f t="shared" si="11"/>
        <v>1.6401221932440435</v>
      </c>
      <c r="P42" s="9"/>
    </row>
    <row r="43" spans="1:16" ht="15.75">
      <c r="A43" s="28" t="s">
        <v>81</v>
      </c>
      <c r="B43" s="29"/>
      <c r="C43" s="30"/>
      <c r="D43" s="31">
        <f t="shared" ref="D43:M43" si="13">SUM(D44:D46)</f>
        <v>732621</v>
      </c>
      <c r="E43" s="31">
        <f t="shared" si="13"/>
        <v>350677</v>
      </c>
      <c r="F43" s="31">
        <f t="shared" si="13"/>
        <v>29304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6421656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7534258</v>
      </c>
      <c r="O43" s="43">
        <f t="shared" si="11"/>
        <v>78.2853253810746</v>
      </c>
      <c r="P43" s="9"/>
    </row>
    <row r="44" spans="1:16">
      <c r="A44" s="12"/>
      <c r="B44" s="44">
        <v>581</v>
      </c>
      <c r="C44" s="20" t="s">
        <v>58</v>
      </c>
      <c r="D44" s="46">
        <v>732621</v>
      </c>
      <c r="E44" s="46">
        <v>208450</v>
      </c>
      <c r="F44" s="46">
        <v>29304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970375</v>
      </c>
      <c r="O44" s="47">
        <f t="shared" si="11"/>
        <v>10.082760985442794</v>
      </c>
      <c r="P44" s="9"/>
    </row>
    <row r="45" spans="1:16">
      <c r="A45" s="12"/>
      <c r="B45" s="44">
        <v>587</v>
      </c>
      <c r="C45" s="20" t="s">
        <v>86</v>
      </c>
      <c r="D45" s="46">
        <v>0</v>
      </c>
      <c r="E45" s="46">
        <v>142227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2" si="14">SUM(D45:M45)</f>
        <v>142227</v>
      </c>
      <c r="O45" s="47">
        <f t="shared" si="11"/>
        <v>1.4778213027711682</v>
      </c>
      <c r="P45" s="9"/>
    </row>
    <row r="46" spans="1:16">
      <c r="A46" s="12"/>
      <c r="B46" s="44">
        <v>590</v>
      </c>
      <c r="C46" s="20" t="s">
        <v>60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6421656</v>
      </c>
      <c r="K46" s="46">
        <v>0</v>
      </c>
      <c r="L46" s="46">
        <v>0</v>
      </c>
      <c r="M46" s="46">
        <v>0</v>
      </c>
      <c r="N46" s="46">
        <f t="shared" si="14"/>
        <v>6421656</v>
      </c>
      <c r="O46" s="47">
        <f t="shared" si="11"/>
        <v>66.724743092860635</v>
      </c>
      <c r="P46" s="9"/>
    </row>
    <row r="47" spans="1:16" ht="15.75">
      <c r="A47" s="28" t="s">
        <v>61</v>
      </c>
      <c r="B47" s="29"/>
      <c r="C47" s="30"/>
      <c r="D47" s="31">
        <f t="shared" ref="D47:M47" si="15">SUM(D48:D70)</f>
        <v>1088916</v>
      </c>
      <c r="E47" s="31">
        <f t="shared" si="15"/>
        <v>2141425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3230341</v>
      </c>
      <c r="O47" s="43">
        <f t="shared" si="11"/>
        <v>33.565122972537694</v>
      </c>
      <c r="P47" s="9"/>
    </row>
    <row r="48" spans="1:16">
      <c r="A48" s="12"/>
      <c r="B48" s="44">
        <v>601</v>
      </c>
      <c r="C48" s="20" t="s">
        <v>62</v>
      </c>
      <c r="D48" s="46">
        <v>6249</v>
      </c>
      <c r="E48" s="46">
        <v>23580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29829</v>
      </c>
      <c r="O48" s="47">
        <f t="shared" si="11"/>
        <v>0.3099406697769142</v>
      </c>
      <c r="P48" s="9"/>
    </row>
    <row r="49" spans="1:16">
      <c r="A49" s="12"/>
      <c r="B49" s="44">
        <v>602</v>
      </c>
      <c r="C49" s="20" t="s">
        <v>63</v>
      </c>
      <c r="D49" s="46">
        <v>18264</v>
      </c>
      <c r="E49" s="46">
        <v>46960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65224</v>
      </c>
      <c r="O49" s="47">
        <f t="shared" si="11"/>
        <v>0.67771531883500791</v>
      </c>
      <c r="P49" s="9"/>
    </row>
    <row r="50" spans="1:16">
      <c r="A50" s="12"/>
      <c r="B50" s="44">
        <v>603</v>
      </c>
      <c r="C50" s="20" t="s">
        <v>64</v>
      </c>
      <c r="D50" s="46">
        <v>4409</v>
      </c>
      <c r="E50" s="46">
        <v>13420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17829</v>
      </c>
      <c r="O50" s="47">
        <f t="shared" si="11"/>
        <v>0.18525368605895617</v>
      </c>
      <c r="P50" s="9"/>
    </row>
    <row r="51" spans="1:16">
      <c r="A51" s="12"/>
      <c r="B51" s="44">
        <v>604</v>
      </c>
      <c r="C51" s="20" t="s">
        <v>65</v>
      </c>
      <c r="D51" s="46">
        <v>19194</v>
      </c>
      <c r="E51" s="46">
        <v>155539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174733</v>
      </c>
      <c r="O51" s="47">
        <f t="shared" si="11"/>
        <v>1.8155775604991635</v>
      </c>
      <c r="P51" s="9"/>
    </row>
    <row r="52" spans="1:16">
      <c r="A52" s="12"/>
      <c r="B52" s="44">
        <v>608</v>
      </c>
      <c r="C52" s="20" t="s">
        <v>66</v>
      </c>
      <c r="D52" s="46">
        <v>0</v>
      </c>
      <c r="E52" s="46">
        <v>23525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23525</v>
      </c>
      <c r="O52" s="47">
        <f t="shared" si="11"/>
        <v>0.24443844099708026</v>
      </c>
      <c r="P52" s="9"/>
    </row>
    <row r="53" spans="1:16">
      <c r="A53" s="12"/>
      <c r="B53" s="44">
        <v>614</v>
      </c>
      <c r="C53" s="20" t="s">
        <v>67</v>
      </c>
      <c r="D53" s="46">
        <v>0</v>
      </c>
      <c r="E53" s="46">
        <v>223397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5" si="16">SUM(D53:M53)</f>
        <v>223397</v>
      </c>
      <c r="O53" s="47">
        <f t="shared" si="11"/>
        <v>2.3212248418033896</v>
      </c>
      <c r="P53" s="9"/>
    </row>
    <row r="54" spans="1:16">
      <c r="A54" s="12"/>
      <c r="B54" s="44">
        <v>615</v>
      </c>
      <c r="C54" s="20" t="s">
        <v>68</v>
      </c>
      <c r="D54" s="46">
        <v>1093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1093</v>
      </c>
      <c r="O54" s="47">
        <f t="shared" si="11"/>
        <v>1.1356906100310678E-2</v>
      </c>
      <c r="P54" s="9"/>
    </row>
    <row r="55" spans="1:16">
      <c r="A55" s="12"/>
      <c r="B55" s="44">
        <v>622</v>
      </c>
      <c r="C55" s="20" t="s">
        <v>69</v>
      </c>
      <c r="D55" s="46">
        <v>54918</v>
      </c>
      <c r="E55" s="46">
        <v>116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55034</v>
      </c>
      <c r="O55" s="47">
        <f t="shared" si="11"/>
        <v>0.5718352884945086</v>
      </c>
      <c r="P55" s="9"/>
    </row>
    <row r="56" spans="1:16">
      <c r="A56" s="12"/>
      <c r="B56" s="44">
        <v>634</v>
      </c>
      <c r="C56" s="20" t="s">
        <v>70</v>
      </c>
      <c r="D56" s="46">
        <v>0</v>
      </c>
      <c r="E56" s="46">
        <v>355989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355989</v>
      </c>
      <c r="O56" s="47">
        <f t="shared" si="11"/>
        <v>3.6989328872310137</v>
      </c>
      <c r="P56" s="9"/>
    </row>
    <row r="57" spans="1:16">
      <c r="A57" s="12"/>
      <c r="B57" s="44">
        <v>654</v>
      </c>
      <c r="C57" s="20" t="s">
        <v>71</v>
      </c>
      <c r="D57" s="46">
        <v>0</v>
      </c>
      <c r="E57" s="46">
        <v>117518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117518</v>
      </c>
      <c r="O57" s="47">
        <f t="shared" si="11"/>
        <v>1.2210804127139161</v>
      </c>
      <c r="P57" s="9"/>
    </row>
    <row r="58" spans="1:16">
      <c r="A58" s="12"/>
      <c r="B58" s="44">
        <v>674</v>
      </c>
      <c r="C58" s="20" t="s">
        <v>72</v>
      </c>
      <c r="D58" s="46">
        <v>0</v>
      </c>
      <c r="E58" s="46">
        <v>47172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47172</v>
      </c>
      <c r="O58" s="47">
        <f t="shared" si="11"/>
        <v>0.49014453299529309</v>
      </c>
      <c r="P58" s="9"/>
    </row>
    <row r="59" spans="1:16">
      <c r="A59" s="12"/>
      <c r="B59" s="44">
        <v>685</v>
      </c>
      <c r="C59" s="20" t="s">
        <v>73</v>
      </c>
      <c r="D59" s="46">
        <v>37578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37578</v>
      </c>
      <c r="O59" s="47">
        <f t="shared" si="11"/>
        <v>0.39045728951278563</v>
      </c>
      <c r="P59" s="9"/>
    </row>
    <row r="60" spans="1:16">
      <c r="A60" s="12"/>
      <c r="B60" s="44">
        <v>689</v>
      </c>
      <c r="C60" s="20" t="s">
        <v>74</v>
      </c>
      <c r="D60" s="46">
        <v>310225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310225</v>
      </c>
      <c r="O60" s="47">
        <f t="shared" si="11"/>
        <v>3.2234182936586278</v>
      </c>
      <c r="P60" s="9"/>
    </row>
    <row r="61" spans="1:16">
      <c r="A61" s="12"/>
      <c r="B61" s="44">
        <v>694</v>
      </c>
      <c r="C61" s="20" t="s">
        <v>75</v>
      </c>
      <c r="D61" s="46">
        <v>0</v>
      </c>
      <c r="E61" s="46">
        <v>88645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88645</v>
      </c>
      <c r="O61" s="47">
        <f t="shared" si="11"/>
        <v>0.92107313930653256</v>
      </c>
      <c r="P61" s="9"/>
    </row>
    <row r="62" spans="1:16">
      <c r="A62" s="12"/>
      <c r="B62" s="44">
        <v>711</v>
      </c>
      <c r="C62" s="20" t="s">
        <v>76</v>
      </c>
      <c r="D62" s="46">
        <v>636986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636986</v>
      </c>
      <c r="O62" s="47">
        <f t="shared" si="11"/>
        <v>6.618655250880602</v>
      </c>
      <c r="P62" s="9"/>
    </row>
    <row r="63" spans="1:16">
      <c r="A63" s="12"/>
      <c r="B63" s="44">
        <v>712</v>
      </c>
      <c r="C63" s="20" t="s">
        <v>77</v>
      </c>
      <c r="D63" s="46">
        <v>0</v>
      </c>
      <c r="E63" s="46">
        <v>43745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43745</v>
      </c>
      <c r="O63" s="47">
        <f t="shared" si="11"/>
        <v>0.45453600856183957</v>
      </c>
      <c r="P63" s="9"/>
    </row>
    <row r="64" spans="1:16">
      <c r="A64" s="12"/>
      <c r="B64" s="44">
        <v>713</v>
      </c>
      <c r="C64" s="20" t="s">
        <v>87</v>
      </c>
      <c r="D64" s="46">
        <v>0</v>
      </c>
      <c r="E64" s="46">
        <v>41103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41103</v>
      </c>
      <c r="O64" s="47">
        <f t="shared" si="11"/>
        <v>0.42708409097993577</v>
      </c>
      <c r="P64" s="9"/>
    </row>
    <row r="65" spans="1:119">
      <c r="A65" s="12"/>
      <c r="B65" s="44">
        <v>714</v>
      </c>
      <c r="C65" s="20" t="s">
        <v>78</v>
      </c>
      <c r="D65" s="46">
        <v>0</v>
      </c>
      <c r="E65" s="46">
        <v>17703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17703</v>
      </c>
      <c r="O65" s="47">
        <f t="shared" si="11"/>
        <v>0.1839444727299176</v>
      </c>
      <c r="P65" s="9"/>
    </row>
    <row r="66" spans="1:119">
      <c r="A66" s="12"/>
      <c r="B66" s="44">
        <v>716</v>
      </c>
      <c r="C66" s="20" t="s">
        <v>88</v>
      </c>
      <c r="D66" s="46">
        <v>0</v>
      </c>
      <c r="E66" s="46">
        <v>304296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1" si="17">SUM(D66:M66)</f>
        <v>304296</v>
      </c>
      <c r="O66" s="47">
        <f t="shared" si="11"/>
        <v>3.16181253311998</v>
      </c>
      <c r="P66" s="9"/>
    </row>
    <row r="67" spans="1:119">
      <c r="A67" s="12"/>
      <c r="B67" s="44">
        <v>719</v>
      </c>
      <c r="C67" s="20" t="s">
        <v>79</v>
      </c>
      <c r="D67" s="46">
        <v>0</v>
      </c>
      <c r="E67" s="46">
        <v>154719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154719</v>
      </c>
      <c r="O67" s="47">
        <f t="shared" si="11"/>
        <v>1.6076204528215625</v>
      </c>
      <c r="P67" s="9"/>
    </row>
    <row r="68" spans="1:119">
      <c r="A68" s="12"/>
      <c r="B68" s="44">
        <v>724</v>
      </c>
      <c r="C68" s="20" t="s">
        <v>80</v>
      </c>
      <c r="D68" s="46">
        <v>0</v>
      </c>
      <c r="E68" s="46">
        <v>189898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189898</v>
      </c>
      <c r="O68" s="47">
        <f t="shared" si="11"/>
        <v>1.973150736172733</v>
      </c>
      <c r="P68" s="9"/>
    </row>
    <row r="69" spans="1:119">
      <c r="A69" s="12"/>
      <c r="B69" s="44">
        <v>744</v>
      </c>
      <c r="C69" s="20" t="s">
        <v>82</v>
      </c>
      <c r="D69" s="46">
        <v>0</v>
      </c>
      <c r="E69" s="46">
        <v>114465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114465</v>
      </c>
      <c r="O69" s="47">
        <f>(N69/O$73)</f>
        <v>1.1893579659396722</v>
      </c>
      <c r="P69" s="9"/>
    </row>
    <row r="70" spans="1:119" ht="15.75" thickBot="1">
      <c r="A70" s="12"/>
      <c r="B70" s="44">
        <v>764</v>
      </c>
      <c r="C70" s="20" t="s">
        <v>83</v>
      </c>
      <c r="D70" s="46">
        <v>0</v>
      </c>
      <c r="E70" s="46">
        <v>179635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179635</v>
      </c>
      <c r="O70" s="47">
        <f>(N70/O$73)</f>
        <v>1.8665121933479494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8">SUM(D5,D13,D22,D26,D30,D33,D38,D43,D47)</f>
        <v>61671587</v>
      </c>
      <c r="E71" s="15">
        <f t="shared" si="18"/>
        <v>10286647</v>
      </c>
      <c r="F71" s="15">
        <f t="shared" si="18"/>
        <v>6642925</v>
      </c>
      <c r="G71" s="15">
        <f t="shared" si="18"/>
        <v>4093553</v>
      </c>
      <c r="H71" s="15">
        <f t="shared" si="18"/>
        <v>0</v>
      </c>
      <c r="I71" s="15">
        <f t="shared" si="18"/>
        <v>4445708</v>
      </c>
      <c r="J71" s="15">
        <f t="shared" si="18"/>
        <v>6421656</v>
      </c>
      <c r="K71" s="15">
        <f t="shared" si="18"/>
        <v>0</v>
      </c>
      <c r="L71" s="15">
        <f t="shared" si="18"/>
        <v>0</v>
      </c>
      <c r="M71" s="15">
        <f t="shared" si="18"/>
        <v>0</v>
      </c>
      <c r="N71" s="15">
        <f t="shared" si="17"/>
        <v>93562076</v>
      </c>
      <c r="O71" s="37">
        <f>(N71/O$73)</f>
        <v>972.16442056919607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91</v>
      </c>
      <c r="M73" s="48"/>
      <c r="N73" s="48"/>
      <c r="O73" s="41">
        <v>96241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thickBot="1">
      <c r="A75" s="52" t="s">
        <v>92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15978851</v>
      </c>
      <c r="E5" s="26">
        <f t="shared" si="0"/>
        <v>601457</v>
      </c>
      <c r="F5" s="26">
        <f t="shared" si="0"/>
        <v>6356593</v>
      </c>
      <c r="G5" s="26">
        <f t="shared" si="0"/>
        <v>286965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23223866</v>
      </c>
      <c r="O5" s="32">
        <f t="shared" ref="O5:O36" si="1">(N5/O$74)</f>
        <v>242.68376943654908</v>
      </c>
      <c r="P5" s="6"/>
    </row>
    <row r="6" spans="1:133">
      <c r="A6" s="12"/>
      <c r="B6" s="44">
        <v>511</v>
      </c>
      <c r="C6" s="20" t="s">
        <v>20</v>
      </c>
      <c r="D6" s="46">
        <v>542148</v>
      </c>
      <c r="E6" s="46">
        <v>99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542247</v>
      </c>
      <c r="O6" s="47">
        <f t="shared" si="1"/>
        <v>5.6663496906871762</v>
      </c>
      <c r="P6" s="9"/>
    </row>
    <row r="7" spans="1:133">
      <c r="A7" s="12"/>
      <c r="B7" s="44">
        <v>512</v>
      </c>
      <c r="C7" s="20" t="s">
        <v>21</v>
      </c>
      <c r="D7" s="46">
        <v>756920</v>
      </c>
      <c r="E7" s="46">
        <v>0</v>
      </c>
      <c r="F7" s="46">
        <v>0</v>
      </c>
      <c r="G7" s="46">
        <v>13000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769920</v>
      </c>
      <c r="O7" s="47">
        <f t="shared" si="1"/>
        <v>8.0454773449255974</v>
      </c>
      <c r="P7" s="9"/>
    </row>
    <row r="8" spans="1:133">
      <c r="A8" s="12"/>
      <c r="B8" s="44">
        <v>513</v>
      </c>
      <c r="C8" s="20" t="s">
        <v>22</v>
      </c>
      <c r="D8" s="46">
        <v>6491684</v>
      </c>
      <c r="E8" s="46">
        <v>9480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6501164</v>
      </c>
      <c r="O8" s="47">
        <f t="shared" si="1"/>
        <v>67.935587694365495</v>
      </c>
      <c r="P8" s="9"/>
    </row>
    <row r="9" spans="1:133">
      <c r="A9" s="12"/>
      <c r="B9" s="44">
        <v>514</v>
      </c>
      <c r="C9" s="20" t="s">
        <v>23</v>
      </c>
      <c r="D9" s="46">
        <v>525144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525144</v>
      </c>
      <c r="O9" s="47">
        <f t="shared" si="1"/>
        <v>5.4876274870423005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529079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529079</v>
      </c>
      <c r="O10" s="47">
        <f t="shared" si="1"/>
        <v>5.5287472830630326</v>
      </c>
      <c r="P10" s="9"/>
    </row>
    <row r="11" spans="1:133">
      <c r="A11" s="12"/>
      <c r="B11" s="44">
        <v>517</v>
      </c>
      <c r="C11" s="20" t="s">
        <v>25</v>
      </c>
      <c r="D11" s="46">
        <v>0</v>
      </c>
      <c r="E11" s="46">
        <v>0</v>
      </c>
      <c r="F11" s="46">
        <v>6353543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6353543</v>
      </c>
      <c r="O11" s="47">
        <f t="shared" si="1"/>
        <v>66.392984032770443</v>
      </c>
      <c r="P11" s="9"/>
    </row>
    <row r="12" spans="1:133">
      <c r="A12" s="12"/>
      <c r="B12" s="44">
        <v>519</v>
      </c>
      <c r="C12" s="20" t="s">
        <v>26</v>
      </c>
      <c r="D12" s="46">
        <v>7662955</v>
      </c>
      <c r="E12" s="46">
        <v>62799</v>
      </c>
      <c r="F12" s="46">
        <v>3050</v>
      </c>
      <c r="G12" s="46">
        <v>273965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8002769</v>
      </c>
      <c r="O12" s="47">
        <f t="shared" si="1"/>
        <v>83.626995903695033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33783704</v>
      </c>
      <c r="E13" s="31">
        <f t="shared" si="3"/>
        <v>1641695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35425399</v>
      </c>
      <c r="O13" s="43">
        <f t="shared" si="1"/>
        <v>370.18683121551578</v>
      </c>
      <c r="P13" s="10"/>
    </row>
    <row r="14" spans="1:133">
      <c r="A14" s="12"/>
      <c r="B14" s="44">
        <v>521</v>
      </c>
      <c r="C14" s="20" t="s">
        <v>28</v>
      </c>
      <c r="D14" s="46">
        <v>16777839</v>
      </c>
      <c r="E14" s="46">
        <v>114311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16892150</v>
      </c>
      <c r="O14" s="47">
        <f t="shared" si="1"/>
        <v>176.51887226216351</v>
      </c>
      <c r="P14" s="9"/>
    </row>
    <row r="15" spans="1:133">
      <c r="A15" s="12"/>
      <c r="B15" s="44">
        <v>522</v>
      </c>
      <c r="C15" s="20" t="s">
        <v>29</v>
      </c>
      <c r="D15" s="46">
        <v>8411837</v>
      </c>
      <c r="E15" s="46">
        <v>383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8412220</v>
      </c>
      <c r="O15" s="47">
        <f t="shared" si="1"/>
        <v>87.905659588697546</v>
      </c>
      <c r="P15" s="9"/>
    </row>
    <row r="16" spans="1:133">
      <c r="A16" s="12"/>
      <c r="B16" s="44">
        <v>523</v>
      </c>
      <c r="C16" s="20" t="s">
        <v>30</v>
      </c>
      <c r="D16" s="46">
        <v>5318241</v>
      </c>
      <c r="E16" s="46">
        <v>35318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5353559</v>
      </c>
      <c r="O16" s="47">
        <f t="shared" si="1"/>
        <v>55.94339366326701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545844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545844</v>
      </c>
      <c r="O17" s="47">
        <f t="shared" si="1"/>
        <v>5.7039374686507269</v>
      </c>
      <c r="P17" s="9"/>
    </row>
    <row r="18" spans="1:16">
      <c r="A18" s="12"/>
      <c r="B18" s="44">
        <v>525</v>
      </c>
      <c r="C18" s="20" t="s">
        <v>32</v>
      </c>
      <c r="D18" s="46">
        <v>277290</v>
      </c>
      <c r="E18" s="46">
        <v>12687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289977</v>
      </c>
      <c r="O18" s="47">
        <f t="shared" si="1"/>
        <v>3.0301893496070891</v>
      </c>
      <c r="P18" s="9"/>
    </row>
    <row r="19" spans="1:16">
      <c r="A19" s="12"/>
      <c r="B19" s="44">
        <v>526</v>
      </c>
      <c r="C19" s="20" t="s">
        <v>33</v>
      </c>
      <c r="D19" s="46">
        <v>13648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13648</v>
      </c>
      <c r="O19" s="47">
        <f t="shared" si="1"/>
        <v>0.14261829125564288</v>
      </c>
      <c r="P19" s="9"/>
    </row>
    <row r="20" spans="1:16">
      <c r="A20" s="12"/>
      <c r="B20" s="44">
        <v>527</v>
      </c>
      <c r="C20" s="20" t="s">
        <v>34</v>
      </c>
      <c r="D20" s="46">
        <v>163136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163136</v>
      </c>
      <c r="O20" s="47">
        <f t="shared" si="1"/>
        <v>1.7047316502257148</v>
      </c>
      <c r="P20" s="9"/>
    </row>
    <row r="21" spans="1:16">
      <c r="A21" s="12"/>
      <c r="B21" s="44">
        <v>529</v>
      </c>
      <c r="C21" s="20" t="s">
        <v>35</v>
      </c>
      <c r="D21" s="46">
        <v>2821713</v>
      </c>
      <c r="E21" s="46">
        <v>933152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3754865</v>
      </c>
      <c r="O21" s="47">
        <f t="shared" si="1"/>
        <v>39.237428941648552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256990</v>
      </c>
      <c r="E22" s="31">
        <f t="shared" si="5"/>
        <v>338894</v>
      </c>
      <c r="F22" s="31">
        <f t="shared" si="5"/>
        <v>0</v>
      </c>
      <c r="G22" s="31">
        <f t="shared" si="5"/>
        <v>100000</v>
      </c>
      <c r="H22" s="31">
        <f t="shared" si="5"/>
        <v>0</v>
      </c>
      <c r="I22" s="31">
        <f t="shared" si="5"/>
        <v>1946008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2641892</v>
      </c>
      <c r="O22" s="43">
        <f t="shared" si="1"/>
        <v>27.607130914562781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388864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388864</v>
      </c>
      <c r="O23" s="47">
        <f t="shared" si="1"/>
        <v>4.063534525998997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1557144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1557144</v>
      </c>
      <c r="O24" s="47">
        <f t="shared" si="1"/>
        <v>16.27177729476676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99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99</v>
      </c>
      <c r="O25" s="47">
        <f t="shared" si="1"/>
        <v>1.0345259989968233E-3</v>
      </c>
      <c r="P25" s="9"/>
    </row>
    <row r="26" spans="1:16">
      <c r="A26" s="12"/>
      <c r="B26" s="44">
        <v>537</v>
      </c>
      <c r="C26" s="20" t="s">
        <v>40</v>
      </c>
      <c r="D26" s="46">
        <v>256990</v>
      </c>
      <c r="E26" s="46">
        <v>338795</v>
      </c>
      <c r="F26" s="46">
        <v>0</v>
      </c>
      <c r="G26" s="46">
        <v>100000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695785</v>
      </c>
      <c r="O26" s="47">
        <f t="shared" si="1"/>
        <v>7.2707845677980272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SUM(D28:D30)</f>
        <v>1432996</v>
      </c>
      <c r="E27" s="31">
        <f t="shared" si="6"/>
        <v>6894062</v>
      </c>
      <c r="F27" s="31">
        <f t="shared" si="6"/>
        <v>0</v>
      </c>
      <c r="G27" s="31">
        <f t="shared" si="6"/>
        <v>104452</v>
      </c>
      <c r="H27" s="31">
        <f t="shared" si="6"/>
        <v>0</v>
      </c>
      <c r="I27" s="31">
        <f t="shared" si="6"/>
        <v>2073284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10504794</v>
      </c>
      <c r="O27" s="43">
        <f t="shared" si="1"/>
        <v>109.77255057682662</v>
      </c>
      <c r="P27" s="10"/>
    </row>
    <row r="28" spans="1:16">
      <c r="A28" s="12"/>
      <c r="B28" s="44">
        <v>541</v>
      </c>
      <c r="C28" s="20" t="s">
        <v>42</v>
      </c>
      <c r="D28" s="46">
        <v>0</v>
      </c>
      <c r="E28" s="46">
        <v>6894062</v>
      </c>
      <c r="F28" s="46">
        <v>0</v>
      </c>
      <c r="G28" s="46">
        <v>104452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6998514</v>
      </c>
      <c r="O28" s="47">
        <f t="shared" si="1"/>
        <v>73.132774619628819</v>
      </c>
      <c r="P28" s="9"/>
    </row>
    <row r="29" spans="1:16">
      <c r="A29" s="12"/>
      <c r="B29" s="44">
        <v>542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2073284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2073284</v>
      </c>
      <c r="O29" s="47">
        <f t="shared" si="1"/>
        <v>21.665315164688181</v>
      </c>
      <c r="P29" s="9"/>
    </row>
    <row r="30" spans="1:16">
      <c r="A30" s="12"/>
      <c r="B30" s="44">
        <v>544</v>
      </c>
      <c r="C30" s="20" t="s">
        <v>44</v>
      </c>
      <c r="D30" s="46">
        <v>1432996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1432996</v>
      </c>
      <c r="O30" s="47">
        <f t="shared" si="1"/>
        <v>14.974460792509614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SUM(D32:D33)</f>
        <v>227606</v>
      </c>
      <c r="E31" s="31">
        <f t="shared" si="8"/>
        <v>909664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1137270</v>
      </c>
      <c r="O31" s="43">
        <f t="shared" si="1"/>
        <v>11.884195786657749</v>
      </c>
      <c r="P31" s="10"/>
    </row>
    <row r="32" spans="1:16">
      <c r="A32" s="13"/>
      <c r="B32" s="45">
        <v>553</v>
      </c>
      <c r="C32" s="21" t="s">
        <v>46</v>
      </c>
      <c r="D32" s="46">
        <v>117606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117606</v>
      </c>
      <c r="O32" s="47">
        <f t="shared" si="1"/>
        <v>1.2289541882628323</v>
      </c>
      <c r="P32" s="9"/>
    </row>
    <row r="33" spans="1:16">
      <c r="A33" s="13"/>
      <c r="B33" s="45">
        <v>559</v>
      </c>
      <c r="C33" s="21" t="s">
        <v>47</v>
      </c>
      <c r="D33" s="46">
        <v>110000</v>
      </c>
      <c r="E33" s="46">
        <v>909664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1019664</v>
      </c>
      <c r="O33" s="47">
        <f t="shared" si="1"/>
        <v>10.655241598394918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SUM(D35:D38)</f>
        <v>3457729</v>
      </c>
      <c r="E34" s="31">
        <f t="shared" si="9"/>
        <v>54127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3511856</v>
      </c>
      <c r="O34" s="43">
        <f t="shared" si="1"/>
        <v>36.698043805383712</v>
      </c>
      <c r="P34" s="10"/>
    </row>
    <row r="35" spans="1:16">
      <c r="A35" s="12"/>
      <c r="B35" s="44">
        <v>561</v>
      </c>
      <c r="C35" s="20" t="s">
        <v>49</v>
      </c>
      <c r="D35" s="46">
        <v>235559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235559</v>
      </c>
      <c r="O35" s="47">
        <f t="shared" si="1"/>
        <v>2.4615344424009362</v>
      </c>
      <c r="P35" s="9"/>
    </row>
    <row r="36" spans="1:16">
      <c r="A36" s="12"/>
      <c r="B36" s="44">
        <v>562</v>
      </c>
      <c r="C36" s="20" t="s">
        <v>50</v>
      </c>
      <c r="D36" s="46">
        <v>830712</v>
      </c>
      <c r="E36" s="46">
        <v>8974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10">SUM(D36:M36)</f>
        <v>839686</v>
      </c>
      <c r="O36" s="47">
        <f t="shared" si="1"/>
        <v>8.7745151312489558</v>
      </c>
      <c r="P36" s="9"/>
    </row>
    <row r="37" spans="1:16">
      <c r="A37" s="12"/>
      <c r="B37" s="44">
        <v>564</v>
      </c>
      <c r="C37" s="20" t="s">
        <v>51</v>
      </c>
      <c r="D37" s="46">
        <v>815374</v>
      </c>
      <c r="E37" s="46">
        <v>45153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860527</v>
      </c>
      <c r="O37" s="47">
        <f t="shared" ref="O37:O68" si="11">(N37/O$74)</f>
        <v>8.9922985286741355</v>
      </c>
      <c r="P37" s="9"/>
    </row>
    <row r="38" spans="1:16">
      <c r="A38" s="12"/>
      <c r="B38" s="44">
        <v>569</v>
      </c>
      <c r="C38" s="20" t="s">
        <v>52</v>
      </c>
      <c r="D38" s="46">
        <v>1576084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1576084</v>
      </c>
      <c r="O38" s="47">
        <f t="shared" si="11"/>
        <v>16.469695703059688</v>
      </c>
      <c r="P38" s="9"/>
    </row>
    <row r="39" spans="1:16" ht="15.75">
      <c r="A39" s="28" t="s">
        <v>53</v>
      </c>
      <c r="B39" s="29"/>
      <c r="C39" s="30"/>
      <c r="D39" s="31">
        <f t="shared" ref="D39:M39" si="12">SUM(D40:D43)</f>
        <v>2882558</v>
      </c>
      <c r="E39" s="31">
        <f t="shared" si="12"/>
        <v>861573</v>
      </c>
      <c r="F39" s="31">
        <f t="shared" si="12"/>
        <v>0</v>
      </c>
      <c r="G39" s="31">
        <f t="shared" si="12"/>
        <v>2935381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6679512</v>
      </c>
      <c r="O39" s="43">
        <f t="shared" si="11"/>
        <v>69.79928105667949</v>
      </c>
      <c r="P39" s="9"/>
    </row>
    <row r="40" spans="1:16">
      <c r="A40" s="12"/>
      <c r="B40" s="44">
        <v>571</v>
      </c>
      <c r="C40" s="20" t="s">
        <v>54</v>
      </c>
      <c r="D40" s="46">
        <v>1066955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1066955</v>
      </c>
      <c r="O40" s="47">
        <f t="shared" si="11"/>
        <v>11.149421083430864</v>
      </c>
      <c r="P40" s="9"/>
    </row>
    <row r="41" spans="1:16">
      <c r="A41" s="12"/>
      <c r="B41" s="44">
        <v>572</v>
      </c>
      <c r="C41" s="20" t="s">
        <v>55</v>
      </c>
      <c r="D41" s="46">
        <v>1815603</v>
      </c>
      <c r="E41" s="46">
        <v>790733</v>
      </c>
      <c r="F41" s="46">
        <v>0</v>
      </c>
      <c r="G41" s="46">
        <v>2935381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5541717</v>
      </c>
      <c r="O41" s="47">
        <f t="shared" si="11"/>
        <v>57.90959914729978</v>
      </c>
      <c r="P41" s="9"/>
    </row>
    <row r="42" spans="1:16">
      <c r="A42" s="12"/>
      <c r="B42" s="44">
        <v>573</v>
      </c>
      <c r="C42" s="20" t="s">
        <v>56</v>
      </c>
      <c r="D42" s="46">
        <v>0</v>
      </c>
      <c r="E42" s="46">
        <v>42745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42745</v>
      </c>
      <c r="O42" s="47">
        <f t="shared" si="11"/>
        <v>0.44667488714261827</v>
      </c>
      <c r="P42" s="9"/>
    </row>
    <row r="43" spans="1:16">
      <c r="A43" s="12"/>
      <c r="B43" s="44">
        <v>575</v>
      </c>
      <c r="C43" s="20" t="s">
        <v>57</v>
      </c>
      <c r="D43" s="46">
        <v>0</v>
      </c>
      <c r="E43" s="46">
        <v>28095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28095</v>
      </c>
      <c r="O43" s="47">
        <f t="shared" si="11"/>
        <v>0.29358593880621969</v>
      </c>
      <c r="P43" s="9"/>
    </row>
    <row r="44" spans="1:16" ht="15.75">
      <c r="A44" s="28" t="s">
        <v>81</v>
      </c>
      <c r="B44" s="29"/>
      <c r="C44" s="30"/>
      <c r="D44" s="31">
        <f t="shared" ref="D44:M44" si="13">SUM(D45:D47)</f>
        <v>744316</v>
      </c>
      <c r="E44" s="31">
        <f t="shared" si="13"/>
        <v>1055151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6707982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8507449</v>
      </c>
      <c r="O44" s="43">
        <f t="shared" si="11"/>
        <v>88.900779551914397</v>
      </c>
      <c r="P44" s="9"/>
    </row>
    <row r="45" spans="1:16">
      <c r="A45" s="12"/>
      <c r="B45" s="44">
        <v>581</v>
      </c>
      <c r="C45" s="20" t="s">
        <v>58</v>
      </c>
      <c r="D45" s="46">
        <v>744316</v>
      </c>
      <c r="E45" s="46">
        <v>862122</v>
      </c>
      <c r="F45" s="46">
        <v>0</v>
      </c>
      <c r="G45" s="46">
        <v>0</v>
      </c>
      <c r="H45" s="46">
        <v>0</v>
      </c>
      <c r="I45" s="46">
        <v>0</v>
      </c>
      <c r="J45" s="46">
        <v>600000</v>
      </c>
      <c r="K45" s="46">
        <v>0</v>
      </c>
      <c r="L45" s="46">
        <v>0</v>
      </c>
      <c r="M45" s="46">
        <v>0</v>
      </c>
      <c r="N45" s="46">
        <f>SUM(D45:M45)</f>
        <v>2206438</v>
      </c>
      <c r="O45" s="47">
        <f t="shared" si="11"/>
        <v>23.056742183581342</v>
      </c>
      <c r="P45" s="9"/>
    </row>
    <row r="46" spans="1:16">
      <c r="A46" s="12"/>
      <c r="B46" s="44">
        <v>587</v>
      </c>
      <c r="C46" s="20" t="s">
        <v>86</v>
      </c>
      <c r="D46" s="46">
        <v>0</v>
      </c>
      <c r="E46" s="46">
        <v>193029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3" si="14">SUM(D46:M46)</f>
        <v>193029</v>
      </c>
      <c r="O46" s="47">
        <f t="shared" si="11"/>
        <v>2.0171062531349273</v>
      </c>
      <c r="P46" s="9"/>
    </row>
    <row r="47" spans="1:16">
      <c r="A47" s="12"/>
      <c r="B47" s="44">
        <v>590</v>
      </c>
      <c r="C47" s="20" t="s">
        <v>60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6107982</v>
      </c>
      <c r="K47" s="46">
        <v>0</v>
      </c>
      <c r="L47" s="46">
        <v>0</v>
      </c>
      <c r="M47" s="46">
        <v>0</v>
      </c>
      <c r="N47" s="46">
        <f t="shared" si="14"/>
        <v>6107982</v>
      </c>
      <c r="O47" s="47">
        <f t="shared" si="11"/>
        <v>63.826931115198128</v>
      </c>
      <c r="P47" s="9"/>
    </row>
    <row r="48" spans="1:16" ht="15.75">
      <c r="A48" s="28" t="s">
        <v>61</v>
      </c>
      <c r="B48" s="29"/>
      <c r="C48" s="30"/>
      <c r="D48" s="31">
        <f t="shared" ref="D48:M48" si="15">SUM(D49:D71)</f>
        <v>1140011</v>
      </c>
      <c r="E48" s="31">
        <f t="shared" si="15"/>
        <v>2114748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3254759</v>
      </c>
      <c r="O48" s="43">
        <f t="shared" si="11"/>
        <v>34.011442484534356</v>
      </c>
      <c r="P48" s="9"/>
    </row>
    <row r="49" spans="1:16">
      <c r="A49" s="12"/>
      <c r="B49" s="44">
        <v>601</v>
      </c>
      <c r="C49" s="20" t="s">
        <v>62</v>
      </c>
      <c r="D49" s="46">
        <v>13922</v>
      </c>
      <c r="E49" s="46">
        <v>18448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32370</v>
      </c>
      <c r="O49" s="47">
        <f t="shared" si="11"/>
        <v>0.33825865239926434</v>
      </c>
      <c r="P49" s="9"/>
    </row>
    <row r="50" spans="1:16">
      <c r="A50" s="12"/>
      <c r="B50" s="44">
        <v>602</v>
      </c>
      <c r="C50" s="20" t="s">
        <v>63</v>
      </c>
      <c r="D50" s="46">
        <v>32597</v>
      </c>
      <c r="E50" s="46">
        <v>39732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72329</v>
      </c>
      <c r="O50" s="47">
        <f t="shared" si="11"/>
        <v>0.75582051496405278</v>
      </c>
      <c r="P50" s="9"/>
    </row>
    <row r="51" spans="1:16">
      <c r="A51" s="12"/>
      <c r="B51" s="44">
        <v>603</v>
      </c>
      <c r="C51" s="20" t="s">
        <v>64</v>
      </c>
      <c r="D51" s="46">
        <v>2008</v>
      </c>
      <c r="E51" s="46">
        <v>22598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24606</v>
      </c>
      <c r="O51" s="47">
        <f t="shared" si="11"/>
        <v>0.25712673465975588</v>
      </c>
      <c r="P51" s="9"/>
    </row>
    <row r="52" spans="1:16">
      <c r="A52" s="12"/>
      <c r="B52" s="44">
        <v>604</v>
      </c>
      <c r="C52" s="20" t="s">
        <v>65</v>
      </c>
      <c r="D52" s="46">
        <v>23169</v>
      </c>
      <c r="E52" s="46">
        <v>137468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160637</v>
      </c>
      <c r="O52" s="47">
        <f t="shared" si="11"/>
        <v>1.6786177060692191</v>
      </c>
      <c r="P52" s="9"/>
    </row>
    <row r="53" spans="1:16">
      <c r="A53" s="12"/>
      <c r="B53" s="44">
        <v>608</v>
      </c>
      <c r="C53" s="20" t="s">
        <v>66</v>
      </c>
      <c r="D53" s="46">
        <v>0</v>
      </c>
      <c r="E53" s="46">
        <v>16857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16857</v>
      </c>
      <c r="O53" s="47">
        <f t="shared" si="11"/>
        <v>0.17615156328373183</v>
      </c>
      <c r="P53" s="9"/>
    </row>
    <row r="54" spans="1:16">
      <c r="A54" s="12"/>
      <c r="B54" s="44">
        <v>614</v>
      </c>
      <c r="C54" s="20" t="s">
        <v>67</v>
      </c>
      <c r="D54" s="46">
        <v>0</v>
      </c>
      <c r="E54" s="46">
        <v>228797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6" si="16">SUM(D54:M54)</f>
        <v>228797</v>
      </c>
      <c r="O54" s="47">
        <f t="shared" si="11"/>
        <v>2.3908731817421836</v>
      </c>
      <c r="P54" s="9"/>
    </row>
    <row r="55" spans="1:16">
      <c r="A55" s="12"/>
      <c r="B55" s="44">
        <v>615</v>
      </c>
      <c r="C55" s="20" t="s">
        <v>68</v>
      </c>
      <c r="D55" s="46">
        <v>1986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1986</v>
      </c>
      <c r="O55" s="47">
        <f t="shared" si="11"/>
        <v>2.0753218525330214E-2</v>
      </c>
      <c r="P55" s="9"/>
    </row>
    <row r="56" spans="1:16">
      <c r="A56" s="12"/>
      <c r="B56" s="44">
        <v>622</v>
      </c>
      <c r="C56" s="20" t="s">
        <v>69</v>
      </c>
      <c r="D56" s="46">
        <v>18252</v>
      </c>
      <c r="E56" s="46">
        <v>8099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26351</v>
      </c>
      <c r="O56" s="47">
        <f t="shared" si="11"/>
        <v>0.27536156161177061</v>
      </c>
      <c r="P56" s="9"/>
    </row>
    <row r="57" spans="1:16">
      <c r="A57" s="12"/>
      <c r="B57" s="44">
        <v>634</v>
      </c>
      <c r="C57" s="20" t="s">
        <v>70</v>
      </c>
      <c r="D57" s="46">
        <v>0</v>
      </c>
      <c r="E57" s="46">
        <v>369867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369867</v>
      </c>
      <c r="O57" s="47">
        <f t="shared" si="11"/>
        <v>3.8650204815248288</v>
      </c>
      <c r="P57" s="9"/>
    </row>
    <row r="58" spans="1:16">
      <c r="A58" s="12"/>
      <c r="B58" s="44">
        <v>654</v>
      </c>
      <c r="C58" s="20" t="s">
        <v>71</v>
      </c>
      <c r="D58" s="46">
        <v>0</v>
      </c>
      <c r="E58" s="46">
        <v>128184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128184</v>
      </c>
      <c r="O58" s="47">
        <f t="shared" si="11"/>
        <v>1.3394917237920081</v>
      </c>
      <c r="P58" s="9"/>
    </row>
    <row r="59" spans="1:16">
      <c r="A59" s="12"/>
      <c r="B59" s="44">
        <v>674</v>
      </c>
      <c r="C59" s="20" t="s">
        <v>72</v>
      </c>
      <c r="D59" s="46">
        <v>0</v>
      </c>
      <c r="E59" s="46">
        <v>48437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48437</v>
      </c>
      <c r="O59" s="47">
        <f t="shared" si="11"/>
        <v>0.50615490720615286</v>
      </c>
      <c r="P59" s="9"/>
    </row>
    <row r="60" spans="1:16">
      <c r="A60" s="12"/>
      <c r="B60" s="44">
        <v>685</v>
      </c>
      <c r="C60" s="20" t="s">
        <v>73</v>
      </c>
      <c r="D60" s="46">
        <v>35269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35269</v>
      </c>
      <c r="O60" s="47">
        <f t="shared" si="11"/>
        <v>0.3685524995820097</v>
      </c>
      <c r="P60" s="9"/>
    </row>
    <row r="61" spans="1:16">
      <c r="A61" s="12"/>
      <c r="B61" s="44">
        <v>689</v>
      </c>
      <c r="C61" s="20" t="s">
        <v>74</v>
      </c>
      <c r="D61" s="46">
        <v>371487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371487</v>
      </c>
      <c r="O61" s="47">
        <f t="shared" si="11"/>
        <v>3.8819490887811403</v>
      </c>
      <c r="P61" s="9"/>
    </row>
    <row r="62" spans="1:16">
      <c r="A62" s="12"/>
      <c r="B62" s="44">
        <v>694</v>
      </c>
      <c r="C62" s="20" t="s">
        <v>75</v>
      </c>
      <c r="D62" s="46">
        <v>0</v>
      </c>
      <c r="E62" s="46">
        <v>81293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81293</v>
      </c>
      <c r="O62" s="47">
        <f t="shared" si="11"/>
        <v>0.84949214178231069</v>
      </c>
      <c r="P62" s="9"/>
    </row>
    <row r="63" spans="1:16">
      <c r="A63" s="12"/>
      <c r="B63" s="44">
        <v>711</v>
      </c>
      <c r="C63" s="20" t="s">
        <v>76</v>
      </c>
      <c r="D63" s="46">
        <v>641321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641321</v>
      </c>
      <c r="O63" s="47">
        <f t="shared" si="11"/>
        <v>6.7016489717438557</v>
      </c>
      <c r="P63" s="9"/>
    </row>
    <row r="64" spans="1:16">
      <c r="A64" s="12"/>
      <c r="B64" s="44">
        <v>712</v>
      </c>
      <c r="C64" s="20" t="s">
        <v>77</v>
      </c>
      <c r="D64" s="46">
        <v>0</v>
      </c>
      <c r="E64" s="46">
        <v>50246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50246</v>
      </c>
      <c r="O64" s="47">
        <f t="shared" si="11"/>
        <v>0.52505851864236752</v>
      </c>
      <c r="P64" s="9"/>
    </row>
    <row r="65" spans="1:119">
      <c r="A65" s="12"/>
      <c r="B65" s="44">
        <v>713</v>
      </c>
      <c r="C65" s="20" t="s">
        <v>87</v>
      </c>
      <c r="D65" s="46">
        <v>0</v>
      </c>
      <c r="E65" s="46">
        <v>36095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36095</v>
      </c>
      <c r="O65" s="47">
        <f t="shared" si="11"/>
        <v>0.37718399933121549</v>
      </c>
      <c r="P65" s="9"/>
    </row>
    <row r="66" spans="1:119">
      <c r="A66" s="12"/>
      <c r="B66" s="44">
        <v>714</v>
      </c>
      <c r="C66" s="20" t="s">
        <v>78</v>
      </c>
      <c r="D66" s="46">
        <v>0</v>
      </c>
      <c r="E66" s="46">
        <v>19576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19576</v>
      </c>
      <c r="O66" s="47">
        <f t="shared" si="11"/>
        <v>0.20456445410466478</v>
      </c>
      <c r="P66" s="9"/>
    </row>
    <row r="67" spans="1:119">
      <c r="A67" s="12"/>
      <c r="B67" s="44">
        <v>716</v>
      </c>
      <c r="C67" s="20" t="s">
        <v>88</v>
      </c>
      <c r="D67" s="46">
        <v>0</v>
      </c>
      <c r="E67" s="46">
        <v>297266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2" si="17">SUM(D67:M67)</f>
        <v>297266</v>
      </c>
      <c r="O67" s="47">
        <f t="shared" si="11"/>
        <v>3.1063576325029261</v>
      </c>
      <c r="P67" s="9"/>
    </row>
    <row r="68" spans="1:119">
      <c r="A68" s="12"/>
      <c r="B68" s="44">
        <v>719</v>
      </c>
      <c r="C68" s="20" t="s">
        <v>79</v>
      </c>
      <c r="D68" s="46">
        <v>0</v>
      </c>
      <c r="E68" s="46">
        <v>145908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145908</v>
      </c>
      <c r="O68" s="47">
        <f t="shared" si="11"/>
        <v>1.5247032268851364</v>
      </c>
      <c r="P68" s="9"/>
    </row>
    <row r="69" spans="1:119">
      <c r="A69" s="12"/>
      <c r="B69" s="44">
        <v>724</v>
      </c>
      <c r="C69" s="20" t="s">
        <v>80</v>
      </c>
      <c r="D69" s="46">
        <v>0</v>
      </c>
      <c r="E69" s="46">
        <v>164953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164953</v>
      </c>
      <c r="O69" s="47">
        <f>(N69/O$74)</f>
        <v>1.7237188597224544</v>
      </c>
      <c r="P69" s="9"/>
    </row>
    <row r="70" spans="1:119">
      <c r="A70" s="12"/>
      <c r="B70" s="44">
        <v>744</v>
      </c>
      <c r="C70" s="20" t="s">
        <v>82</v>
      </c>
      <c r="D70" s="46">
        <v>0</v>
      </c>
      <c r="E70" s="46">
        <v>113033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113033</v>
      </c>
      <c r="O70" s="47">
        <f>(N70/O$74)</f>
        <v>1.1811674469152316</v>
      </c>
      <c r="P70" s="9"/>
    </row>
    <row r="71" spans="1:119" ht="15.75" thickBot="1">
      <c r="A71" s="12"/>
      <c r="B71" s="44">
        <v>764</v>
      </c>
      <c r="C71" s="20" t="s">
        <v>83</v>
      </c>
      <c r="D71" s="46">
        <v>0</v>
      </c>
      <c r="E71" s="46">
        <v>187891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187891</v>
      </c>
      <c r="O71" s="47">
        <f>(N71/O$74)</f>
        <v>1.9634153987627487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8">SUM(D5,D13,D22,D27,D31,D34,D39,D44,D48)</f>
        <v>59904761</v>
      </c>
      <c r="E72" s="15">
        <f t="shared" si="18"/>
        <v>14471371</v>
      </c>
      <c r="F72" s="15">
        <f t="shared" si="18"/>
        <v>6356593</v>
      </c>
      <c r="G72" s="15">
        <f t="shared" si="18"/>
        <v>3426798</v>
      </c>
      <c r="H72" s="15">
        <f t="shared" si="18"/>
        <v>0</v>
      </c>
      <c r="I72" s="15">
        <f t="shared" si="18"/>
        <v>4019292</v>
      </c>
      <c r="J72" s="15">
        <f t="shared" si="18"/>
        <v>6707982</v>
      </c>
      <c r="K72" s="15">
        <f t="shared" si="18"/>
        <v>0</v>
      </c>
      <c r="L72" s="15">
        <f t="shared" si="18"/>
        <v>0</v>
      </c>
      <c r="M72" s="15">
        <f t="shared" si="18"/>
        <v>0</v>
      </c>
      <c r="N72" s="15">
        <f t="shared" si="17"/>
        <v>94886797</v>
      </c>
      <c r="O72" s="37">
        <f>(N72/O$74)</f>
        <v>991.54402482862395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89</v>
      </c>
      <c r="M74" s="48"/>
      <c r="N74" s="48"/>
      <c r="O74" s="41">
        <v>95696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thickBot="1">
      <c r="A76" s="52" t="s">
        <v>92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A76:O76"/>
    <mergeCell ref="L74:N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16610419</v>
      </c>
      <c r="E5" s="26">
        <f t="shared" si="0"/>
        <v>1250319</v>
      </c>
      <c r="F5" s="26">
        <f t="shared" si="0"/>
        <v>6249404</v>
      </c>
      <c r="G5" s="26">
        <f t="shared" si="0"/>
        <v>57508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24167650</v>
      </c>
      <c r="O5" s="32">
        <f t="shared" ref="O5:O36" si="1">(N5/O$72)</f>
        <v>254.66170008745956</v>
      </c>
      <c r="P5" s="6"/>
    </row>
    <row r="6" spans="1:133">
      <c r="A6" s="12"/>
      <c r="B6" s="44">
        <v>511</v>
      </c>
      <c r="C6" s="20" t="s">
        <v>20</v>
      </c>
      <c r="D6" s="46">
        <v>486221</v>
      </c>
      <c r="E6" s="46">
        <v>125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486346</v>
      </c>
      <c r="O6" s="47">
        <f t="shared" si="1"/>
        <v>5.124772130957524</v>
      </c>
      <c r="P6" s="9"/>
    </row>
    <row r="7" spans="1:133">
      <c r="A7" s="12"/>
      <c r="B7" s="44">
        <v>512</v>
      </c>
      <c r="C7" s="20" t="s">
        <v>21</v>
      </c>
      <c r="D7" s="46">
        <v>747353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747353</v>
      </c>
      <c r="O7" s="47">
        <f t="shared" si="1"/>
        <v>7.8750803468878097</v>
      </c>
      <c r="P7" s="9"/>
    </row>
    <row r="8" spans="1:133">
      <c r="A8" s="12"/>
      <c r="B8" s="44">
        <v>513</v>
      </c>
      <c r="C8" s="20" t="s">
        <v>22</v>
      </c>
      <c r="D8" s="46">
        <v>6681017</v>
      </c>
      <c r="E8" s="46">
        <v>44495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6725512</v>
      </c>
      <c r="O8" s="47">
        <f t="shared" si="1"/>
        <v>70.868715819643626</v>
      </c>
      <c r="P8" s="9"/>
    </row>
    <row r="9" spans="1:133">
      <c r="A9" s="12"/>
      <c r="B9" s="44">
        <v>514</v>
      </c>
      <c r="C9" s="20" t="s">
        <v>23</v>
      </c>
      <c r="D9" s="46">
        <v>512499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512499</v>
      </c>
      <c r="O9" s="47">
        <f t="shared" si="1"/>
        <v>5.4003540531711991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935684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935684</v>
      </c>
      <c r="O10" s="47">
        <f t="shared" si="1"/>
        <v>9.8595799833510718</v>
      </c>
      <c r="P10" s="9"/>
    </row>
    <row r="11" spans="1:133">
      <c r="A11" s="12"/>
      <c r="B11" s="44">
        <v>517</v>
      </c>
      <c r="C11" s="20" t="s">
        <v>25</v>
      </c>
      <c r="D11" s="46">
        <v>12023</v>
      </c>
      <c r="E11" s="46">
        <v>97937</v>
      </c>
      <c r="F11" s="46">
        <v>6242135</v>
      </c>
      <c r="G11" s="46">
        <v>50326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6402421</v>
      </c>
      <c r="O11" s="47">
        <f t="shared" si="1"/>
        <v>67.464210071548251</v>
      </c>
      <c r="P11" s="9"/>
    </row>
    <row r="12" spans="1:133">
      <c r="A12" s="12"/>
      <c r="B12" s="44">
        <v>519</v>
      </c>
      <c r="C12" s="20" t="s">
        <v>26</v>
      </c>
      <c r="D12" s="46">
        <v>8171306</v>
      </c>
      <c r="E12" s="46">
        <v>172078</v>
      </c>
      <c r="F12" s="46">
        <v>7269</v>
      </c>
      <c r="G12" s="46">
        <v>7182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8357835</v>
      </c>
      <c r="O12" s="47">
        <f t="shared" si="1"/>
        <v>88.068987681900083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32370802</v>
      </c>
      <c r="E13" s="31">
        <f t="shared" si="3"/>
        <v>1434161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33804963</v>
      </c>
      <c r="O13" s="43">
        <f t="shared" si="1"/>
        <v>356.2129271556675</v>
      </c>
      <c r="P13" s="10"/>
    </row>
    <row r="14" spans="1:133">
      <c r="A14" s="12"/>
      <c r="B14" s="44">
        <v>521</v>
      </c>
      <c r="C14" s="20" t="s">
        <v>28</v>
      </c>
      <c r="D14" s="46">
        <v>15850190</v>
      </c>
      <c r="E14" s="46">
        <v>122785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15972975</v>
      </c>
      <c r="O14" s="47">
        <f t="shared" si="1"/>
        <v>168.31197774522923</v>
      </c>
      <c r="P14" s="9"/>
    </row>
    <row r="15" spans="1:133">
      <c r="A15" s="12"/>
      <c r="B15" s="44">
        <v>522</v>
      </c>
      <c r="C15" s="20" t="s">
        <v>29</v>
      </c>
      <c r="D15" s="46">
        <v>8063473</v>
      </c>
      <c r="E15" s="46">
        <v>996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8064469</v>
      </c>
      <c r="O15" s="47">
        <f t="shared" si="1"/>
        <v>84.977703080051839</v>
      </c>
      <c r="P15" s="9"/>
    </row>
    <row r="16" spans="1:133">
      <c r="A16" s="12"/>
      <c r="B16" s="44">
        <v>523</v>
      </c>
      <c r="C16" s="20" t="s">
        <v>30</v>
      </c>
      <c r="D16" s="46">
        <v>4928050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4928050</v>
      </c>
      <c r="O16" s="47">
        <f t="shared" si="1"/>
        <v>51.928325307425631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736435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736435</v>
      </c>
      <c r="O17" s="47">
        <f t="shared" si="1"/>
        <v>7.7600341408415083</v>
      </c>
      <c r="P17" s="9"/>
    </row>
    <row r="18" spans="1:16">
      <c r="A18" s="12"/>
      <c r="B18" s="44">
        <v>525</v>
      </c>
      <c r="C18" s="20" t="s">
        <v>32</v>
      </c>
      <c r="D18" s="46">
        <v>316036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316036</v>
      </c>
      <c r="O18" s="47">
        <f t="shared" si="1"/>
        <v>3.3301651194402586</v>
      </c>
      <c r="P18" s="9"/>
    </row>
    <row r="19" spans="1:16">
      <c r="A19" s="12"/>
      <c r="B19" s="44">
        <v>526</v>
      </c>
      <c r="C19" s="20" t="s">
        <v>33</v>
      </c>
      <c r="D19" s="46">
        <v>20153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20153</v>
      </c>
      <c r="O19" s="47">
        <f t="shared" si="1"/>
        <v>0.21235814164234307</v>
      </c>
      <c r="P19" s="9"/>
    </row>
    <row r="20" spans="1:16">
      <c r="A20" s="12"/>
      <c r="B20" s="44">
        <v>527</v>
      </c>
      <c r="C20" s="20" t="s">
        <v>34</v>
      </c>
      <c r="D20" s="46">
        <v>161697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161697</v>
      </c>
      <c r="O20" s="47">
        <f t="shared" si="1"/>
        <v>1.7038492745071179</v>
      </c>
      <c r="P20" s="9"/>
    </row>
    <row r="21" spans="1:16">
      <c r="A21" s="12"/>
      <c r="B21" s="44">
        <v>529</v>
      </c>
      <c r="C21" s="20" t="s">
        <v>35</v>
      </c>
      <c r="D21" s="46">
        <v>3031203</v>
      </c>
      <c r="E21" s="46">
        <v>573945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3605148</v>
      </c>
      <c r="O21" s="47">
        <f t="shared" si="1"/>
        <v>37.988514346529541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250452</v>
      </c>
      <c r="E22" s="31">
        <f t="shared" si="5"/>
        <v>1606331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2214597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4071380</v>
      </c>
      <c r="O22" s="43">
        <f t="shared" si="1"/>
        <v>42.901339290418434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497797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497797</v>
      </c>
      <c r="O23" s="47">
        <f t="shared" si="1"/>
        <v>5.245434716177912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1716800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1716800</v>
      </c>
      <c r="O24" s="47">
        <f t="shared" si="1"/>
        <v>18.090431080810529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125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125</v>
      </c>
      <c r="O25" s="47">
        <f t="shared" si="1"/>
        <v>1.3171620952360881E-3</v>
      </c>
      <c r="P25" s="9"/>
    </row>
    <row r="26" spans="1:16">
      <c r="A26" s="12"/>
      <c r="B26" s="44">
        <v>537</v>
      </c>
      <c r="C26" s="20" t="s">
        <v>40</v>
      </c>
      <c r="D26" s="46">
        <v>250452</v>
      </c>
      <c r="E26" s="46">
        <v>1606206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1856658</v>
      </c>
      <c r="O26" s="47">
        <f t="shared" si="1"/>
        <v>19.564156331334761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SUM(D28:D30)</f>
        <v>1433678</v>
      </c>
      <c r="E27" s="31">
        <f t="shared" si="6"/>
        <v>6286966</v>
      </c>
      <c r="F27" s="31">
        <f t="shared" si="6"/>
        <v>0</v>
      </c>
      <c r="G27" s="31">
        <f t="shared" si="6"/>
        <v>29035</v>
      </c>
      <c r="H27" s="31">
        <f t="shared" si="6"/>
        <v>0</v>
      </c>
      <c r="I27" s="31">
        <f t="shared" si="6"/>
        <v>2214370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9964049</v>
      </c>
      <c r="O27" s="43">
        <f t="shared" si="1"/>
        <v>104.99414126300039</v>
      </c>
      <c r="P27" s="10"/>
    </row>
    <row r="28" spans="1:16">
      <c r="A28" s="12"/>
      <c r="B28" s="44">
        <v>541</v>
      </c>
      <c r="C28" s="20" t="s">
        <v>42</v>
      </c>
      <c r="D28" s="46">
        <v>0</v>
      </c>
      <c r="E28" s="46">
        <v>6286966</v>
      </c>
      <c r="F28" s="46">
        <v>0</v>
      </c>
      <c r="G28" s="46">
        <v>29035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6316001</v>
      </c>
      <c r="O28" s="47">
        <f t="shared" si="1"/>
        <v>66.553576885385823</v>
      </c>
      <c r="P28" s="9"/>
    </row>
    <row r="29" spans="1:16">
      <c r="A29" s="12"/>
      <c r="B29" s="44">
        <v>542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2214370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2214370</v>
      </c>
      <c r="O29" s="47">
        <f t="shared" si="1"/>
        <v>23.333473830623493</v>
      </c>
      <c r="P29" s="9"/>
    </row>
    <row r="30" spans="1:16">
      <c r="A30" s="12"/>
      <c r="B30" s="44">
        <v>544</v>
      </c>
      <c r="C30" s="20" t="s">
        <v>44</v>
      </c>
      <c r="D30" s="46">
        <v>1433678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1433678</v>
      </c>
      <c r="O30" s="47">
        <f t="shared" si="1"/>
        <v>15.107090546991074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SUM(D32:D33)</f>
        <v>278210</v>
      </c>
      <c r="E31" s="31">
        <f t="shared" si="8"/>
        <v>1410587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1688797</v>
      </c>
      <c r="O31" s="43">
        <f t="shared" si="1"/>
        <v>17.795355159587359</v>
      </c>
      <c r="P31" s="10"/>
    </row>
    <row r="32" spans="1:16">
      <c r="A32" s="13"/>
      <c r="B32" s="45">
        <v>553</v>
      </c>
      <c r="C32" s="21" t="s">
        <v>46</v>
      </c>
      <c r="D32" s="46">
        <v>121560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121560</v>
      </c>
      <c r="O32" s="47">
        <f t="shared" si="1"/>
        <v>1.2809137943751909</v>
      </c>
      <c r="P32" s="9"/>
    </row>
    <row r="33" spans="1:16">
      <c r="A33" s="13"/>
      <c r="B33" s="45">
        <v>559</v>
      </c>
      <c r="C33" s="21" t="s">
        <v>47</v>
      </c>
      <c r="D33" s="46">
        <v>156650</v>
      </c>
      <c r="E33" s="46">
        <v>1410587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1567237</v>
      </c>
      <c r="O33" s="47">
        <f t="shared" si="1"/>
        <v>16.514441365212168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SUM(D35:D38)</f>
        <v>3387173</v>
      </c>
      <c r="E34" s="31">
        <f t="shared" si="9"/>
        <v>64657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3451830</v>
      </c>
      <c r="O34" s="43">
        <f t="shared" si="1"/>
        <v>36.372957081590286</v>
      </c>
      <c r="P34" s="10"/>
    </row>
    <row r="35" spans="1:16">
      <c r="A35" s="12"/>
      <c r="B35" s="44">
        <v>561</v>
      </c>
      <c r="C35" s="20" t="s">
        <v>49</v>
      </c>
      <c r="D35" s="46">
        <v>368062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368062</v>
      </c>
      <c r="O35" s="47">
        <f t="shared" si="1"/>
        <v>3.8783785207742807</v>
      </c>
      <c r="P35" s="9"/>
    </row>
    <row r="36" spans="1:16">
      <c r="A36" s="12"/>
      <c r="B36" s="44">
        <v>562</v>
      </c>
      <c r="C36" s="20" t="s">
        <v>50</v>
      </c>
      <c r="D36" s="46">
        <v>979493</v>
      </c>
      <c r="E36" s="46">
        <v>19478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10">SUM(D36:M36)</f>
        <v>998971</v>
      </c>
      <c r="O36" s="47">
        <f t="shared" si="1"/>
        <v>10.526453883520722</v>
      </c>
      <c r="P36" s="9"/>
    </row>
    <row r="37" spans="1:16">
      <c r="A37" s="12"/>
      <c r="B37" s="44">
        <v>564</v>
      </c>
      <c r="C37" s="20" t="s">
        <v>51</v>
      </c>
      <c r="D37" s="46">
        <v>511816</v>
      </c>
      <c r="E37" s="46">
        <v>45179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556995</v>
      </c>
      <c r="O37" s="47">
        <f t="shared" ref="O37:O68" si="11">(N37/O$72)</f>
        <v>5.8692216098881991</v>
      </c>
      <c r="P37" s="9"/>
    </row>
    <row r="38" spans="1:16">
      <c r="A38" s="12"/>
      <c r="B38" s="44">
        <v>569</v>
      </c>
      <c r="C38" s="20" t="s">
        <v>52</v>
      </c>
      <c r="D38" s="46">
        <v>1527802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1527802</v>
      </c>
      <c r="O38" s="47">
        <f t="shared" si="11"/>
        <v>16.098903067407086</v>
      </c>
      <c r="P38" s="9"/>
    </row>
    <row r="39" spans="1:16" ht="15.75">
      <c r="A39" s="28" t="s">
        <v>53</v>
      </c>
      <c r="B39" s="29"/>
      <c r="C39" s="30"/>
      <c r="D39" s="31">
        <f t="shared" ref="D39:M39" si="12">SUM(D40:D43)</f>
        <v>2876023</v>
      </c>
      <c r="E39" s="31">
        <f t="shared" si="12"/>
        <v>1273325</v>
      </c>
      <c r="F39" s="31">
        <f t="shared" si="12"/>
        <v>0</v>
      </c>
      <c r="G39" s="31">
        <f t="shared" si="12"/>
        <v>7728678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11878026</v>
      </c>
      <c r="O39" s="43">
        <f t="shared" si="11"/>
        <v>125.16228490742985</v>
      </c>
      <c r="P39" s="9"/>
    </row>
    <row r="40" spans="1:16">
      <c r="A40" s="12"/>
      <c r="B40" s="44">
        <v>571</v>
      </c>
      <c r="C40" s="20" t="s">
        <v>54</v>
      </c>
      <c r="D40" s="46">
        <v>1143613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1143613</v>
      </c>
      <c r="O40" s="47">
        <f t="shared" si="11"/>
        <v>12.050589561753828</v>
      </c>
      <c r="P40" s="9"/>
    </row>
    <row r="41" spans="1:16">
      <c r="A41" s="12"/>
      <c r="B41" s="44">
        <v>572</v>
      </c>
      <c r="C41" s="20" t="s">
        <v>55</v>
      </c>
      <c r="D41" s="46">
        <v>1732410</v>
      </c>
      <c r="E41" s="46">
        <v>922479</v>
      </c>
      <c r="F41" s="46">
        <v>0</v>
      </c>
      <c r="G41" s="46">
        <v>7728678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10383567</v>
      </c>
      <c r="O41" s="47">
        <f t="shared" si="11"/>
        <v>109.41472692595441</v>
      </c>
      <c r="P41" s="9"/>
    </row>
    <row r="42" spans="1:16">
      <c r="A42" s="12"/>
      <c r="B42" s="44">
        <v>573</v>
      </c>
      <c r="C42" s="20" t="s">
        <v>56</v>
      </c>
      <c r="D42" s="46">
        <v>0</v>
      </c>
      <c r="E42" s="46">
        <v>70047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70047</v>
      </c>
      <c r="O42" s="47">
        <f t="shared" si="11"/>
        <v>0.73810602628001809</v>
      </c>
      <c r="P42" s="9"/>
    </row>
    <row r="43" spans="1:16">
      <c r="A43" s="12"/>
      <c r="B43" s="44">
        <v>575</v>
      </c>
      <c r="C43" s="20" t="s">
        <v>57</v>
      </c>
      <c r="D43" s="46">
        <v>0</v>
      </c>
      <c r="E43" s="46">
        <v>280799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280799</v>
      </c>
      <c r="O43" s="47">
        <f t="shared" si="11"/>
        <v>2.9588623934415863</v>
      </c>
      <c r="P43" s="9"/>
    </row>
    <row r="44" spans="1:16" ht="15.75">
      <c r="A44" s="28" t="s">
        <v>81</v>
      </c>
      <c r="B44" s="29"/>
      <c r="C44" s="30"/>
      <c r="D44" s="31">
        <f t="shared" ref="D44:M44" si="13">SUM(D45:D47)</f>
        <v>82558</v>
      </c>
      <c r="E44" s="31">
        <f t="shared" si="13"/>
        <v>316178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1028750</v>
      </c>
      <c r="J44" s="31">
        <f t="shared" si="13"/>
        <v>6734502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ref="N44:N53" si="14">SUM(D44:M44)</f>
        <v>8161988</v>
      </c>
      <c r="O44" s="43">
        <f t="shared" si="11"/>
        <v>86.005289722974467</v>
      </c>
      <c r="P44" s="9"/>
    </row>
    <row r="45" spans="1:16">
      <c r="A45" s="12"/>
      <c r="B45" s="44">
        <v>581</v>
      </c>
      <c r="C45" s="20" t="s">
        <v>58</v>
      </c>
      <c r="D45" s="46">
        <v>75604</v>
      </c>
      <c r="E45" s="46">
        <v>178580</v>
      </c>
      <c r="F45" s="46">
        <v>0</v>
      </c>
      <c r="G45" s="46">
        <v>0</v>
      </c>
      <c r="H45" s="46">
        <v>0</v>
      </c>
      <c r="I45" s="46">
        <v>1028750</v>
      </c>
      <c r="J45" s="46">
        <v>1000000</v>
      </c>
      <c r="K45" s="46">
        <v>0</v>
      </c>
      <c r="L45" s="46">
        <v>0</v>
      </c>
      <c r="M45" s="46">
        <v>0</v>
      </c>
      <c r="N45" s="46">
        <f t="shared" si="14"/>
        <v>2282934</v>
      </c>
      <c r="O45" s="47">
        <f t="shared" si="11"/>
        <v>24.05595304580563</v>
      </c>
      <c r="P45" s="9"/>
    </row>
    <row r="46" spans="1:16">
      <c r="A46" s="12"/>
      <c r="B46" s="44">
        <v>588</v>
      </c>
      <c r="C46" s="20" t="s">
        <v>59</v>
      </c>
      <c r="D46" s="46">
        <v>6954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6954</v>
      </c>
      <c r="O46" s="47">
        <f t="shared" si="11"/>
        <v>7.3276361682174052E-2</v>
      </c>
      <c r="P46" s="9"/>
    </row>
    <row r="47" spans="1:16">
      <c r="A47" s="12"/>
      <c r="B47" s="44">
        <v>590</v>
      </c>
      <c r="C47" s="20" t="s">
        <v>60</v>
      </c>
      <c r="D47" s="46">
        <v>0</v>
      </c>
      <c r="E47" s="46">
        <v>137598</v>
      </c>
      <c r="F47" s="46">
        <v>0</v>
      </c>
      <c r="G47" s="46">
        <v>0</v>
      </c>
      <c r="H47" s="46">
        <v>0</v>
      </c>
      <c r="I47" s="46">
        <v>0</v>
      </c>
      <c r="J47" s="46">
        <v>5734502</v>
      </c>
      <c r="K47" s="46">
        <v>0</v>
      </c>
      <c r="L47" s="46">
        <v>0</v>
      </c>
      <c r="M47" s="46">
        <v>0</v>
      </c>
      <c r="N47" s="46">
        <f t="shared" si="14"/>
        <v>5872100</v>
      </c>
      <c r="O47" s="47">
        <f t="shared" si="11"/>
        <v>61.876060315486662</v>
      </c>
      <c r="P47" s="9"/>
    </row>
    <row r="48" spans="1:16" ht="15.75">
      <c r="A48" s="28" t="s">
        <v>61</v>
      </c>
      <c r="B48" s="29"/>
      <c r="C48" s="30"/>
      <c r="D48" s="31">
        <f t="shared" ref="D48:M48" si="15">SUM(D49:D69)</f>
        <v>1455845</v>
      </c>
      <c r="E48" s="31">
        <f t="shared" si="15"/>
        <v>2144868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 t="shared" si="14"/>
        <v>3600713</v>
      </c>
      <c r="O48" s="43">
        <f t="shared" si="11"/>
        <v>37.941781435390567</v>
      </c>
      <c r="P48" s="9"/>
    </row>
    <row r="49" spans="1:16">
      <c r="A49" s="12"/>
      <c r="B49" s="44">
        <v>601</v>
      </c>
      <c r="C49" s="20" t="s">
        <v>62</v>
      </c>
      <c r="D49" s="46">
        <v>14088</v>
      </c>
      <c r="E49" s="46">
        <v>25352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39440</v>
      </c>
      <c r="O49" s="47">
        <f t="shared" si="11"/>
        <v>0.41559098428889052</v>
      </c>
      <c r="P49" s="9"/>
    </row>
    <row r="50" spans="1:16">
      <c r="A50" s="12"/>
      <c r="B50" s="44">
        <v>602</v>
      </c>
      <c r="C50" s="20" t="s">
        <v>63</v>
      </c>
      <c r="D50" s="46">
        <v>34734</v>
      </c>
      <c r="E50" s="46">
        <v>20924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55658</v>
      </c>
      <c r="O50" s="47">
        <f t="shared" si="11"/>
        <v>0.58648486317320159</v>
      </c>
      <c r="P50" s="9"/>
    </row>
    <row r="51" spans="1:16">
      <c r="A51" s="12"/>
      <c r="B51" s="44">
        <v>603</v>
      </c>
      <c r="C51" s="20" t="s">
        <v>64</v>
      </c>
      <c r="D51" s="46">
        <v>1895</v>
      </c>
      <c r="E51" s="46">
        <v>24166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26061</v>
      </c>
      <c r="O51" s="47">
        <f t="shared" si="11"/>
        <v>0.27461249091158152</v>
      </c>
      <c r="P51" s="9"/>
    </row>
    <row r="52" spans="1:16">
      <c r="A52" s="12"/>
      <c r="B52" s="44">
        <v>604</v>
      </c>
      <c r="C52" s="20" t="s">
        <v>65</v>
      </c>
      <c r="D52" s="46">
        <v>25418</v>
      </c>
      <c r="E52" s="46">
        <v>120164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145582</v>
      </c>
      <c r="O52" s="47">
        <f t="shared" si="11"/>
        <v>1.5340407371892815</v>
      </c>
      <c r="P52" s="9"/>
    </row>
    <row r="53" spans="1:16">
      <c r="A53" s="12"/>
      <c r="B53" s="44">
        <v>608</v>
      </c>
      <c r="C53" s="20" t="s">
        <v>66</v>
      </c>
      <c r="D53" s="46">
        <v>0</v>
      </c>
      <c r="E53" s="46">
        <v>12071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12071</v>
      </c>
      <c r="O53" s="47">
        <f t="shared" si="11"/>
        <v>0.12719570921275855</v>
      </c>
      <c r="P53" s="9"/>
    </row>
    <row r="54" spans="1:16">
      <c r="A54" s="12"/>
      <c r="B54" s="44">
        <v>614</v>
      </c>
      <c r="C54" s="20" t="s">
        <v>67</v>
      </c>
      <c r="D54" s="46">
        <v>0</v>
      </c>
      <c r="E54" s="46">
        <v>281742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2" si="16">SUM(D54:M54)</f>
        <v>281742</v>
      </c>
      <c r="O54" s="47">
        <f t="shared" si="11"/>
        <v>2.9687990642880475</v>
      </c>
      <c r="P54" s="9"/>
    </row>
    <row r="55" spans="1:16">
      <c r="A55" s="12"/>
      <c r="B55" s="44">
        <v>615</v>
      </c>
      <c r="C55" s="20" t="s">
        <v>68</v>
      </c>
      <c r="D55" s="46">
        <v>2006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2006</v>
      </c>
      <c r="O55" s="47">
        <f t="shared" si="11"/>
        <v>2.1137817304348744E-2</v>
      </c>
      <c r="P55" s="9"/>
    </row>
    <row r="56" spans="1:16">
      <c r="A56" s="12"/>
      <c r="B56" s="44">
        <v>622</v>
      </c>
      <c r="C56" s="20" t="s">
        <v>69</v>
      </c>
      <c r="D56" s="46">
        <v>98490</v>
      </c>
      <c r="E56" s="46">
        <v>125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98615</v>
      </c>
      <c r="O56" s="47">
        <f t="shared" si="11"/>
        <v>1.0391355201736547</v>
      </c>
      <c r="P56" s="9"/>
    </row>
    <row r="57" spans="1:16">
      <c r="A57" s="12"/>
      <c r="B57" s="44">
        <v>634</v>
      </c>
      <c r="C57" s="20" t="s">
        <v>70</v>
      </c>
      <c r="D57" s="46">
        <v>0</v>
      </c>
      <c r="E57" s="46">
        <v>576038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576038</v>
      </c>
      <c r="O57" s="47">
        <f t="shared" si="11"/>
        <v>6.0698833521248456</v>
      </c>
      <c r="P57" s="9"/>
    </row>
    <row r="58" spans="1:16">
      <c r="A58" s="12"/>
      <c r="B58" s="44">
        <v>654</v>
      </c>
      <c r="C58" s="20" t="s">
        <v>71</v>
      </c>
      <c r="D58" s="46">
        <v>0</v>
      </c>
      <c r="E58" s="46">
        <v>126047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126047</v>
      </c>
      <c r="O58" s="47">
        <f t="shared" si="11"/>
        <v>1.3281946449457855</v>
      </c>
      <c r="P58" s="9"/>
    </row>
    <row r="59" spans="1:16">
      <c r="A59" s="12"/>
      <c r="B59" s="44">
        <v>674</v>
      </c>
      <c r="C59" s="20" t="s">
        <v>72</v>
      </c>
      <c r="D59" s="46">
        <v>0</v>
      </c>
      <c r="E59" s="46">
        <v>86656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86656</v>
      </c>
      <c r="O59" s="47">
        <f t="shared" si="11"/>
        <v>0.91311998819822759</v>
      </c>
      <c r="P59" s="9"/>
    </row>
    <row r="60" spans="1:16">
      <c r="A60" s="12"/>
      <c r="B60" s="44">
        <v>685</v>
      </c>
      <c r="C60" s="20" t="s">
        <v>73</v>
      </c>
      <c r="D60" s="46">
        <v>39370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39370</v>
      </c>
      <c r="O60" s="47">
        <f t="shared" si="11"/>
        <v>0.41485337351555834</v>
      </c>
      <c r="P60" s="9"/>
    </row>
    <row r="61" spans="1:16">
      <c r="A61" s="12"/>
      <c r="B61" s="44">
        <v>689</v>
      </c>
      <c r="C61" s="20" t="s">
        <v>74</v>
      </c>
      <c r="D61" s="46">
        <v>438420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438420</v>
      </c>
      <c r="O61" s="47">
        <f t="shared" si="11"/>
        <v>4.6197616463472464</v>
      </c>
      <c r="P61" s="9"/>
    </row>
    <row r="62" spans="1:16">
      <c r="A62" s="12"/>
      <c r="B62" s="44">
        <v>694</v>
      </c>
      <c r="C62" s="20" t="s">
        <v>75</v>
      </c>
      <c r="D62" s="46">
        <v>0</v>
      </c>
      <c r="E62" s="46">
        <v>140311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140311</v>
      </c>
      <c r="O62" s="47">
        <f t="shared" si="11"/>
        <v>1.4784986459573661</v>
      </c>
      <c r="P62" s="9"/>
    </row>
    <row r="63" spans="1:16">
      <c r="A63" s="12"/>
      <c r="B63" s="44">
        <v>711</v>
      </c>
      <c r="C63" s="20" t="s">
        <v>76</v>
      </c>
      <c r="D63" s="46">
        <v>801424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8" si="17">SUM(D63:M63)</f>
        <v>801424</v>
      </c>
      <c r="O63" s="47">
        <f t="shared" si="11"/>
        <v>8.4448425200998933</v>
      </c>
      <c r="P63" s="9"/>
    </row>
    <row r="64" spans="1:16">
      <c r="A64" s="12"/>
      <c r="B64" s="44">
        <v>712</v>
      </c>
      <c r="C64" s="20" t="s">
        <v>77</v>
      </c>
      <c r="D64" s="46">
        <v>0</v>
      </c>
      <c r="E64" s="46">
        <v>18371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18371</v>
      </c>
      <c r="O64" s="47">
        <f t="shared" si="11"/>
        <v>0.19358067881265739</v>
      </c>
      <c r="P64" s="9"/>
    </row>
    <row r="65" spans="1:119">
      <c r="A65" s="12"/>
      <c r="B65" s="44">
        <v>714</v>
      </c>
      <c r="C65" s="20" t="s">
        <v>78</v>
      </c>
      <c r="D65" s="46">
        <v>0</v>
      </c>
      <c r="E65" s="46">
        <v>14254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14254</v>
      </c>
      <c r="O65" s="47">
        <f t="shared" si="11"/>
        <v>0.15019862804396161</v>
      </c>
      <c r="P65" s="9"/>
    </row>
    <row r="66" spans="1:119">
      <c r="A66" s="12"/>
      <c r="B66" s="44">
        <v>719</v>
      </c>
      <c r="C66" s="20" t="s">
        <v>79</v>
      </c>
      <c r="D66" s="46">
        <v>0</v>
      </c>
      <c r="E66" s="46">
        <v>90049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90049</v>
      </c>
      <c r="O66" s="47">
        <f t="shared" si="11"/>
        <v>0.94887303611131601</v>
      </c>
      <c r="P66" s="9"/>
    </row>
    <row r="67" spans="1:119">
      <c r="A67" s="12"/>
      <c r="B67" s="44">
        <v>724</v>
      </c>
      <c r="C67" s="20" t="s">
        <v>80</v>
      </c>
      <c r="D67" s="46">
        <v>0</v>
      </c>
      <c r="E67" s="46">
        <v>286200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286200</v>
      </c>
      <c r="O67" s="47">
        <f t="shared" si="11"/>
        <v>3.0157743332525473</v>
      </c>
      <c r="P67" s="9"/>
    </row>
    <row r="68" spans="1:119">
      <c r="A68" s="12"/>
      <c r="B68" s="44">
        <v>744</v>
      </c>
      <c r="C68" s="20" t="s">
        <v>82</v>
      </c>
      <c r="D68" s="46">
        <v>0</v>
      </c>
      <c r="E68" s="46">
        <v>139876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139876</v>
      </c>
      <c r="O68" s="47">
        <f t="shared" si="11"/>
        <v>1.4739149218659444</v>
      </c>
      <c r="P68" s="9"/>
    </row>
    <row r="69" spans="1:119" ht="15.75" thickBot="1">
      <c r="A69" s="12"/>
      <c r="B69" s="44">
        <v>764</v>
      </c>
      <c r="C69" s="20" t="s">
        <v>83</v>
      </c>
      <c r="D69" s="46">
        <v>0</v>
      </c>
      <c r="E69" s="46">
        <v>182522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182522</v>
      </c>
      <c r="O69" s="47">
        <f>(N69/O$72)</f>
        <v>1.9232884795734502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8">SUM(D5,D13,D22,D27,D31,D34,D39,D44,D48)</f>
        <v>58745160</v>
      </c>
      <c r="E70" s="15">
        <f t="shared" si="18"/>
        <v>15787392</v>
      </c>
      <c r="F70" s="15">
        <f t="shared" si="18"/>
        <v>6249404</v>
      </c>
      <c r="G70" s="15">
        <f t="shared" si="18"/>
        <v>7815221</v>
      </c>
      <c r="H70" s="15">
        <f t="shared" si="18"/>
        <v>0</v>
      </c>
      <c r="I70" s="15">
        <f t="shared" si="18"/>
        <v>5457717</v>
      </c>
      <c r="J70" s="15">
        <f t="shared" si="18"/>
        <v>6734502</v>
      </c>
      <c r="K70" s="15">
        <f t="shared" si="18"/>
        <v>0</v>
      </c>
      <c r="L70" s="15">
        <f t="shared" si="18"/>
        <v>0</v>
      </c>
      <c r="M70" s="15">
        <f t="shared" si="18"/>
        <v>0</v>
      </c>
      <c r="N70" s="15">
        <f>SUM(D70:M70)</f>
        <v>100789396</v>
      </c>
      <c r="O70" s="37">
        <f>(N70/O$72)</f>
        <v>1062.0477761035183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18</v>
      </c>
      <c r="M72" s="48"/>
      <c r="N72" s="48"/>
      <c r="O72" s="41">
        <v>94901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thickBot="1">
      <c r="A74" s="52" t="s">
        <v>92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A74:O74"/>
    <mergeCell ref="A1:O1"/>
    <mergeCell ref="D3:H3"/>
    <mergeCell ref="I3:J3"/>
    <mergeCell ref="K3:L3"/>
    <mergeCell ref="O3:O4"/>
    <mergeCell ref="A2:O2"/>
    <mergeCell ref="A3:C4"/>
    <mergeCell ref="A73:O73"/>
    <mergeCell ref="L72:N72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16235210</v>
      </c>
      <c r="E5" s="26">
        <f t="shared" si="0"/>
        <v>8358787</v>
      </c>
      <c r="F5" s="26">
        <f t="shared" si="0"/>
        <v>6270317</v>
      </c>
      <c r="G5" s="26">
        <f t="shared" si="0"/>
        <v>194041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31058355</v>
      </c>
      <c r="O5" s="32">
        <f t="shared" ref="O5:O36" si="1">(N5/O$74)</f>
        <v>325.17751696121951</v>
      </c>
      <c r="P5" s="6"/>
    </row>
    <row r="6" spans="1:133">
      <c r="A6" s="12"/>
      <c r="B6" s="44">
        <v>511</v>
      </c>
      <c r="C6" s="20" t="s">
        <v>20</v>
      </c>
      <c r="D6" s="46">
        <v>364873</v>
      </c>
      <c r="E6" s="46">
        <v>45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364918</v>
      </c>
      <c r="O6" s="47">
        <f t="shared" si="1"/>
        <v>3.8206508082754</v>
      </c>
      <c r="P6" s="9"/>
    </row>
    <row r="7" spans="1:133">
      <c r="A7" s="12"/>
      <c r="B7" s="44">
        <v>512</v>
      </c>
      <c r="C7" s="20" t="s">
        <v>21</v>
      </c>
      <c r="D7" s="46">
        <v>613436</v>
      </c>
      <c r="E7" s="46">
        <v>0</v>
      </c>
      <c r="F7" s="46">
        <v>0</v>
      </c>
      <c r="G7" s="46">
        <v>188336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801772</v>
      </c>
      <c r="O7" s="47">
        <f t="shared" si="1"/>
        <v>8.3944635229081168</v>
      </c>
      <c r="P7" s="9"/>
    </row>
    <row r="8" spans="1:133">
      <c r="A8" s="12"/>
      <c r="B8" s="44">
        <v>513</v>
      </c>
      <c r="C8" s="20" t="s">
        <v>22</v>
      </c>
      <c r="D8" s="46">
        <v>6641407</v>
      </c>
      <c r="E8" s="46">
        <v>30100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6671507</v>
      </c>
      <c r="O8" s="47">
        <f t="shared" si="1"/>
        <v>69.849935086690678</v>
      </c>
      <c r="P8" s="9"/>
    </row>
    <row r="9" spans="1:133">
      <c r="A9" s="12"/>
      <c r="B9" s="44">
        <v>514</v>
      </c>
      <c r="C9" s="20" t="s">
        <v>23</v>
      </c>
      <c r="D9" s="46">
        <v>571059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571059</v>
      </c>
      <c r="O9" s="47">
        <f t="shared" si="1"/>
        <v>5.9789241142474241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1046197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1046197</v>
      </c>
      <c r="O10" s="47">
        <f t="shared" si="1"/>
        <v>10.953566044057292</v>
      </c>
      <c r="P10" s="9"/>
    </row>
    <row r="11" spans="1:133">
      <c r="A11" s="12"/>
      <c r="B11" s="44">
        <v>517</v>
      </c>
      <c r="C11" s="20" t="s">
        <v>25</v>
      </c>
      <c r="D11" s="46">
        <v>25528</v>
      </c>
      <c r="E11" s="46">
        <v>6487526</v>
      </c>
      <c r="F11" s="46">
        <v>6263514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12776568</v>
      </c>
      <c r="O11" s="47">
        <f t="shared" si="1"/>
        <v>133.76924365524752</v>
      </c>
      <c r="P11" s="9"/>
    </row>
    <row r="12" spans="1:133">
      <c r="A12" s="12"/>
      <c r="B12" s="44">
        <v>519</v>
      </c>
      <c r="C12" s="20" t="s">
        <v>26</v>
      </c>
      <c r="D12" s="46">
        <v>8018907</v>
      </c>
      <c r="E12" s="46">
        <v>794919</v>
      </c>
      <c r="F12" s="46">
        <v>6803</v>
      </c>
      <c r="G12" s="46">
        <v>5705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8826334</v>
      </c>
      <c r="O12" s="47">
        <f t="shared" si="1"/>
        <v>92.410733729793108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33855501</v>
      </c>
      <c r="E13" s="31">
        <f t="shared" si="3"/>
        <v>1497428</v>
      </c>
      <c r="F13" s="31">
        <f t="shared" si="3"/>
        <v>0</v>
      </c>
      <c r="G13" s="31">
        <f t="shared" si="3"/>
        <v>869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35353798</v>
      </c>
      <c r="O13" s="43">
        <f t="shared" si="1"/>
        <v>370.15032666052434</v>
      </c>
      <c r="P13" s="10"/>
    </row>
    <row r="14" spans="1:133">
      <c r="A14" s="12"/>
      <c r="B14" s="44">
        <v>521</v>
      </c>
      <c r="C14" s="20" t="s">
        <v>28</v>
      </c>
      <c r="D14" s="46">
        <v>16549065</v>
      </c>
      <c r="E14" s="46">
        <v>102874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16651939</v>
      </c>
      <c r="O14" s="47">
        <f t="shared" si="1"/>
        <v>174.34394631041127</v>
      </c>
      <c r="P14" s="9"/>
    </row>
    <row r="15" spans="1:133">
      <c r="A15" s="12"/>
      <c r="B15" s="44">
        <v>522</v>
      </c>
      <c r="C15" s="20" t="s">
        <v>29</v>
      </c>
      <c r="D15" s="46">
        <v>8705622</v>
      </c>
      <c r="E15" s="46">
        <v>13008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8718630</v>
      </c>
      <c r="O15" s="47">
        <f t="shared" si="1"/>
        <v>91.283084847977221</v>
      </c>
      <c r="P15" s="9"/>
    </row>
    <row r="16" spans="1:133">
      <c r="A16" s="12"/>
      <c r="B16" s="44">
        <v>523</v>
      </c>
      <c r="C16" s="20" t="s">
        <v>30</v>
      </c>
      <c r="D16" s="46">
        <v>5003085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5003085</v>
      </c>
      <c r="O16" s="47">
        <f t="shared" si="1"/>
        <v>52.381742608258648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800677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800677</v>
      </c>
      <c r="O17" s="47">
        <f t="shared" si="1"/>
        <v>8.3829989948906949</v>
      </c>
      <c r="P17" s="9"/>
    </row>
    <row r="18" spans="1:16">
      <c r="A18" s="12"/>
      <c r="B18" s="44">
        <v>525</v>
      </c>
      <c r="C18" s="20" t="s">
        <v>32</v>
      </c>
      <c r="D18" s="46">
        <v>383900</v>
      </c>
      <c r="E18" s="46">
        <v>0</v>
      </c>
      <c r="F18" s="46">
        <v>0</v>
      </c>
      <c r="G18" s="46">
        <v>869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384769</v>
      </c>
      <c r="O18" s="47">
        <f t="shared" si="1"/>
        <v>4.0284885668816486</v>
      </c>
      <c r="P18" s="9"/>
    </row>
    <row r="19" spans="1:16">
      <c r="A19" s="12"/>
      <c r="B19" s="44">
        <v>526</v>
      </c>
      <c r="C19" s="20" t="s">
        <v>33</v>
      </c>
      <c r="D19" s="46">
        <v>24273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24273</v>
      </c>
      <c r="O19" s="47">
        <f t="shared" si="1"/>
        <v>0.25413560599715218</v>
      </c>
      <c r="P19" s="9"/>
    </row>
    <row r="20" spans="1:16">
      <c r="A20" s="12"/>
      <c r="B20" s="44">
        <v>527</v>
      </c>
      <c r="C20" s="20" t="s">
        <v>34</v>
      </c>
      <c r="D20" s="46">
        <v>173296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173296</v>
      </c>
      <c r="O20" s="47">
        <f t="shared" si="1"/>
        <v>1.8143898148923696</v>
      </c>
      <c r="P20" s="9"/>
    </row>
    <row r="21" spans="1:16">
      <c r="A21" s="12"/>
      <c r="B21" s="44">
        <v>529</v>
      </c>
      <c r="C21" s="20" t="s">
        <v>35</v>
      </c>
      <c r="D21" s="46">
        <v>3016260</v>
      </c>
      <c r="E21" s="46">
        <v>580869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3597129</v>
      </c>
      <c r="O21" s="47">
        <f t="shared" si="1"/>
        <v>37.661539911215343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311476</v>
      </c>
      <c r="E22" s="31">
        <f t="shared" si="5"/>
        <v>4304892</v>
      </c>
      <c r="F22" s="31">
        <f t="shared" si="5"/>
        <v>0</v>
      </c>
      <c r="G22" s="31">
        <f t="shared" si="5"/>
        <v>114028</v>
      </c>
      <c r="H22" s="31">
        <f t="shared" si="5"/>
        <v>0</v>
      </c>
      <c r="I22" s="31">
        <f t="shared" si="5"/>
        <v>2204073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6934469</v>
      </c>
      <c r="O22" s="43">
        <f t="shared" si="1"/>
        <v>72.603117932825199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484163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484163</v>
      </c>
      <c r="O23" s="47">
        <f t="shared" si="1"/>
        <v>5.069132674428344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1697600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1697600</v>
      </c>
      <c r="O24" s="47">
        <f t="shared" si="1"/>
        <v>17.773682888014072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34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34</v>
      </c>
      <c r="O25" s="47">
        <f t="shared" si="1"/>
        <v>3.5597621241309995E-4</v>
      </c>
      <c r="P25" s="9"/>
    </row>
    <row r="26" spans="1:16">
      <c r="A26" s="12"/>
      <c r="B26" s="44">
        <v>537</v>
      </c>
      <c r="C26" s="20" t="s">
        <v>40</v>
      </c>
      <c r="D26" s="46">
        <v>311476</v>
      </c>
      <c r="E26" s="46">
        <v>4304858</v>
      </c>
      <c r="F26" s="46">
        <v>0</v>
      </c>
      <c r="G26" s="46">
        <v>114028</v>
      </c>
      <c r="H26" s="46">
        <v>0</v>
      </c>
      <c r="I26" s="46">
        <v>22310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4752672</v>
      </c>
      <c r="O26" s="47">
        <f t="shared" si="1"/>
        <v>49.759946394170363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SUM(D28:D30)</f>
        <v>0</v>
      </c>
      <c r="E27" s="31">
        <f t="shared" si="6"/>
        <v>5807188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4670861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10478049</v>
      </c>
      <c r="O27" s="43">
        <f t="shared" si="1"/>
        <v>109.70400577937851</v>
      </c>
      <c r="P27" s="10"/>
    </row>
    <row r="28" spans="1:16">
      <c r="A28" s="12"/>
      <c r="B28" s="44">
        <v>541</v>
      </c>
      <c r="C28" s="20" t="s">
        <v>42</v>
      </c>
      <c r="D28" s="46">
        <v>0</v>
      </c>
      <c r="E28" s="46">
        <v>5807188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5807188</v>
      </c>
      <c r="O28" s="47">
        <f t="shared" si="1"/>
        <v>60.800611441494262</v>
      </c>
      <c r="P28" s="9"/>
    </row>
    <row r="29" spans="1:16">
      <c r="A29" s="12"/>
      <c r="B29" s="44">
        <v>542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3164720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3164720</v>
      </c>
      <c r="O29" s="47">
        <f t="shared" si="1"/>
        <v>33.134265851411342</v>
      </c>
      <c r="P29" s="9"/>
    </row>
    <row r="30" spans="1:16">
      <c r="A30" s="12"/>
      <c r="B30" s="44">
        <v>544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1506141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1506141</v>
      </c>
      <c r="O30" s="47">
        <f t="shared" si="1"/>
        <v>15.769128486472903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SUM(D32:D33)</f>
        <v>288778</v>
      </c>
      <c r="E31" s="31">
        <f t="shared" si="8"/>
        <v>2047974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2336752</v>
      </c>
      <c r="O31" s="43">
        <f t="shared" si="1"/>
        <v>24.465533126727532</v>
      </c>
      <c r="P31" s="10"/>
    </row>
    <row r="32" spans="1:16">
      <c r="A32" s="13"/>
      <c r="B32" s="45">
        <v>553</v>
      </c>
      <c r="C32" s="21" t="s">
        <v>46</v>
      </c>
      <c r="D32" s="46">
        <v>122528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122528</v>
      </c>
      <c r="O32" s="47">
        <f t="shared" si="1"/>
        <v>1.2828545104280091</v>
      </c>
      <c r="P32" s="9"/>
    </row>
    <row r="33" spans="1:16">
      <c r="A33" s="13"/>
      <c r="B33" s="45">
        <v>559</v>
      </c>
      <c r="C33" s="21" t="s">
        <v>47</v>
      </c>
      <c r="D33" s="46">
        <v>166250</v>
      </c>
      <c r="E33" s="46">
        <v>2047974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2214224</v>
      </c>
      <c r="O33" s="47">
        <f t="shared" si="1"/>
        <v>23.182678616299523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SUM(D35:D38)</f>
        <v>3535334</v>
      </c>
      <c r="E34" s="31">
        <f t="shared" si="9"/>
        <v>104320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3639654</v>
      </c>
      <c r="O34" s="43">
        <f t="shared" si="1"/>
        <v>38.106771923946731</v>
      </c>
      <c r="P34" s="10"/>
    </row>
    <row r="35" spans="1:16">
      <c r="A35" s="12"/>
      <c r="B35" s="44">
        <v>561</v>
      </c>
      <c r="C35" s="20" t="s">
        <v>49</v>
      </c>
      <c r="D35" s="46">
        <v>224451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224451</v>
      </c>
      <c r="O35" s="47">
        <f t="shared" si="1"/>
        <v>2.3499769662450793</v>
      </c>
      <c r="P35" s="9"/>
    </row>
    <row r="36" spans="1:16">
      <c r="A36" s="12"/>
      <c r="B36" s="44">
        <v>562</v>
      </c>
      <c r="C36" s="20" t="s">
        <v>50</v>
      </c>
      <c r="D36" s="46">
        <v>940593</v>
      </c>
      <c r="E36" s="46">
        <v>59161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10">SUM(D36:M36)</f>
        <v>999754</v>
      </c>
      <c r="O36" s="47">
        <f t="shared" si="1"/>
        <v>10.467313007789597</v>
      </c>
      <c r="P36" s="9"/>
    </row>
    <row r="37" spans="1:16">
      <c r="A37" s="12"/>
      <c r="B37" s="44">
        <v>564</v>
      </c>
      <c r="C37" s="20" t="s">
        <v>51</v>
      </c>
      <c r="D37" s="46">
        <v>511122</v>
      </c>
      <c r="E37" s="46">
        <v>45159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556281</v>
      </c>
      <c r="O37" s="47">
        <f t="shared" ref="O37:O68" si="11">(N37/O$74)</f>
        <v>5.8242001005109305</v>
      </c>
      <c r="P37" s="9"/>
    </row>
    <row r="38" spans="1:16">
      <c r="A38" s="12"/>
      <c r="B38" s="44">
        <v>569</v>
      </c>
      <c r="C38" s="20" t="s">
        <v>52</v>
      </c>
      <c r="D38" s="46">
        <v>1859168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1859168</v>
      </c>
      <c r="O38" s="47">
        <f t="shared" si="11"/>
        <v>19.465281849401123</v>
      </c>
      <c r="P38" s="9"/>
    </row>
    <row r="39" spans="1:16" ht="15.75">
      <c r="A39" s="28" t="s">
        <v>53</v>
      </c>
      <c r="B39" s="29"/>
      <c r="C39" s="30"/>
      <c r="D39" s="31">
        <f t="shared" ref="D39:M39" si="12">SUM(D40:D43)</f>
        <v>3389041</v>
      </c>
      <c r="E39" s="31">
        <f t="shared" si="12"/>
        <v>1774914</v>
      </c>
      <c r="F39" s="31">
        <f t="shared" si="12"/>
        <v>0</v>
      </c>
      <c r="G39" s="31">
        <f t="shared" si="12"/>
        <v>2126562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7290517</v>
      </c>
      <c r="O39" s="43">
        <f t="shared" si="11"/>
        <v>76.330900829215182</v>
      </c>
      <c r="P39" s="9"/>
    </row>
    <row r="40" spans="1:16">
      <c r="A40" s="12"/>
      <c r="B40" s="44">
        <v>571</v>
      </c>
      <c r="C40" s="20" t="s">
        <v>54</v>
      </c>
      <c r="D40" s="46">
        <v>1123121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1123121</v>
      </c>
      <c r="O40" s="47">
        <f t="shared" si="11"/>
        <v>11.75895175475333</v>
      </c>
      <c r="P40" s="9"/>
    </row>
    <row r="41" spans="1:16">
      <c r="A41" s="12"/>
      <c r="B41" s="44">
        <v>572</v>
      </c>
      <c r="C41" s="20" t="s">
        <v>55</v>
      </c>
      <c r="D41" s="46">
        <v>2178967</v>
      </c>
      <c r="E41" s="46">
        <v>1469578</v>
      </c>
      <c r="F41" s="46">
        <v>0</v>
      </c>
      <c r="G41" s="46">
        <v>2126562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5775107</v>
      </c>
      <c r="O41" s="47">
        <f t="shared" si="11"/>
        <v>60.464726945305301</v>
      </c>
      <c r="P41" s="9"/>
    </row>
    <row r="42" spans="1:16">
      <c r="A42" s="12"/>
      <c r="B42" s="44">
        <v>573</v>
      </c>
      <c r="C42" s="20" t="s">
        <v>56</v>
      </c>
      <c r="D42" s="46">
        <v>86953</v>
      </c>
      <c r="E42" s="46">
        <v>222019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308972</v>
      </c>
      <c r="O42" s="47">
        <f t="shared" si="11"/>
        <v>3.2349024206382446</v>
      </c>
      <c r="P42" s="9"/>
    </row>
    <row r="43" spans="1:16">
      <c r="A43" s="12"/>
      <c r="B43" s="44">
        <v>575</v>
      </c>
      <c r="C43" s="20" t="s">
        <v>57</v>
      </c>
      <c r="D43" s="46">
        <v>0</v>
      </c>
      <c r="E43" s="46">
        <v>83317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83317</v>
      </c>
      <c r="O43" s="47">
        <f t="shared" si="11"/>
        <v>0.87231970851830132</v>
      </c>
      <c r="P43" s="9"/>
    </row>
    <row r="44" spans="1:16" ht="15.75">
      <c r="A44" s="28" t="s">
        <v>81</v>
      </c>
      <c r="B44" s="29"/>
      <c r="C44" s="30"/>
      <c r="D44" s="31">
        <f t="shared" ref="D44:M44" si="13">SUM(D45:D47)</f>
        <v>2596561</v>
      </c>
      <c r="E44" s="31">
        <f t="shared" si="13"/>
        <v>1059338</v>
      </c>
      <c r="F44" s="31">
        <f t="shared" si="13"/>
        <v>604207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6617601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10877707</v>
      </c>
      <c r="O44" s="43">
        <f t="shared" si="11"/>
        <v>113.88838051763129</v>
      </c>
      <c r="P44" s="9"/>
    </row>
    <row r="45" spans="1:16">
      <c r="A45" s="12"/>
      <c r="B45" s="44">
        <v>581</v>
      </c>
      <c r="C45" s="20" t="s">
        <v>58</v>
      </c>
      <c r="D45" s="46">
        <v>2596561</v>
      </c>
      <c r="E45" s="46">
        <v>680385</v>
      </c>
      <c r="F45" s="46">
        <v>604207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3881153</v>
      </c>
      <c r="O45" s="47">
        <f t="shared" si="11"/>
        <v>40.635239551051178</v>
      </c>
      <c r="P45" s="9"/>
    </row>
    <row r="46" spans="1:16">
      <c r="A46" s="12"/>
      <c r="B46" s="44">
        <v>587</v>
      </c>
      <c r="C46" s="20" t="s">
        <v>86</v>
      </c>
      <c r="D46" s="46">
        <v>0</v>
      </c>
      <c r="E46" s="46">
        <v>378953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9" si="14">SUM(D46:M46)</f>
        <v>378953</v>
      </c>
      <c r="O46" s="47">
        <f t="shared" si="11"/>
        <v>3.9675956947818074</v>
      </c>
      <c r="P46" s="9"/>
    </row>
    <row r="47" spans="1:16">
      <c r="A47" s="12"/>
      <c r="B47" s="44">
        <v>590</v>
      </c>
      <c r="C47" s="20" t="s">
        <v>60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6617601</v>
      </c>
      <c r="K47" s="46">
        <v>0</v>
      </c>
      <c r="L47" s="46">
        <v>0</v>
      </c>
      <c r="M47" s="46">
        <v>0</v>
      </c>
      <c r="N47" s="46">
        <f t="shared" si="14"/>
        <v>6617601</v>
      </c>
      <c r="O47" s="47">
        <f t="shared" si="11"/>
        <v>69.285545271798313</v>
      </c>
      <c r="P47" s="9"/>
    </row>
    <row r="48" spans="1:16" ht="15.75">
      <c r="A48" s="28" t="s">
        <v>61</v>
      </c>
      <c r="B48" s="29"/>
      <c r="C48" s="30"/>
      <c r="D48" s="31">
        <f t="shared" ref="D48:M48" si="15">SUM(D49:D71)</f>
        <v>1986075</v>
      </c>
      <c r="E48" s="31">
        <f t="shared" si="15"/>
        <v>2153308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4139383</v>
      </c>
      <c r="O48" s="43">
        <f t="shared" si="11"/>
        <v>43.338878884328672</v>
      </c>
      <c r="P48" s="9"/>
    </row>
    <row r="49" spans="1:16">
      <c r="A49" s="12"/>
      <c r="B49" s="44">
        <v>601</v>
      </c>
      <c r="C49" s="20" t="s">
        <v>62</v>
      </c>
      <c r="D49" s="46">
        <v>14513</v>
      </c>
      <c r="E49" s="46">
        <v>41369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55882</v>
      </c>
      <c r="O49" s="47">
        <f t="shared" si="11"/>
        <v>0.58507831476673089</v>
      </c>
      <c r="P49" s="9"/>
    </row>
    <row r="50" spans="1:16">
      <c r="A50" s="12"/>
      <c r="B50" s="44">
        <v>602</v>
      </c>
      <c r="C50" s="20" t="s">
        <v>63</v>
      </c>
      <c r="D50" s="46">
        <v>41687</v>
      </c>
      <c r="E50" s="46">
        <v>19857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61544</v>
      </c>
      <c r="O50" s="47">
        <f t="shared" si="11"/>
        <v>0.64435882402211242</v>
      </c>
      <c r="P50" s="9"/>
    </row>
    <row r="51" spans="1:16">
      <c r="A51" s="12"/>
      <c r="B51" s="44">
        <v>603</v>
      </c>
      <c r="C51" s="20" t="s">
        <v>64</v>
      </c>
      <c r="D51" s="46">
        <v>2087</v>
      </c>
      <c r="E51" s="46">
        <v>15623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17710</v>
      </c>
      <c r="O51" s="47">
        <f t="shared" si="11"/>
        <v>0.18542172711282351</v>
      </c>
      <c r="P51" s="9"/>
    </row>
    <row r="52" spans="1:16">
      <c r="A52" s="12"/>
      <c r="B52" s="44">
        <v>604</v>
      </c>
      <c r="C52" s="20" t="s">
        <v>65</v>
      </c>
      <c r="D52" s="46">
        <v>1697</v>
      </c>
      <c r="E52" s="46">
        <v>83010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84707</v>
      </c>
      <c r="O52" s="47">
        <f t="shared" si="11"/>
        <v>0.88687285367283697</v>
      </c>
      <c r="P52" s="9"/>
    </row>
    <row r="53" spans="1:16">
      <c r="A53" s="12"/>
      <c r="B53" s="44">
        <v>608</v>
      </c>
      <c r="C53" s="20" t="s">
        <v>66</v>
      </c>
      <c r="D53" s="46">
        <v>0</v>
      </c>
      <c r="E53" s="46">
        <v>4905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4905</v>
      </c>
      <c r="O53" s="47">
        <f t="shared" si="11"/>
        <v>5.1354803584889856E-2</v>
      </c>
      <c r="P53" s="9"/>
    </row>
    <row r="54" spans="1:16">
      <c r="A54" s="12"/>
      <c r="B54" s="44">
        <v>613</v>
      </c>
      <c r="C54" s="20" t="s">
        <v>94</v>
      </c>
      <c r="D54" s="46">
        <v>240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240</v>
      </c>
      <c r="O54" s="47">
        <f t="shared" si="11"/>
        <v>2.5127732640924699E-3</v>
      </c>
      <c r="P54" s="9"/>
    </row>
    <row r="55" spans="1:16">
      <c r="A55" s="12"/>
      <c r="B55" s="44">
        <v>614</v>
      </c>
      <c r="C55" s="20" t="s">
        <v>67</v>
      </c>
      <c r="D55" s="46">
        <v>4048</v>
      </c>
      <c r="E55" s="46">
        <v>292768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296816</v>
      </c>
      <c r="O55" s="47">
        <f t="shared" si="11"/>
        <v>3.1076304548119609</v>
      </c>
      <c r="P55" s="9"/>
    </row>
    <row r="56" spans="1:16">
      <c r="A56" s="12"/>
      <c r="B56" s="44">
        <v>615</v>
      </c>
      <c r="C56" s="20" t="s">
        <v>68</v>
      </c>
      <c r="D56" s="46">
        <v>1921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1921</v>
      </c>
      <c r="O56" s="47">
        <f t="shared" si="11"/>
        <v>2.0112656001340146E-2</v>
      </c>
      <c r="P56" s="9"/>
    </row>
    <row r="57" spans="1:16">
      <c r="A57" s="12"/>
      <c r="B57" s="44">
        <v>622</v>
      </c>
      <c r="C57" s="20" t="s">
        <v>69</v>
      </c>
      <c r="D57" s="46">
        <v>107802</v>
      </c>
      <c r="E57" s="46">
        <v>4964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112766</v>
      </c>
      <c r="O57" s="47">
        <f t="shared" si="11"/>
        <v>1.1806474579110477</v>
      </c>
      <c r="P57" s="9"/>
    </row>
    <row r="58" spans="1:16">
      <c r="A58" s="12"/>
      <c r="B58" s="44">
        <v>634</v>
      </c>
      <c r="C58" s="20" t="s">
        <v>70</v>
      </c>
      <c r="D58" s="46">
        <v>7066</v>
      </c>
      <c r="E58" s="46">
        <v>551918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558984</v>
      </c>
      <c r="O58" s="47">
        <f t="shared" si="11"/>
        <v>5.852500209397772</v>
      </c>
      <c r="P58" s="9"/>
    </row>
    <row r="59" spans="1:16">
      <c r="A59" s="12"/>
      <c r="B59" s="44">
        <v>654</v>
      </c>
      <c r="C59" s="20" t="s">
        <v>71</v>
      </c>
      <c r="D59" s="46">
        <v>2004</v>
      </c>
      <c r="E59" s="46">
        <v>138643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140647</v>
      </c>
      <c r="O59" s="47">
        <f t="shared" si="11"/>
        <v>1.47255842197839</v>
      </c>
      <c r="P59" s="9"/>
    </row>
    <row r="60" spans="1:16">
      <c r="A60" s="12"/>
      <c r="B60" s="44">
        <v>674</v>
      </c>
      <c r="C60" s="20" t="s">
        <v>72</v>
      </c>
      <c r="D60" s="46">
        <v>988</v>
      </c>
      <c r="E60" s="46">
        <v>81457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71" si="16">SUM(D60:M60)</f>
        <v>82445</v>
      </c>
      <c r="O60" s="47">
        <f t="shared" si="11"/>
        <v>0.86318996565876538</v>
      </c>
      <c r="P60" s="9"/>
    </row>
    <row r="61" spans="1:16">
      <c r="A61" s="12"/>
      <c r="B61" s="44">
        <v>685</v>
      </c>
      <c r="C61" s="20" t="s">
        <v>73</v>
      </c>
      <c r="D61" s="46">
        <v>54367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54367</v>
      </c>
      <c r="O61" s="47">
        <f t="shared" si="11"/>
        <v>0.56921643353714713</v>
      </c>
      <c r="P61" s="9"/>
    </row>
    <row r="62" spans="1:16">
      <c r="A62" s="12"/>
      <c r="B62" s="44">
        <v>689</v>
      </c>
      <c r="C62" s="20" t="s">
        <v>74</v>
      </c>
      <c r="D62" s="46">
        <v>482811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482811</v>
      </c>
      <c r="O62" s="47">
        <f t="shared" si="11"/>
        <v>5.0549773850406234</v>
      </c>
      <c r="P62" s="9"/>
    </row>
    <row r="63" spans="1:16">
      <c r="A63" s="12"/>
      <c r="B63" s="44">
        <v>694</v>
      </c>
      <c r="C63" s="20" t="s">
        <v>75</v>
      </c>
      <c r="D63" s="46">
        <v>1195</v>
      </c>
      <c r="E63" s="46">
        <v>151649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152844</v>
      </c>
      <c r="O63" s="47">
        <f t="shared" si="11"/>
        <v>1.6002596532372895</v>
      </c>
      <c r="P63" s="9"/>
    </row>
    <row r="64" spans="1:16">
      <c r="A64" s="12"/>
      <c r="B64" s="44">
        <v>711</v>
      </c>
      <c r="C64" s="20" t="s">
        <v>76</v>
      </c>
      <c r="D64" s="46">
        <v>1256503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1256503</v>
      </c>
      <c r="O64" s="47">
        <f t="shared" si="11"/>
        <v>13.155446436049921</v>
      </c>
      <c r="P64" s="9"/>
    </row>
    <row r="65" spans="1:119">
      <c r="A65" s="12"/>
      <c r="B65" s="44">
        <v>712</v>
      </c>
      <c r="C65" s="20" t="s">
        <v>77</v>
      </c>
      <c r="D65" s="46">
        <v>0</v>
      </c>
      <c r="E65" s="46">
        <v>76881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76881</v>
      </c>
      <c r="O65" s="47">
        <f t="shared" si="11"/>
        <v>0.80493550548622161</v>
      </c>
      <c r="P65" s="9"/>
    </row>
    <row r="66" spans="1:119">
      <c r="A66" s="12"/>
      <c r="B66" s="44">
        <v>713</v>
      </c>
      <c r="C66" s="20" t="s">
        <v>87</v>
      </c>
      <c r="D66" s="46">
        <v>0</v>
      </c>
      <c r="E66" s="46">
        <v>37871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37871</v>
      </c>
      <c r="O66" s="47">
        <f t="shared" si="11"/>
        <v>0.39650515118519136</v>
      </c>
      <c r="P66" s="9"/>
    </row>
    <row r="67" spans="1:119">
      <c r="A67" s="12"/>
      <c r="B67" s="44">
        <v>714</v>
      </c>
      <c r="C67" s="20" t="s">
        <v>78</v>
      </c>
      <c r="D67" s="46">
        <v>0</v>
      </c>
      <c r="E67" s="46">
        <v>29620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29620</v>
      </c>
      <c r="O67" s="47">
        <f t="shared" si="11"/>
        <v>0.31011810034341236</v>
      </c>
      <c r="P67" s="9"/>
    </row>
    <row r="68" spans="1:119">
      <c r="A68" s="12"/>
      <c r="B68" s="44">
        <v>719</v>
      </c>
      <c r="C68" s="20" t="s">
        <v>79</v>
      </c>
      <c r="D68" s="46">
        <v>0</v>
      </c>
      <c r="E68" s="46">
        <v>61411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61411</v>
      </c>
      <c r="O68" s="47">
        <f t="shared" si="11"/>
        <v>0.64296632883826121</v>
      </c>
      <c r="P68" s="9"/>
    </row>
    <row r="69" spans="1:119">
      <c r="A69" s="12"/>
      <c r="B69" s="44">
        <v>724</v>
      </c>
      <c r="C69" s="20" t="s">
        <v>80</v>
      </c>
      <c r="D69" s="46">
        <v>2033</v>
      </c>
      <c r="E69" s="46">
        <v>243325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245358</v>
      </c>
      <c r="O69" s="47">
        <f>(N69/O$74)</f>
        <v>2.5688709272133345</v>
      </c>
      <c r="P69" s="9"/>
    </row>
    <row r="70" spans="1:119">
      <c r="A70" s="12"/>
      <c r="B70" s="44">
        <v>744</v>
      </c>
      <c r="C70" s="20" t="s">
        <v>82</v>
      </c>
      <c r="D70" s="46">
        <v>2009</v>
      </c>
      <c r="E70" s="46">
        <v>154099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156108</v>
      </c>
      <c r="O70" s="47">
        <f>(N70/O$74)</f>
        <v>1.6344333696289473</v>
      </c>
      <c r="P70" s="9"/>
    </row>
    <row r="71" spans="1:119" ht="15.75" thickBot="1">
      <c r="A71" s="12"/>
      <c r="B71" s="44">
        <v>764</v>
      </c>
      <c r="C71" s="20" t="s">
        <v>83</v>
      </c>
      <c r="D71" s="46">
        <v>3104</v>
      </c>
      <c r="E71" s="46">
        <v>163938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167042</v>
      </c>
      <c r="O71" s="47">
        <f>(N71/O$74)</f>
        <v>1.7489111315855599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7">SUM(D5,D13,D22,D27,D31,D34,D39,D44,D48)</f>
        <v>62197976</v>
      </c>
      <c r="E72" s="15">
        <f t="shared" si="17"/>
        <v>27108149</v>
      </c>
      <c r="F72" s="15">
        <f t="shared" si="17"/>
        <v>6874524</v>
      </c>
      <c r="G72" s="15">
        <f t="shared" si="17"/>
        <v>2435500</v>
      </c>
      <c r="H72" s="15">
        <f t="shared" si="17"/>
        <v>0</v>
      </c>
      <c r="I72" s="15">
        <f t="shared" si="17"/>
        <v>6874934</v>
      </c>
      <c r="J72" s="15">
        <f t="shared" si="17"/>
        <v>6617601</v>
      </c>
      <c r="K72" s="15">
        <f t="shared" si="17"/>
        <v>0</v>
      </c>
      <c r="L72" s="15">
        <f t="shared" si="17"/>
        <v>0</v>
      </c>
      <c r="M72" s="15">
        <f t="shared" si="17"/>
        <v>0</v>
      </c>
      <c r="N72" s="15">
        <f>SUM(D72:M72)</f>
        <v>112108684</v>
      </c>
      <c r="O72" s="37">
        <f>(N72/O$74)</f>
        <v>1173.765432615797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95</v>
      </c>
      <c r="M74" s="48"/>
      <c r="N74" s="48"/>
      <c r="O74" s="41">
        <v>95512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92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16916214</v>
      </c>
      <c r="E5" s="26">
        <f t="shared" si="0"/>
        <v>2595054</v>
      </c>
      <c r="F5" s="26">
        <f t="shared" si="0"/>
        <v>6258607</v>
      </c>
      <c r="G5" s="26">
        <f t="shared" si="0"/>
        <v>24268529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50038404</v>
      </c>
      <c r="O5" s="32">
        <f t="shared" ref="O5:O36" si="1">(N5/O$71)</f>
        <v>534.78116450068399</v>
      </c>
      <c r="P5" s="6"/>
    </row>
    <row r="6" spans="1:133">
      <c r="A6" s="12"/>
      <c r="B6" s="44">
        <v>511</v>
      </c>
      <c r="C6" s="20" t="s">
        <v>20</v>
      </c>
      <c r="D6" s="46">
        <v>379897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379897</v>
      </c>
      <c r="O6" s="47">
        <f t="shared" si="1"/>
        <v>4.0601167065663475</v>
      </c>
      <c r="P6" s="9"/>
    </row>
    <row r="7" spans="1:133">
      <c r="A7" s="12"/>
      <c r="B7" s="44">
        <v>512</v>
      </c>
      <c r="C7" s="20" t="s">
        <v>21</v>
      </c>
      <c r="D7" s="46">
        <v>561253</v>
      </c>
      <c r="E7" s="46">
        <v>0</v>
      </c>
      <c r="F7" s="46">
        <v>0</v>
      </c>
      <c r="G7" s="46">
        <v>24252952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24814205</v>
      </c>
      <c r="O7" s="47">
        <f t="shared" si="1"/>
        <v>265.19969433994527</v>
      </c>
      <c r="P7" s="9"/>
    </row>
    <row r="8" spans="1:133">
      <c r="A8" s="12"/>
      <c r="B8" s="44">
        <v>513</v>
      </c>
      <c r="C8" s="20" t="s">
        <v>22</v>
      </c>
      <c r="D8" s="46">
        <v>7140531</v>
      </c>
      <c r="E8" s="46">
        <v>26301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7166832</v>
      </c>
      <c r="O8" s="47">
        <f t="shared" si="1"/>
        <v>76.59490424076607</v>
      </c>
      <c r="P8" s="9"/>
    </row>
    <row r="9" spans="1:133">
      <c r="A9" s="12"/>
      <c r="B9" s="44">
        <v>514</v>
      </c>
      <c r="C9" s="20" t="s">
        <v>23</v>
      </c>
      <c r="D9" s="46">
        <v>540042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540042</v>
      </c>
      <c r="O9" s="47">
        <f t="shared" si="1"/>
        <v>5.7716527017783861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1023831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1023831</v>
      </c>
      <c r="O10" s="47">
        <f t="shared" si="1"/>
        <v>10.942106275649795</v>
      </c>
      <c r="P10" s="9"/>
    </row>
    <row r="11" spans="1:133">
      <c r="A11" s="12"/>
      <c r="B11" s="44">
        <v>517</v>
      </c>
      <c r="C11" s="20" t="s">
        <v>25</v>
      </c>
      <c r="D11" s="46">
        <v>269517</v>
      </c>
      <c r="E11" s="46">
        <v>433776</v>
      </c>
      <c r="F11" s="46">
        <v>6254386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6957679</v>
      </c>
      <c r="O11" s="47">
        <f t="shared" si="1"/>
        <v>74.35959943570451</v>
      </c>
      <c r="P11" s="9"/>
    </row>
    <row r="12" spans="1:133">
      <c r="A12" s="12"/>
      <c r="B12" s="44">
        <v>519</v>
      </c>
      <c r="C12" s="20" t="s">
        <v>26</v>
      </c>
      <c r="D12" s="46">
        <v>8024974</v>
      </c>
      <c r="E12" s="46">
        <v>1111146</v>
      </c>
      <c r="F12" s="46">
        <v>4221</v>
      </c>
      <c r="G12" s="46">
        <v>15577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9155918</v>
      </c>
      <c r="O12" s="47">
        <f t="shared" si="1"/>
        <v>97.853090800273591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34998163</v>
      </c>
      <c r="E13" s="31">
        <f t="shared" si="3"/>
        <v>1539469</v>
      </c>
      <c r="F13" s="31">
        <f t="shared" si="3"/>
        <v>0</v>
      </c>
      <c r="G13" s="31">
        <f t="shared" si="3"/>
        <v>55601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36593233</v>
      </c>
      <c r="O13" s="43">
        <f t="shared" si="1"/>
        <v>391.08704899110808</v>
      </c>
      <c r="P13" s="10"/>
    </row>
    <row r="14" spans="1:133">
      <c r="A14" s="12"/>
      <c r="B14" s="44">
        <v>521</v>
      </c>
      <c r="C14" s="20" t="s">
        <v>28</v>
      </c>
      <c r="D14" s="46">
        <v>17282810</v>
      </c>
      <c r="E14" s="46">
        <v>138694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17421504</v>
      </c>
      <c r="O14" s="47">
        <f t="shared" si="1"/>
        <v>186.1908344733242</v>
      </c>
      <c r="P14" s="9"/>
    </row>
    <row r="15" spans="1:133">
      <c r="A15" s="12"/>
      <c r="B15" s="44">
        <v>522</v>
      </c>
      <c r="C15" s="20" t="s">
        <v>29</v>
      </c>
      <c r="D15" s="46">
        <v>8999290</v>
      </c>
      <c r="E15" s="46">
        <v>47357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9046647</v>
      </c>
      <c r="O15" s="47">
        <f t="shared" si="1"/>
        <v>96.685266330369359</v>
      </c>
      <c r="P15" s="9"/>
    </row>
    <row r="16" spans="1:133">
      <c r="A16" s="12"/>
      <c r="B16" s="44">
        <v>523</v>
      </c>
      <c r="C16" s="20" t="s">
        <v>30</v>
      </c>
      <c r="D16" s="46">
        <v>4685695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4685695</v>
      </c>
      <c r="O16" s="47">
        <f t="shared" si="1"/>
        <v>50.077964688782487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789504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789504</v>
      </c>
      <c r="O17" s="47">
        <f t="shared" si="1"/>
        <v>8.4377564979480173</v>
      </c>
      <c r="P17" s="9"/>
    </row>
    <row r="18" spans="1:16">
      <c r="A18" s="12"/>
      <c r="B18" s="44">
        <v>525</v>
      </c>
      <c r="C18" s="20" t="s">
        <v>32</v>
      </c>
      <c r="D18" s="46">
        <v>397828</v>
      </c>
      <c r="E18" s="46">
        <v>0</v>
      </c>
      <c r="F18" s="46">
        <v>0</v>
      </c>
      <c r="G18" s="46">
        <v>55601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453429</v>
      </c>
      <c r="O18" s="47">
        <f t="shared" si="1"/>
        <v>4.8459836696306429</v>
      </c>
      <c r="P18" s="9"/>
    </row>
    <row r="19" spans="1:16">
      <c r="A19" s="12"/>
      <c r="B19" s="44">
        <v>526</v>
      </c>
      <c r="C19" s="20" t="s">
        <v>33</v>
      </c>
      <c r="D19" s="46">
        <v>1021379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1021379</v>
      </c>
      <c r="O19" s="47">
        <f t="shared" si="1"/>
        <v>10.915900735294118</v>
      </c>
      <c r="P19" s="9"/>
    </row>
    <row r="20" spans="1:16">
      <c r="A20" s="12"/>
      <c r="B20" s="44">
        <v>527</v>
      </c>
      <c r="C20" s="20" t="s">
        <v>34</v>
      </c>
      <c r="D20" s="46">
        <v>169228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169228</v>
      </c>
      <c r="O20" s="47">
        <f t="shared" si="1"/>
        <v>1.808609781121751</v>
      </c>
      <c r="P20" s="9"/>
    </row>
    <row r="21" spans="1:16">
      <c r="A21" s="12"/>
      <c r="B21" s="44">
        <v>529</v>
      </c>
      <c r="C21" s="20" t="s">
        <v>35</v>
      </c>
      <c r="D21" s="46">
        <v>2441933</v>
      </c>
      <c r="E21" s="46">
        <v>563914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3005847</v>
      </c>
      <c r="O21" s="47">
        <f t="shared" si="1"/>
        <v>32.124732814637483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430834</v>
      </c>
      <c r="E22" s="31">
        <f t="shared" si="5"/>
        <v>1240669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1893236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3564739</v>
      </c>
      <c r="O22" s="43">
        <f t="shared" si="1"/>
        <v>38.097843279753761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626751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626751</v>
      </c>
      <c r="O23" s="47">
        <f t="shared" si="1"/>
        <v>6.698347725718194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1266485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1266485</v>
      </c>
      <c r="O24" s="47">
        <f t="shared" si="1"/>
        <v>13.535450153898768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6777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6777</v>
      </c>
      <c r="O25" s="47">
        <f t="shared" si="1"/>
        <v>7.2428608071135436E-2</v>
      </c>
      <c r="P25" s="9"/>
    </row>
    <row r="26" spans="1:16">
      <c r="A26" s="12"/>
      <c r="B26" s="44">
        <v>537</v>
      </c>
      <c r="C26" s="20" t="s">
        <v>40</v>
      </c>
      <c r="D26" s="46">
        <v>430834</v>
      </c>
      <c r="E26" s="46">
        <v>1233892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1664726</v>
      </c>
      <c r="O26" s="47">
        <f t="shared" si="1"/>
        <v>17.791616792065664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SUM(D28:D30)</f>
        <v>0</v>
      </c>
      <c r="E27" s="31">
        <f t="shared" si="6"/>
        <v>7120902</v>
      </c>
      <c r="F27" s="31">
        <f t="shared" si="6"/>
        <v>0</v>
      </c>
      <c r="G27" s="31">
        <f t="shared" si="6"/>
        <v>1264</v>
      </c>
      <c r="H27" s="31">
        <f t="shared" si="6"/>
        <v>0</v>
      </c>
      <c r="I27" s="31">
        <f t="shared" si="6"/>
        <v>4668402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11790568</v>
      </c>
      <c r="O27" s="43">
        <f t="shared" si="1"/>
        <v>126.01068741450068</v>
      </c>
      <c r="P27" s="10"/>
    </row>
    <row r="28" spans="1:16">
      <c r="A28" s="12"/>
      <c r="B28" s="44">
        <v>541</v>
      </c>
      <c r="C28" s="20" t="s">
        <v>42</v>
      </c>
      <c r="D28" s="46">
        <v>0</v>
      </c>
      <c r="E28" s="46">
        <v>7120902</v>
      </c>
      <c r="F28" s="46">
        <v>0</v>
      </c>
      <c r="G28" s="46">
        <v>1264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7122166</v>
      </c>
      <c r="O28" s="47">
        <f t="shared" si="1"/>
        <v>76.117540184678518</v>
      </c>
      <c r="P28" s="9"/>
    </row>
    <row r="29" spans="1:16">
      <c r="A29" s="12"/>
      <c r="B29" s="44">
        <v>542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3082682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3082682</v>
      </c>
      <c r="O29" s="47">
        <f t="shared" si="1"/>
        <v>32.945900307797537</v>
      </c>
      <c r="P29" s="9"/>
    </row>
    <row r="30" spans="1:16">
      <c r="A30" s="12"/>
      <c r="B30" s="44">
        <v>544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1585720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1585720</v>
      </c>
      <c r="O30" s="47">
        <f t="shared" si="1"/>
        <v>16.947246922024625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SUM(D32:D33)</f>
        <v>278804</v>
      </c>
      <c r="E31" s="31">
        <f t="shared" si="8"/>
        <v>2031643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4158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2314605</v>
      </c>
      <c r="O31" s="43">
        <f t="shared" si="1"/>
        <v>24.737143040355676</v>
      </c>
      <c r="P31" s="10"/>
    </row>
    <row r="32" spans="1:16">
      <c r="A32" s="13"/>
      <c r="B32" s="45">
        <v>553</v>
      </c>
      <c r="C32" s="21" t="s">
        <v>46</v>
      </c>
      <c r="D32" s="46">
        <v>123804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123804</v>
      </c>
      <c r="O32" s="47">
        <f t="shared" si="1"/>
        <v>1.3231446648426812</v>
      </c>
      <c r="P32" s="9"/>
    </row>
    <row r="33" spans="1:16">
      <c r="A33" s="13"/>
      <c r="B33" s="45">
        <v>559</v>
      </c>
      <c r="C33" s="21" t="s">
        <v>47</v>
      </c>
      <c r="D33" s="46">
        <v>155000</v>
      </c>
      <c r="E33" s="46">
        <v>2031643</v>
      </c>
      <c r="F33" s="46">
        <v>0</v>
      </c>
      <c r="G33" s="46">
        <v>0</v>
      </c>
      <c r="H33" s="46">
        <v>0</v>
      </c>
      <c r="I33" s="46">
        <v>4158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2190801</v>
      </c>
      <c r="O33" s="47">
        <f t="shared" si="1"/>
        <v>23.413998375512996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SUM(D35:D38)</f>
        <v>3932045</v>
      </c>
      <c r="E34" s="31">
        <f t="shared" si="9"/>
        <v>194638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4126683</v>
      </c>
      <c r="O34" s="43">
        <f t="shared" si="1"/>
        <v>44.103571733926131</v>
      </c>
      <c r="P34" s="10"/>
    </row>
    <row r="35" spans="1:16">
      <c r="A35" s="12"/>
      <c r="B35" s="44">
        <v>561</v>
      </c>
      <c r="C35" s="20" t="s">
        <v>49</v>
      </c>
      <c r="D35" s="46">
        <v>276087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276087</v>
      </c>
      <c r="O35" s="47">
        <f t="shared" si="1"/>
        <v>2.9506562072503422</v>
      </c>
      <c r="P35" s="9"/>
    </row>
    <row r="36" spans="1:16">
      <c r="A36" s="12"/>
      <c r="B36" s="44">
        <v>562</v>
      </c>
      <c r="C36" s="20" t="s">
        <v>50</v>
      </c>
      <c r="D36" s="46">
        <v>899239</v>
      </c>
      <c r="E36" s="46">
        <v>135847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10">SUM(D36:M36)</f>
        <v>1035086</v>
      </c>
      <c r="O36" s="47">
        <f t="shared" si="1"/>
        <v>11.062393125854992</v>
      </c>
      <c r="P36" s="9"/>
    </row>
    <row r="37" spans="1:16">
      <c r="A37" s="12"/>
      <c r="B37" s="44">
        <v>564</v>
      </c>
      <c r="C37" s="20" t="s">
        <v>51</v>
      </c>
      <c r="D37" s="46">
        <v>497966</v>
      </c>
      <c r="E37" s="46">
        <v>58791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556757</v>
      </c>
      <c r="O37" s="47">
        <f t="shared" ref="O37:O68" si="11">(N37/O$71)</f>
        <v>5.9502928351573185</v>
      </c>
      <c r="P37" s="9"/>
    </row>
    <row r="38" spans="1:16">
      <c r="A38" s="12"/>
      <c r="B38" s="44">
        <v>569</v>
      </c>
      <c r="C38" s="20" t="s">
        <v>52</v>
      </c>
      <c r="D38" s="46">
        <v>2258753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2258753</v>
      </c>
      <c r="O38" s="47">
        <f t="shared" si="11"/>
        <v>24.140229565663475</v>
      </c>
      <c r="P38" s="9"/>
    </row>
    <row r="39" spans="1:16" ht="15.75">
      <c r="A39" s="28" t="s">
        <v>53</v>
      </c>
      <c r="B39" s="29"/>
      <c r="C39" s="30"/>
      <c r="D39" s="31">
        <f t="shared" ref="D39:M39" si="12">SUM(D40:D43)</f>
        <v>3564301</v>
      </c>
      <c r="E39" s="31">
        <f t="shared" si="12"/>
        <v>307113</v>
      </c>
      <c r="F39" s="31">
        <f t="shared" si="12"/>
        <v>0</v>
      </c>
      <c r="G39" s="31">
        <f t="shared" si="12"/>
        <v>170300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4041714</v>
      </c>
      <c r="O39" s="43">
        <f t="shared" si="11"/>
        <v>43.195472811217513</v>
      </c>
      <c r="P39" s="9"/>
    </row>
    <row r="40" spans="1:16">
      <c r="A40" s="12"/>
      <c r="B40" s="44">
        <v>571</v>
      </c>
      <c r="C40" s="20" t="s">
        <v>54</v>
      </c>
      <c r="D40" s="46">
        <v>1180596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1180596</v>
      </c>
      <c r="O40" s="47">
        <f t="shared" si="11"/>
        <v>12.617518809849521</v>
      </c>
      <c r="P40" s="9"/>
    </row>
    <row r="41" spans="1:16">
      <c r="A41" s="12"/>
      <c r="B41" s="44">
        <v>572</v>
      </c>
      <c r="C41" s="20" t="s">
        <v>55</v>
      </c>
      <c r="D41" s="46">
        <v>2334593</v>
      </c>
      <c r="E41" s="46">
        <v>292799</v>
      </c>
      <c r="F41" s="46">
        <v>0</v>
      </c>
      <c r="G41" s="46">
        <v>170300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2797692</v>
      </c>
      <c r="O41" s="47">
        <f t="shared" si="11"/>
        <v>29.900094049247606</v>
      </c>
      <c r="P41" s="9"/>
    </row>
    <row r="42" spans="1:16">
      <c r="A42" s="12"/>
      <c r="B42" s="44">
        <v>573</v>
      </c>
      <c r="C42" s="20" t="s">
        <v>56</v>
      </c>
      <c r="D42" s="46">
        <v>49112</v>
      </c>
      <c r="E42" s="46">
        <v>3121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52233</v>
      </c>
      <c r="O42" s="47">
        <f t="shared" si="11"/>
        <v>0.55823572161422708</v>
      </c>
      <c r="P42" s="9"/>
    </row>
    <row r="43" spans="1:16">
      <c r="A43" s="12"/>
      <c r="B43" s="44">
        <v>575</v>
      </c>
      <c r="C43" s="20" t="s">
        <v>57</v>
      </c>
      <c r="D43" s="46">
        <v>0</v>
      </c>
      <c r="E43" s="46">
        <v>11193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11193</v>
      </c>
      <c r="O43" s="47">
        <f t="shared" si="11"/>
        <v>0.11962423050615595</v>
      </c>
      <c r="P43" s="9"/>
    </row>
    <row r="44" spans="1:16" ht="15.75">
      <c r="A44" s="28" t="s">
        <v>81</v>
      </c>
      <c r="B44" s="29"/>
      <c r="C44" s="30"/>
      <c r="D44" s="31">
        <f t="shared" ref="D44:M44" si="13">SUM(D45:D46)</f>
        <v>4407190</v>
      </c>
      <c r="E44" s="31">
        <f t="shared" si="13"/>
        <v>822048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37546</v>
      </c>
      <c r="J44" s="31">
        <f t="shared" si="13"/>
        <v>9533336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14800120</v>
      </c>
      <c r="O44" s="43">
        <f t="shared" si="11"/>
        <v>158.1750170998632</v>
      </c>
      <c r="P44" s="9"/>
    </row>
    <row r="45" spans="1:16">
      <c r="A45" s="12"/>
      <c r="B45" s="44">
        <v>581</v>
      </c>
      <c r="C45" s="20" t="s">
        <v>58</v>
      </c>
      <c r="D45" s="46">
        <v>4379380</v>
      </c>
      <c r="E45" s="46">
        <v>640329</v>
      </c>
      <c r="F45" s="46">
        <v>0</v>
      </c>
      <c r="G45" s="46">
        <v>0</v>
      </c>
      <c r="H45" s="46">
        <v>0</v>
      </c>
      <c r="I45" s="46">
        <v>37546</v>
      </c>
      <c r="J45" s="46">
        <v>3000000</v>
      </c>
      <c r="K45" s="46">
        <v>0</v>
      </c>
      <c r="L45" s="46">
        <v>0</v>
      </c>
      <c r="M45" s="46">
        <v>0</v>
      </c>
      <c r="N45" s="46">
        <f>SUM(D45:M45)</f>
        <v>8057255</v>
      </c>
      <c r="O45" s="47">
        <f t="shared" si="11"/>
        <v>86.111223922708618</v>
      </c>
      <c r="P45" s="9"/>
    </row>
    <row r="46" spans="1:16">
      <c r="A46" s="12"/>
      <c r="B46" s="44">
        <v>590</v>
      </c>
      <c r="C46" s="20" t="s">
        <v>60</v>
      </c>
      <c r="D46" s="46">
        <v>27810</v>
      </c>
      <c r="E46" s="46">
        <v>181719</v>
      </c>
      <c r="F46" s="46">
        <v>0</v>
      </c>
      <c r="G46" s="46">
        <v>0</v>
      </c>
      <c r="H46" s="46">
        <v>0</v>
      </c>
      <c r="I46" s="46">
        <v>0</v>
      </c>
      <c r="J46" s="46">
        <v>6533336</v>
      </c>
      <c r="K46" s="46">
        <v>0</v>
      </c>
      <c r="L46" s="46">
        <v>0</v>
      </c>
      <c r="M46" s="46">
        <v>0</v>
      </c>
      <c r="N46" s="46">
        <f t="shared" ref="N46:N56" si="14">SUM(D46:M46)</f>
        <v>6742865</v>
      </c>
      <c r="O46" s="47">
        <f t="shared" si="11"/>
        <v>72.063793177154579</v>
      </c>
      <c r="P46" s="9"/>
    </row>
    <row r="47" spans="1:16" ht="15.75">
      <c r="A47" s="28" t="s">
        <v>61</v>
      </c>
      <c r="B47" s="29"/>
      <c r="C47" s="30"/>
      <c r="D47" s="31">
        <f t="shared" ref="D47:M47" si="15">SUM(D48:D68)</f>
        <v>1478947</v>
      </c>
      <c r="E47" s="31">
        <f t="shared" si="15"/>
        <v>4238676</v>
      </c>
      <c r="F47" s="31">
        <f t="shared" si="15"/>
        <v>0</v>
      </c>
      <c r="G47" s="31">
        <f t="shared" si="15"/>
        <v>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>SUM(D47:M47)</f>
        <v>5717623</v>
      </c>
      <c r="O47" s="43">
        <f t="shared" si="11"/>
        <v>61.106606959644324</v>
      </c>
      <c r="P47" s="9"/>
    </row>
    <row r="48" spans="1:16">
      <c r="A48" s="12"/>
      <c r="B48" s="44">
        <v>601</v>
      </c>
      <c r="C48" s="20" t="s">
        <v>62</v>
      </c>
      <c r="D48" s="46">
        <v>4744</v>
      </c>
      <c r="E48" s="46">
        <v>78309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83053</v>
      </c>
      <c r="O48" s="47">
        <f t="shared" si="11"/>
        <v>0.88762183652530779</v>
      </c>
      <c r="P48" s="9"/>
    </row>
    <row r="49" spans="1:16">
      <c r="A49" s="12"/>
      <c r="B49" s="44">
        <v>602</v>
      </c>
      <c r="C49" s="20" t="s">
        <v>63</v>
      </c>
      <c r="D49" s="46">
        <v>52886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52886</v>
      </c>
      <c r="O49" s="47">
        <f t="shared" si="11"/>
        <v>0.56521460328317374</v>
      </c>
      <c r="P49" s="9"/>
    </row>
    <row r="50" spans="1:16">
      <c r="A50" s="12"/>
      <c r="B50" s="44">
        <v>603</v>
      </c>
      <c r="C50" s="20" t="s">
        <v>64</v>
      </c>
      <c r="D50" s="46">
        <v>2284</v>
      </c>
      <c r="E50" s="46">
        <v>5123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7407</v>
      </c>
      <c r="O50" s="47">
        <f t="shared" si="11"/>
        <v>7.9161679206566346E-2</v>
      </c>
      <c r="P50" s="9"/>
    </row>
    <row r="51" spans="1:16">
      <c r="A51" s="12"/>
      <c r="B51" s="44">
        <v>604</v>
      </c>
      <c r="C51" s="20" t="s">
        <v>65</v>
      </c>
      <c r="D51" s="46">
        <v>1426</v>
      </c>
      <c r="E51" s="46">
        <v>43287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44713</v>
      </c>
      <c r="O51" s="47">
        <f t="shared" si="11"/>
        <v>0.47786636456908343</v>
      </c>
      <c r="P51" s="9"/>
    </row>
    <row r="52" spans="1:16">
      <c r="A52" s="12"/>
      <c r="B52" s="44">
        <v>614</v>
      </c>
      <c r="C52" s="20" t="s">
        <v>67</v>
      </c>
      <c r="D52" s="46">
        <v>3673</v>
      </c>
      <c r="E52" s="46">
        <v>367027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370700</v>
      </c>
      <c r="O52" s="47">
        <f t="shared" si="11"/>
        <v>3.9618245554035569</v>
      </c>
      <c r="P52" s="9"/>
    </row>
    <row r="53" spans="1:16">
      <c r="A53" s="12"/>
      <c r="B53" s="44">
        <v>615</v>
      </c>
      <c r="C53" s="20" t="s">
        <v>68</v>
      </c>
      <c r="D53" s="46">
        <v>991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991</v>
      </c>
      <c r="O53" s="47">
        <f t="shared" si="11"/>
        <v>1.0591227770177838E-2</v>
      </c>
      <c r="P53" s="9"/>
    </row>
    <row r="54" spans="1:16">
      <c r="A54" s="12"/>
      <c r="B54" s="44">
        <v>622</v>
      </c>
      <c r="C54" s="20" t="s">
        <v>69</v>
      </c>
      <c r="D54" s="46">
        <v>43180</v>
      </c>
      <c r="E54" s="46">
        <v>-241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42939</v>
      </c>
      <c r="O54" s="47">
        <f t="shared" si="11"/>
        <v>0.45890689124487005</v>
      </c>
      <c r="P54" s="9"/>
    </row>
    <row r="55" spans="1:16">
      <c r="A55" s="12"/>
      <c r="B55" s="44">
        <v>634</v>
      </c>
      <c r="C55" s="20" t="s">
        <v>70</v>
      </c>
      <c r="D55" s="46">
        <v>7110</v>
      </c>
      <c r="E55" s="46">
        <v>647190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654300</v>
      </c>
      <c r="O55" s="47">
        <f t="shared" si="11"/>
        <v>6.9927753077975376</v>
      </c>
      <c r="P55" s="9"/>
    </row>
    <row r="56" spans="1:16">
      <c r="A56" s="12"/>
      <c r="B56" s="44">
        <v>654</v>
      </c>
      <c r="C56" s="20" t="s">
        <v>71</v>
      </c>
      <c r="D56" s="46">
        <v>1940</v>
      </c>
      <c r="E56" s="46">
        <v>146902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148842</v>
      </c>
      <c r="O56" s="47">
        <f t="shared" si="11"/>
        <v>1.5907361491108072</v>
      </c>
      <c r="P56" s="9"/>
    </row>
    <row r="57" spans="1:16">
      <c r="A57" s="12"/>
      <c r="B57" s="44">
        <v>674</v>
      </c>
      <c r="C57" s="20" t="s">
        <v>72</v>
      </c>
      <c r="D57" s="46">
        <v>567</v>
      </c>
      <c r="E57" s="46">
        <v>87623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88190</v>
      </c>
      <c r="O57" s="47">
        <f t="shared" si="11"/>
        <v>0.94252308481532143</v>
      </c>
      <c r="P57" s="9"/>
    </row>
    <row r="58" spans="1:16">
      <c r="A58" s="12"/>
      <c r="B58" s="44">
        <v>685</v>
      </c>
      <c r="C58" s="20" t="s">
        <v>73</v>
      </c>
      <c r="D58" s="46">
        <v>70044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70044</v>
      </c>
      <c r="O58" s="47">
        <f t="shared" si="11"/>
        <v>0.74858926128590975</v>
      </c>
      <c r="P58" s="9"/>
    </row>
    <row r="59" spans="1:16">
      <c r="A59" s="12"/>
      <c r="B59" s="44">
        <v>689</v>
      </c>
      <c r="C59" s="20" t="s">
        <v>74</v>
      </c>
      <c r="D59" s="46">
        <v>591021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591021</v>
      </c>
      <c r="O59" s="47">
        <f t="shared" si="11"/>
        <v>6.3164864056087549</v>
      </c>
      <c r="P59" s="9"/>
    </row>
    <row r="60" spans="1:16">
      <c r="A60" s="12"/>
      <c r="B60" s="44">
        <v>694</v>
      </c>
      <c r="C60" s="20" t="s">
        <v>75</v>
      </c>
      <c r="D60" s="46">
        <v>1537</v>
      </c>
      <c r="E60" s="46">
        <v>156485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158022</v>
      </c>
      <c r="O60" s="47">
        <f t="shared" si="11"/>
        <v>1.6888466142270862</v>
      </c>
      <c r="P60" s="9"/>
    </row>
    <row r="61" spans="1:16">
      <c r="A61" s="12"/>
      <c r="B61" s="44">
        <v>711</v>
      </c>
      <c r="C61" s="20" t="s">
        <v>76</v>
      </c>
      <c r="D61" s="46">
        <v>693048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8" si="16">SUM(D61:M61)</f>
        <v>693048</v>
      </c>
      <c r="O61" s="47">
        <f t="shared" si="11"/>
        <v>7.4068912448700415</v>
      </c>
      <c r="P61" s="9"/>
    </row>
    <row r="62" spans="1:16">
      <c r="A62" s="12"/>
      <c r="B62" s="44">
        <v>712</v>
      </c>
      <c r="C62" s="20" t="s">
        <v>77</v>
      </c>
      <c r="D62" s="46">
        <v>0</v>
      </c>
      <c r="E62" s="46">
        <v>294612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294612</v>
      </c>
      <c r="O62" s="47">
        <f t="shared" si="11"/>
        <v>3.148640560875513</v>
      </c>
      <c r="P62" s="9"/>
    </row>
    <row r="63" spans="1:16">
      <c r="A63" s="12"/>
      <c r="B63" s="44">
        <v>713</v>
      </c>
      <c r="C63" s="20" t="s">
        <v>87</v>
      </c>
      <c r="D63" s="46">
        <v>0</v>
      </c>
      <c r="E63" s="46">
        <v>1684726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1684726</v>
      </c>
      <c r="O63" s="47">
        <f t="shared" si="11"/>
        <v>18.005365082079344</v>
      </c>
      <c r="P63" s="9"/>
    </row>
    <row r="64" spans="1:16">
      <c r="A64" s="12"/>
      <c r="B64" s="44">
        <v>714</v>
      </c>
      <c r="C64" s="20" t="s">
        <v>78</v>
      </c>
      <c r="D64" s="46">
        <v>0</v>
      </c>
      <c r="E64" s="46">
        <v>12750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12750</v>
      </c>
      <c r="O64" s="47">
        <f t="shared" si="11"/>
        <v>0.13626453488372092</v>
      </c>
      <c r="P64" s="9"/>
    </row>
    <row r="65" spans="1:119">
      <c r="A65" s="12"/>
      <c r="B65" s="44">
        <v>719</v>
      </c>
      <c r="C65" s="20" t="s">
        <v>79</v>
      </c>
      <c r="D65" s="46">
        <v>0</v>
      </c>
      <c r="E65" s="46">
        <v>64620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64620</v>
      </c>
      <c r="O65" s="47">
        <f t="shared" si="11"/>
        <v>0.69062072503419969</v>
      </c>
      <c r="P65" s="9"/>
    </row>
    <row r="66" spans="1:119">
      <c r="A66" s="12"/>
      <c r="B66" s="44">
        <v>724</v>
      </c>
      <c r="C66" s="20" t="s">
        <v>80</v>
      </c>
      <c r="D66" s="46">
        <v>1652</v>
      </c>
      <c r="E66" s="46">
        <v>265269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266921</v>
      </c>
      <c r="O66" s="47">
        <f t="shared" si="11"/>
        <v>2.8526953659370724</v>
      </c>
      <c r="P66" s="9"/>
    </row>
    <row r="67" spans="1:119">
      <c r="A67" s="12"/>
      <c r="B67" s="44">
        <v>744</v>
      </c>
      <c r="C67" s="20" t="s">
        <v>82</v>
      </c>
      <c r="D67" s="46">
        <v>1649</v>
      </c>
      <c r="E67" s="46">
        <v>214987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216636</v>
      </c>
      <c r="O67" s="47">
        <f t="shared" si="11"/>
        <v>2.3152787277701776</v>
      </c>
      <c r="P67" s="9"/>
    </row>
    <row r="68" spans="1:119" ht="15.75" thickBot="1">
      <c r="A68" s="12"/>
      <c r="B68" s="44">
        <v>764</v>
      </c>
      <c r="C68" s="20" t="s">
        <v>83</v>
      </c>
      <c r="D68" s="46">
        <v>1195</v>
      </c>
      <c r="E68" s="46">
        <v>170007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171202</v>
      </c>
      <c r="O68" s="47">
        <f t="shared" si="11"/>
        <v>1.8297067373461013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7">SUM(D5,D13,D22,D27,D31,D34,D39,D44,D47)</f>
        <v>66006498</v>
      </c>
      <c r="E69" s="15">
        <f t="shared" si="17"/>
        <v>20090212</v>
      </c>
      <c r="F69" s="15">
        <f t="shared" si="17"/>
        <v>6258607</v>
      </c>
      <c r="G69" s="15">
        <f t="shared" si="17"/>
        <v>24495694</v>
      </c>
      <c r="H69" s="15">
        <f t="shared" si="17"/>
        <v>0</v>
      </c>
      <c r="I69" s="15">
        <f t="shared" si="17"/>
        <v>6603342</v>
      </c>
      <c r="J69" s="15">
        <f t="shared" si="17"/>
        <v>9533336</v>
      </c>
      <c r="K69" s="15">
        <f t="shared" si="17"/>
        <v>0</v>
      </c>
      <c r="L69" s="15">
        <f t="shared" si="17"/>
        <v>0</v>
      </c>
      <c r="M69" s="15">
        <f t="shared" si="17"/>
        <v>0</v>
      </c>
      <c r="N69" s="15">
        <f>SUM(D69:M69)</f>
        <v>132987689</v>
      </c>
      <c r="O69" s="37">
        <f>(N69/O$71)</f>
        <v>1421.2945558310535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97</v>
      </c>
      <c r="M71" s="48"/>
      <c r="N71" s="48"/>
      <c r="O71" s="41">
        <v>93568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14615575</v>
      </c>
      <c r="E5" s="26">
        <f t="shared" si="0"/>
        <v>1624493</v>
      </c>
      <c r="F5" s="26">
        <f t="shared" si="0"/>
        <v>4091575</v>
      </c>
      <c r="G5" s="26">
        <f t="shared" si="0"/>
        <v>29948383</v>
      </c>
      <c r="H5" s="26">
        <f t="shared" si="0"/>
        <v>0</v>
      </c>
      <c r="I5" s="26">
        <f t="shared" si="0"/>
        <v>0</v>
      </c>
      <c r="J5" s="26">
        <f t="shared" si="0"/>
        <v>6850282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57130308</v>
      </c>
      <c r="O5" s="32">
        <f t="shared" ref="O5:O36" si="1">(N5/O$73)</f>
        <v>641.37309009261855</v>
      </c>
      <c r="P5" s="6"/>
    </row>
    <row r="6" spans="1:133">
      <c r="A6" s="12"/>
      <c r="B6" s="44">
        <v>511</v>
      </c>
      <c r="C6" s="20" t="s">
        <v>20</v>
      </c>
      <c r="D6" s="46">
        <v>356581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356581</v>
      </c>
      <c r="O6" s="47">
        <f t="shared" si="1"/>
        <v>4.0031546449621107</v>
      </c>
      <c r="P6" s="9"/>
    </row>
    <row r="7" spans="1:133">
      <c r="A7" s="12"/>
      <c r="B7" s="44">
        <v>512</v>
      </c>
      <c r="C7" s="20" t="s">
        <v>21</v>
      </c>
      <c r="D7" s="46">
        <v>866772</v>
      </c>
      <c r="E7" s="46">
        <v>0</v>
      </c>
      <c r="F7" s="46">
        <v>0</v>
      </c>
      <c r="G7" s="46">
        <v>29932203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30798975</v>
      </c>
      <c r="O7" s="47">
        <f t="shared" si="1"/>
        <v>345.76452427729441</v>
      </c>
      <c r="P7" s="9"/>
    </row>
    <row r="8" spans="1:133">
      <c r="A8" s="12"/>
      <c r="B8" s="44">
        <v>513</v>
      </c>
      <c r="C8" s="20" t="s">
        <v>22</v>
      </c>
      <c r="D8" s="46">
        <v>5984411</v>
      </c>
      <c r="E8" s="46">
        <v>18869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6003280</v>
      </c>
      <c r="O8" s="47">
        <f t="shared" si="1"/>
        <v>67.395790064552344</v>
      </c>
      <c r="P8" s="9"/>
    </row>
    <row r="9" spans="1:133">
      <c r="A9" s="12"/>
      <c r="B9" s="44">
        <v>514</v>
      </c>
      <c r="C9" s="20" t="s">
        <v>23</v>
      </c>
      <c r="D9" s="46">
        <v>526695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526695</v>
      </c>
      <c r="O9" s="47">
        <f t="shared" si="1"/>
        <v>5.9129385349424641</v>
      </c>
      <c r="P9" s="9"/>
    </row>
    <row r="10" spans="1:133">
      <c r="A10" s="12"/>
      <c r="B10" s="44">
        <v>515</v>
      </c>
      <c r="C10" s="20" t="s">
        <v>24</v>
      </c>
      <c r="D10" s="46">
        <v>0</v>
      </c>
      <c r="E10" s="46">
        <v>953589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953589</v>
      </c>
      <c r="O10" s="47">
        <f t="shared" si="1"/>
        <v>10.705461689587427</v>
      </c>
      <c r="P10" s="9"/>
    </row>
    <row r="11" spans="1:133">
      <c r="A11" s="12"/>
      <c r="B11" s="44">
        <v>517</v>
      </c>
      <c r="C11" s="20" t="s">
        <v>25</v>
      </c>
      <c r="D11" s="46">
        <v>1265860</v>
      </c>
      <c r="E11" s="46">
        <v>470398</v>
      </c>
      <c r="F11" s="46">
        <v>4089707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5825965</v>
      </c>
      <c r="O11" s="47">
        <f t="shared" si="1"/>
        <v>65.405164187482455</v>
      </c>
      <c r="P11" s="9"/>
    </row>
    <row r="12" spans="1:133">
      <c r="A12" s="12"/>
      <c r="B12" s="44">
        <v>519</v>
      </c>
      <c r="C12" s="20" t="s">
        <v>26</v>
      </c>
      <c r="D12" s="46">
        <v>5615256</v>
      </c>
      <c r="E12" s="46">
        <v>181637</v>
      </c>
      <c r="F12" s="46">
        <v>1868</v>
      </c>
      <c r="G12" s="46">
        <v>16180</v>
      </c>
      <c r="H12" s="46">
        <v>0</v>
      </c>
      <c r="I12" s="46">
        <v>0</v>
      </c>
      <c r="J12" s="46">
        <v>6850282</v>
      </c>
      <c r="K12" s="46">
        <v>0</v>
      </c>
      <c r="L12" s="46">
        <v>0</v>
      </c>
      <c r="M12" s="46">
        <v>0</v>
      </c>
      <c r="N12" s="46">
        <f t="shared" si="2"/>
        <v>12665223</v>
      </c>
      <c r="O12" s="47">
        <f t="shared" si="1"/>
        <v>142.18605669379735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37734053</v>
      </c>
      <c r="E13" s="31">
        <f t="shared" si="3"/>
        <v>1622040</v>
      </c>
      <c r="F13" s="31">
        <f t="shared" si="3"/>
        <v>0</v>
      </c>
      <c r="G13" s="31">
        <f t="shared" si="3"/>
        <v>5418336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44774429</v>
      </c>
      <c r="O13" s="43">
        <f t="shared" si="1"/>
        <v>502.65988212180747</v>
      </c>
      <c r="P13" s="10"/>
    </row>
    <row r="14" spans="1:133">
      <c r="A14" s="12"/>
      <c r="B14" s="44">
        <v>521</v>
      </c>
      <c r="C14" s="20" t="s">
        <v>28</v>
      </c>
      <c r="D14" s="46">
        <v>13158142</v>
      </c>
      <c r="E14" s="46">
        <v>206226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13364368</v>
      </c>
      <c r="O14" s="47">
        <f t="shared" si="1"/>
        <v>150.03500420993544</v>
      </c>
      <c r="P14" s="9"/>
    </row>
    <row r="15" spans="1:133">
      <c r="A15" s="12"/>
      <c r="B15" s="44">
        <v>522</v>
      </c>
      <c r="C15" s="20" t="s">
        <v>29</v>
      </c>
      <c r="D15" s="46">
        <v>9817325</v>
      </c>
      <c r="E15" s="46">
        <v>74900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9892225</v>
      </c>
      <c r="O15" s="47">
        <f t="shared" si="1"/>
        <v>111.05500982318271</v>
      </c>
      <c r="P15" s="9"/>
    </row>
    <row r="16" spans="1:133">
      <c r="A16" s="12"/>
      <c r="B16" s="44">
        <v>523</v>
      </c>
      <c r="C16" s="20" t="s">
        <v>30</v>
      </c>
      <c r="D16" s="46">
        <v>3745934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3745934</v>
      </c>
      <c r="O16" s="47">
        <f t="shared" si="1"/>
        <v>42.053707549817567</v>
      </c>
      <c r="P16" s="9"/>
    </row>
    <row r="17" spans="1:16">
      <c r="A17" s="12"/>
      <c r="B17" s="44">
        <v>524</v>
      </c>
      <c r="C17" s="20" t="s">
        <v>31</v>
      </c>
      <c r="D17" s="46">
        <v>11</v>
      </c>
      <c r="E17" s="46">
        <v>805072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805083</v>
      </c>
      <c r="O17" s="47">
        <f t="shared" si="1"/>
        <v>9.038259893348302</v>
      </c>
      <c r="P17" s="9"/>
    </row>
    <row r="18" spans="1:16">
      <c r="A18" s="12"/>
      <c r="B18" s="44">
        <v>525</v>
      </c>
      <c r="C18" s="20" t="s">
        <v>32</v>
      </c>
      <c r="D18" s="46">
        <v>294006</v>
      </c>
      <c r="E18" s="46">
        <v>0</v>
      </c>
      <c r="F18" s="46">
        <v>0</v>
      </c>
      <c r="G18" s="46">
        <v>5418336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5712342</v>
      </c>
      <c r="O18" s="47">
        <f t="shared" si="1"/>
        <v>64.129576199831604</v>
      </c>
      <c r="P18" s="9"/>
    </row>
    <row r="19" spans="1:16">
      <c r="A19" s="12"/>
      <c r="B19" s="44">
        <v>526</v>
      </c>
      <c r="C19" s="20" t="s">
        <v>33</v>
      </c>
      <c r="D19" s="46">
        <v>725431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725431</v>
      </c>
      <c r="O19" s="47">
        <f t="shared" si="1"/>
        <v>8.1440471512770145</v>
      </c>
      <c r="P19" s="9"/>
    </row>
    <row r="20" spans="1:16">
      <c r="A20" s="12"/>
      <c r="B20" s="44">
        <v>527</v>
      </c>
      <c r="C20" s="20" t="s">
        <v>34</v>
      </c>
      <c r="D20" s="46">
        <v>155334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155334</v>
      </c>
      <c r="O20" s="47">
        <f t="shared" si="1"/>
        <v>1.7438563008700534</v>
      </c>
      <c r="P20" s="9"/>
    </row>
    <row r="21" spans="1:16">
      <c r="A21" s="12"/>
      <c r="B21" s="44">
        <v>529</v>
      </c>
      <c r="C21" s="20" t="s">
        <v>35</v>
      </c>
      <c r="D21" s="46">
        <v>9837870</v>
      </c>
      <c r="E21" s="46">
        <v>535842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10373712</v>
      </c>
      <c r="O21" s="47">
        <f t="shared" si="1"/>
        <v>116.46042099354477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372065</v>
      </c>
      <c r="E22" s="31">
        <f t="shared" si="5"/>
        <v>16701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1648577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2037343</v>
      </c>
      <c r="O22" s="43">
        <f t="shared" si="1"/>
        <v>22.872220039292731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586104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586104</v>
      </c>
      <c r="O23" s="47">
        <f t="shared" si="1"/>
        <v>6.5798933483019928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1062473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1062473</v>
      </c>
      <c r="O24" s="47">
        <f t="shared" si="1"/>
        <v>11.927847319674431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3237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3237</v>
      </c>
      <c r="O25" s="47">
        <f t="shared" si="1"/>
        <v>3.634016278417064E-2</v>
      </c>
      <c r="P25" s="9"/>
    </row>
    <row r="26" spans="1:16">
      <c r="A26" s="12"/>
      <c r="B26" s="44">
        <v>537</v>
      </c>
      <c r="C26" s="20" t="s">
        <v>40</v>
      </c>
      <c r="D26" s="46">
        <v>372065</v>
      </c>
      <c r="E26" s="46">
        <v>13464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385529</v>
      </c>
      <c r="O26" s="47">
        <f t="shared" si="1"/>
        <v>4.3281392085321357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SUM(D28:D30)</f>
        <v>0</v>
      </c>
      <c r="E27" s="31">
        <f t="shared" si="6"/>
        <v>19536869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4015906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23552775</v>
      </c>
      <c r="O27" s="43">
        <f t="shared" si="1"/>
        <v>264.41509963513892</v>
      </c>
      <c r="P27" s="10"/>
    </row>
    <row r="28" spans="1:16">
      <c r="A28" s="12"/>
      <c r="B28" s="44">
        <v>541</v>
      </c>
      <c r="C28" s="20" t="s">
        <v>42</v>
      </c>
      <c r="D28" s="46">
        <v>0</v>
      </c>
      <c r="E28" s="46">
        <v>19536869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19536869</v>
      </c>
      <c r="O28" s="47">
        <f t="shared" si="1"/>
        <v>219.33055290485547</v>
      </c>
      <c r="P28" s="9"/>
    </row>
    <row r="29" spans="1:16">
      <c r="A29" s="12"/>
      <c r="B29" s="44">
        <v>542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2653223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2653223</v>
      </c>
      <c r="O29" s="47">
        <f t="shared" si="1"/>
        <v>29.786393488633173</v>
      </c>
      <c r="P29" s="9"/>
    </row>
    <row r="30" spans="1:16">
      <c r="A30" s="12"/>
      <c r="B30" s="44">
        <v>544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1362683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1362683</v>
      </c>
      <c r="O30" s="47">
        <f t="shared" si="1"/>
        <v>15.298153241650295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SUM(D32:D33)</f>
        <v>257293</v>
      </c>
      <c r="E31" s="31">
        <f t="shared" si="8"/>
        <v>1932438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2189731</v>
      </c>
      <c r="O31" s="43">
        <f t="shared" si="1"/>
        <v>24.583003087285995</v>
      </c>
      <c r="P31" s="10"/>
    </row>
    <row r="32" spans="1:16">
      <c r="A32" s="13"/>
      <c r="B32" s="45">
        <v>553</v>
      </c>
      <c r="C32" s="21" t="s">
        <v>46</v>
      </c>
      <c r="D32" s="46">
        <v>127294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127294</v>
      </c>
      <c r="O32" s="47">
        <f t="shared" si="1"/>
        <v>1.4290653943306202</v>
      </c>
      <c r="P32" s="9"/>
    </row>
    <row r="33" spans="1:16">
      <c r="A33" s="13"/>
      <c r="B33" s="45">
        <v>559</v>
      </c>
      <c r="C33" s="21" t="s">
        <v>47</v>
      </c>
      <c r="D33" s="46">
        <v>129999</v>
      </c>
      <c r="E33" s="46">
        <v>1932438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2062437</v>
      </c>
      <c r="O33" s="47">
        <f t="shared" si="1"/>
        <v>23.153937692955374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SUM(D35:D38)</f>
        <v>3787537</v>
      </c>
      <c r="E34" s="31">
        <f t="shared" si="9"/>
        <v>79273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3866810</v>
      </c>
      <c r="O34" s="43">
        <f t="shared" si="1"/>
        <v>43.410721302273366</v>
      </c>
      <c r="P34" s="10"/>
    </row>
    <row r="35" spans="1:16">
      <c r="A35" s="12"/>
      <c r="B35" s="44">
        <v>561</v>
      </c>
      <c r="C35" s="20" t="s">
        <v>49</v>
      </c>
      <c r="D35" s="46">
        <v>410372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410372</v>
      </c>
      <c r="O35" s="47">
        <f t="shared" si="1"/>
        <v>4.6070390120684817</v>
      </c>
      <c r="P35" s="9"/>
    </row>
    <row r="36" spans="1:16">
      <c r="A36" s="12"/>
      <c r="B36" s="44">
        <v>562</v>
      </c>
      <c r="C36" s="20" t="s">
        <v>50</v>
      </c>
      <c r="D36" s="46">
        <v>1032566</v>
      </c>
      <c r="E36" s="46">
        <v>12061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10">SUM(D36:M36)</f>
        <v>1044627</v>
      </c>
      <c r="O36" s="47">
        <f t="shared" si="1"/>
        <v>11.727499298344092</v>
      </c>
      <c r="P36" s="9"/>
    </row>
    <row r="37" spans="1:16">
      <c r="A37" s="12"/>
      <c r="B37" s="44">
        <v>564</v>
      </c>
      <c r="C37" s="20" t="s">
        <v>51</v>
      </c>
      <c r="D37" s="46">
        <v>500370</v>
      </c>
      <c r="E37" s="46">
        <v>67212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567582</v>
      </c>
      <c r="O37" s="47">
        <f t="shared" ref="O37:O68" si="11">(N37/O$73)</f>
        <v>6.3719562166713439</v>
      </c>
      <c r="P37" s="9"/>
    </row>
    <row r="38" spans="1:16">
      <c r="A38" s="12"/>
      <c r="B38" s="44">
        <v>569</v>
      </c>
      <c r="C38" s="20" t="s">
        <v>52</v>
      </c>
      <c r="D38" s="46">
        <v>1844229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1844229</v>
      </c>
      <c r="O38" s="47">
        <f t="shared" si="11"/>
        <v>20.704226775189447</v>
      </c>
      <c r="P38" s="9"/>
    </row>
    <row r="39" spans="1:16" ht="15.75">
      <c r="A39" s="28" t="s">
        <v>53</v>
      </c>
      <c r="B39" s="29"/>
      <c r="C39" s="30"/>
      <c r="D39" s="31">
        <f t="shared" ref="D39:M39" si="12">SUM(D40:D44)</f>
        <v>6577307</v>
      </c>
      <c r="E39" s="31">
        <f t="shared" si="12"/>
        <v>254487</v>
      </c>
      <c r="F39" s="31">
        <f t="shared" si="12"/>
        <v>0</v>
      </c>
      <c r="G39" s="31">
        <f t="shared" si="12"/>
        <v>97686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6929480</v>
      </c>
      <c r="O39" s="43">
        <f t="shared" si="11"/>
        <v>77.793769295537473</v>
      </c>
      <c r="P39" s="9"/>
    </row>
    <row r="40" spans="1:16">
      <c r="A40" s="12"/>
      <c r="B40" s="44">
        <v>571</v>
      </c>
      <c r="C40" s="20" t="s">
        <v>54</v>
      </c>
      <c r="D40" s="46">
        <v>1177860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1177860</v>
      </c>
      <c r="O40" s="47">
        <f t="shared" si="11"/>
        <v>13.223238843671064</v>
      </c>
      <c r="P40" s="9"/>
    </row>
    <row r="41" spans="1:16">
      <c r="A41" s="12"/>
      <c r="B41" s="44">
        <v>572</v>
      </c>
      <c r="C41" s="20" t="s">
        <v>55</v>
      </c>
      <c r="D41" s="46">
        <v>5322267</v>
      </c>
      <c r="E41" s="46">
        <v>160943</v>
      </c>
      <c r="F41" s="46">
        <v>0</v>
      </c>
      <c r="G41" s="46">
        <v>97686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5580896</v>
      </c>
      <c r="O41" s="47">
        <f t="shared" si="11"/>
        <v>62.653898400224527</v>
      </c>
      <c r="P41" s="9"/>
    </row>
    <row r="42" spans="1:16">
      <c r="A42" s="12"/>
      <c r="B42" s="44">
        <v>573</v>
      </c>
      <c r="C42" s="20" t="s">
        <v>56</v>
      </c>
      <c r="D42" s="46">
        <v>73680</v>
      </c>
      <c r="E42" s="46">
        <v>84289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157969</v>
      </c>
      <c r="O42" s="47">
        <f t="shared" si="11"/>
        <v>1.7734381139489195</v>
      </c>
      <c r="P42" s="9"/>
    </row>
    <row r="43" spans="1:16">
      <c r="A43" s="12"/>
      <c r="B43" s="44">
        <v>574</v>
      </c>
      <c r="C43" s="20" t="s">
        <v>102</v>
      </c>
      <c r="D43" s="46">
        <v>3500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3500</v>
      </c>
      <c r="O43" s="47">
        <f t="shared" si="11"/>
        <v>3.9292730844793712E-2</v>
      </c>
      <c r="P43" s="9"/>
    </row>
    <row r="44" spans="1:16">
      <c r="A44" s="12"/>
      <c r="B44" s="44">
        <v>575</v>
      </c>
      <c r="C44" s="20" t="s">
        <v>57</v>
      </c>
      <c r="D44" s="46">
        <v>0</v>
      </c>
      <c r="E44" s="46">
        <v>9255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9255</v>
      </c>
      <c r="O44" s="47">
        <f t="shared" si="11"/>
        <v>0.10390120684816166</v>
      </c>
      <c r="P44" s="9"/>
    </row>
    <row r="45" spans="1:16" ht="15.75">
      <c r="A45" s="28" t="s">
        <v>81</v>
      </c>
      <c r="B45" s="29"/>
      <c r="C45" s="30"/>
      <c r="D45" s="31">
        <f t="shared" ref="D45:M45" si="13">SUM(D46:D49)</f>
        <v>2958724</v>
      </c>
      <c r="E45" s="31">
        <f t="shared" si="13"/>
        <v>1916823</v>
      </c>
      <c r="F45" s="31">
        <f t="shared" si="13"/>
        <v>0</v>
      </c>
      <c r="G45" s="31">
        <f t="shared" si="13"/>
        <v>2254774</v>
      </c>
      <c r="H45" s="31">
        <f t="shared" si="13"/>
        <v>0</v>
      </c>
      <c r="I45" s="31">
        <f t="shared" si="13"/>
        <v>186873</v>
      </c>
      <c r="J45" s="31">
        <f t="shared" si="13"/>
        <v>12423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7329617</v>
      </c>
      <c r="O45" s="43">
        <f t="shared" si="11"/>
        <v>82.285905136121244</v>
      </c>
      <c r="P45" s="9"/>
    </row>
    <row r="46" spans="1:16">
      <c r="A46" s="12"/>
      <c r="B46" s="44">
        <v>581</v>
      </c>
      <c r="C46" s="20" t="s">
        <v>58</v>
      </c>
      <c r="D46" s="46">
        <v>2914484</v>
      </c>
      <c r="E46" s="46">
        <v>1357114</v>
      </c>
      <c r="F46" s="46">
        <v>0</v>
      </c>
      <c r="G46" s="46">
        <v>2254774</v>
      </c>
      <c r="H46" s="46">
        <v>0</v>
      </c>
      <c r="I46" s="46">
        <v>186873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6713245</v>
      </c>
      <c r="O46" s="47">
        <f t="shared" si="11"/>
        <v>75.366208251473481</v>
      </c>
      <c r="P46" s="9"/>
    </row>
    <row r="47" spans="1:16">
      <c r="A47" s="12"/>
      <c r="B47" s="44">
        <v>587</v>
      </c>
      <c r="C47" s="20" t="s">
        <v>86</v>
      </c>
      <c r="D47" s="46">
        <v>0</v>
      </c>
      <c r="E47" s="46">
        <v>200000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8" si="14">SUM(D47:M47)</f>
        <v>200000</v>
      </c>
      <c r="O47" s="47">
        <f t="shared" si="11"/>
        <v>2.2452989054167838</v>
      </c>
      <c r="P47" s="9"/>
    </row>
    <row r="48" spans="1:16">
      <c r="A48" s="12"/>
      <c r="B48" s="44">
        <v>590</v>
      </c>
      <c r="C48" s="20" t="s">
        <v>60</v>
      </c>
      <c r="D48" s="46">
        <v>44240</v>
      </c>
      <c r="E48" s="46">
        <v>359709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403949</v>
      </c>
      <c r="O48" s="47">
        <f t="shared" si="11"/>
        <v>4.5349312377210218</v>
      </c>
      <c r="P48" s="9"/>
    </row>
    <row r="49" spans="1:16">
      <c r="A49" s="12"/>
      <c r="B49" s="44">
        <v>591</v>
      </c>
      <c r="C49" s="20" t="s">
        <v>103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12423</v>
      </c>
      <c r="K49" s="46">
        <v>0</v>
      </c>
      <c r="L49" s="46">
        <v>0</v>
      </c>
      <c r="M49" s="46">
        <v>0</v>
      </c>
      <c r="N49" s="46">
        <f t="shared" si="14"/>
        <v>12423</v>
      </c>
      <c r="O49" s="47">
        <f t="shared" si="11"/>
        <v>0.13946674150996352</v>
      </c>
      <c r="P49" s="9"/>
    </row>
    <row r="50" spans="1:16" ht="15.75">
      <c r="A50" s="28" t="s">
        <v>61</v>
      </c>
      <c r="B50" s="29"/>
      <c r="C50" s="30"/>
      <c r="D50" s="31">
        <f t="shared" ref="D50:M50" si="15">SUM(D51:D70)</f>
        <v>982172</v>
      </c>
      <c r="E50" s="31">
        <f t="shared" si="15"/>
        <v>2223819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3205991</v>
      </c>
      <c r="O50" s="43">
        <f t="shared" si="11"/>
        <v>35.992040415380295</v>
      </c>
      <c r="P50" s="9"/>
    </row>
    <row r="51" spans="1:16">
      <c r="A51" s="12"/>
      <c r="B51" s="44">
        <v>601</v>
      </c>
      <c r="C51" s="20" t="s">
        <v>62</v>
      </c>
      <c r="D51" s="46">
        <v>8656</v>
      </c>
      <c r="E51" s="46">
        <v>26972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35628</v>
      </c>
      <c r="O51" s="47">
        <f t="shared" si="11"/>
        <v>0.39997754701094584</v>
      </c>
      <c r="P51" s="9"/>
    </row>
    <row r="52" spans="1:16">
      <c r="A52" s="12"/>
      <c r="B52" s="44">
        <v>602</v>
      </c>
      <c r="C52" s="20" t="s">
        <v>63</v>
      </c>
      <c r="D52" s="46">
        <v>29141</v>
      </c>
      <c r="E52" s="46">
        <v>3892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33033</v>
      </c>
      <c r="O52" s="47">
        <f t="shared" si="11"/>
        <v>0.37084479371316309</v>
      </c>
      <c r="P52" s="9"/>
    </row>
    <row r="53" spans="1:16">
      <c r="A53" s="12"/>
      <c r="B53" s="44">
        <v>603</v>
      </c>
      <c r="C53" s="20" t="s">
        <v>64</v>
      </c>
      <c r="D53" s="46">
        <v>607</v>
      </c>
      <c r="E53" s="46">
        <v>11781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12388</v>
      </c>
      <c r="O53" s="47">
        <f t="shared" si="11"/>
        <v>0.13907381420151557</v>
      </c>
      <c r="P53" s="9"/>
    </row>
    <row r="54" spans="1:16">
      <c r="A54" s="12"/>
      <c r="B54" s="44">
        <v>614</v>
      </c>
      <c r="C54" s="20" t="s">
        <v>67</v>
      </c>
      <c r="D54" s="46">
        <v>0</v>
      </c>
      <c r="E54" s="46">
        <v>321020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321020</v>
      </c>
      <c r="O54" s="47">
        <f t="shared" si="11"/>
        <v>3.6039292730844794</v>
      </c>
      <c r="P54" s="9"/>
    </row>
    <row r="55" spans="1:16">
      <c r="A55" s="12"/>
      <c r="B55" s="44">
        <v>615</v>
      </c>
      <c r="C55" s="20" t="s">
        <v>68</v>
      </c>
      <c r="D55" s="46">
        <v>994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994</v>
      </c>
      <c r="O55" s="47">
        <f t="shared" si="11"/>
        <v>1.1159135559921415E-2</v>
      </c>
      <c r="P55" s="9"/>
    </row>
    <row r="56" spans="1:16">
      <c r="A56" s="12"/>
      <c r="B56" s="44">
        <v>622</v>
      </c>
      <c r="C56" s="20" t="s">
        <v>69</v>
      </c>
      <c r="D56" s="46">
        <v>0</v>
      </c>
      <c r="E56" s="46">
        <v>1864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1864</v>
      </c>
      <c r="O56" s="47">
        <f t="shared" si="11"/>
        <v>2.0926185798484424E-2</v>
      </c>
      <c r="P56" s="9"/>
    </row>
    <row r="57" spans="1:16">
      <c r="A57" s="12"/>
      <c r="B57" s="44">
        <v>634</v>
      </c>
      <c r="C57" s="20" t="s">
        <v>70</v>
      </c>
      <c r="D57" s="46">
        <v>0</v>
      </c>
      <c r="E57" s="46">
        <v>683827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683827</v>
      </c>
      <c r="O57" s="47">
        <f t="shared" si="11"/>
        <v>7.6769800729722144</v>
      </c>
      <c r="P57" s="9"/>
    </row>
    <row r="58" spans="1:16">
      <c r="A58" s="12"/>
      <c r="B58" s="44">
        <v>654</v>
      </c>
      <c r="C58" s="20" t="s">
        <v>71</v>
      </c>
      <c r="D58" s="46">
        <v>0</v>
      </c>
      <c r="E58" s="46">
        <v>118337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118337</v>
      </c>
      <c r="O58" s="47">
        <f t="shared" si="11"/>
        <v>1.3285096828515297</v>
      </c>
      <c r="P58" s="9"/>
    </row>
    <row r="59" spans="1:16">
      <c r="A59" s="12"/>
      <c r="B59" s="44">
        <v>674</v>
      </c>
      <c r="C59" s="20" t="s">
        <v>72</v>
      </c>
      <c r="D59" s="46">
        <v>0</v>
      </c>
      <c r="E59" s="46">
        <v>97688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97688</v>
      </c>
      <c r="O59" s="47">
        <f t="shared" si="11"/>
        <v>1.0966937973617739</v>
      </c>
      <c r="P59" s="9"/>
    </row>
    <row r="60" spans="1:16">
      <c r="A60" s="12"/>
      <c r="B60" s="44">
        <v>685</v>
      </c>
      <c r="C60" s="20" t="s">
        <v>73</v>
      </c>
      <c r="D60" s="46">
        <v>44687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44687</v>
      </c>
      <c r="O60" s="47">
        <f t="shared" si="11"/>
        <v>0.50167836093179907</v>
      </c>
      <c r="P60" s="9"/>
    </row>
    <row r="61" spans="1:16">
      <c r="A61" s="12"/>
      <c r="B61" s="44">
        <v>689</v>
      </c>
      <c r="C61" s="20" t="s">
        <v>74</v>
      </c>
      <c r="D61" s="46">
        <v>332629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332629</v>
      </c>
      <c r="O61" s="47">
        <f t="shared" si="11"/>
        <v>3.7342576480493967</v>
      </c>
      <c r="P61" s="9"/>
    </row>
    <row r="62" spans="1:16">
      <c r="A62" s="12"/>
      <c r="B62" s="44">
        <v>694</v>
      </c>
      <c r="C62" s="20" t="s">
        <v>75</v>
      </c>
      <c r="D62" s="46">
        <v>0</v>
      </c>
      <c r="E62" s="46">
        <v>161132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161132</v>
      </c>
      <c r="O62" s="47">
        <f t="shared" si="11"/>
        <v>1.8089475161380859</v>
      </c>
      <c r="P62" s="9"/>
    </row>
    <row r="63" spans="1:16">
      <c r="A63" s="12"/>
      <c r="B63" s="44">
        <v>711</v>
      </c>
      <c r="C63" s="20" t="s">
        <v>76</v>
      </c>
      <c r="D63" s="46">
        <v>565458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70" si="16">SUM(D63:M63)</f>
        <v>565458</v>
      </c>
      <c r="O63" s="47">
        <f t="shared" si="11"/>
        <v>6.3481111422958181</v>
      </c>
      <c r="P63" s="9"/>
    </row>
    <row r="64" spans="1:16">
      <c r="A64" s="12"/>
      <c r="B64" s="44">
        <v>712</v>
      </c>
      <c r="C64" s="20" t="s">
        <v>77</v>
      </c>
      <c r="D64" s="46">
        <v>0</v>
      </c>
      <c r="E64" s="46">
        <v>34049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34049</v>
      </c>
      <c r="O64" s="47">
        <f t="shared" si="11"/>
        <v>0.38225091215268031</v>
      </c>
      <c r="P64" s="9"/>
    </row>
    <row r="65" spans="1:119">
      <c r="A65" s="12"/>
      <c r="B65" s="44">
        <v>713</v>
      </c>
      <c r="C65" s="20" t="s">
        <v>87</v>
      </c>
      <c r="D65" s="46">
        <v>0</v>
      </c>
      <c r="E65" s="46">
        <v>19262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19262</v>
      </c>
      <c r="O65" s="47">
        <f t="shared" si="11"/>
        <v>0.21624473758069043</v>
      </c>
      <c r="P65" s="9"/>
    </row>
    <row r="66" spans="1:119">
      <c r="A66" s="12"/>
      <c r="B66" s="44">
        <v>714</v>
      </c>
      <c r="C66" s="20" t="s">
        <v>78</v>
      </c>
      <c r="D66" s="46">
        <v>0</v>
      </c>
      <c r="E66" s="46">
        <v>21562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21562</v>
      </c>
      <c r="O66" s="47">
        <f t="shared" si="11"/>
        <v>0.24206567499298345</v>
      </c>
      <c r="P66" s="9"/>
    </row>
    <row r="67" spans="1:119">
      <c r="A67" s="12"/>
      <c r="B67" s="44">
        <v>719</v>
      </c>
      <c r="C67" s="20" t="s">
        <v>79</v>
      </c>
      <c r="D67" s="46">
        <v>0</v>
      </c>
      <c r="E67" s="46">
        <v>63066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63066</v>
      </c>
      <c r="O67" s="47">
        <f t="shared" si="11"/>
        <v>0.70801010384507435</v>
      </c>
      <c r="P67" s="9"/>
    </row>
    <row r="68" spans="1:119">
      <c r="A68" s="12"/>
      <c r="B68" s="44">
        <v>724</v>
      </c>
      <c r="C68" s="20" t="s">
        <v>80</v>
      </c>
      <c r="D68" s="46">
        <v>0</v>
      </c>
      <c r="E68" s="46">
        <v>244360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244360</v>
      </c>
      <c r="O68" s="47">
        <f t="shared" si="11"/>
        <v>2.7433062026382262</v>
      </c>
      <c r="P68" s="9"/>
    </row>
    <row r="69" spans="1:119">
      <c r="A69" s="12"/>
      <c r="B69" s="44">
        <v>744</v>
      </c>
      <c r="C69" s="20" t="s">
        <v>82</v>
      </c>
      <c r="D69" s="46">
        <v>0</v>
      </c>
      <c r="E69" s="46">
        <v>202865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202865</v>
      </c>
      <c r="O69" s="47">
        <f>(N69/O$73)</f>
        <v>2.277462812236879</v>
      </c>
      <c r="P69" s="9"/>
    </row>
    <row r="70" spans="1:119" ht="15.75" thickBot="1">
      <c r="A70" s="12"/>
      <c r="B70" s="44">
        <v>764</v>
      </c>
      <c r="C70" s="20" t="s">
        <v>83</v>
      </c>
      <c r="D70" s="46">
        <v>0</v>
      </c>
      <c r="E70" s="46">
        <v>212142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212142</v>
      </c>
      <c r="O70" s="47">
        <f>(N70/O$73)</f>
        <v>2.3816110019646364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7">SUM(D5,D13,D22,D27,D31,D34,D39,D45,D50)</f>
        <v>67284726</v>
      </c>
      <c r="E71" s="15">
        <f t="shared" si="17"/>
        <v>29206943</v>
      </c>
      <c r="F71" s="15">
        <f t="shared" si="17"/>
        <v>4091575</v>
      </c>
      <c r="G71" s="15">
        <f t="shared" si="17"/>
        <v>37719179</v>
      </c>
      <c r="H71" s="15">
        <f t="shared" si="17"/>
        <v>0</v>
      </c>
      <c r="I71" s="15">
        <f t="shared" si="17"/>
        <v>5851356</v>
      </c>
      <c r="J71" s="15">
        <f t="shared" si="17"/>
        <v>6862705</v>
      </c>
      <c r="K71" s="15">
        <f t="shared" si="17"/>
        <v>0</v>
      </c>
      <c r="L71" s="15">
        <f t="shared" si="17"/>
        <v>0</v>
      </c>
      <c r="M71" s="15">
        <f t="shared" si="17"/>
        <v>0</v>
      </c>
      <c r="N71" s="15">
        <f>SUM(D71:M71)</f>
        <v>151016484</v>
      </c>
      <c r="O71" s="37">
        <f>(N71/O$73)</f>
        <v>1695.385731125456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114</v>
      </c>
      <c r="M73" s="48"/>
      <c r="N73" s="48"/>
      <c r="O73" s="41">
        <v>89075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12429938</v>
      </c>
      <c r="E5" s="26">
        <f t="shared" si="0"/>
        <v>1541235</v>
      </c>
      <c r="F5" s="26">
        <f t="shared" si="0"/>
        <v>1250443</v>
      </c>
      <c r="G5" s="26">
        <f t="shared" si="0"/>
        <v>4320242</v>
      </c>
      <c r="H5" s="26">
        <f t="shared" si="0"/>
        <v>0</v>
      </c>
      <c r="I5" s="26">
        <f t="shared" si="0"/>
        <v>0</v>
      </c>
      <c r="J5" s="26">
        <f t="shared" si="0"/>
        <v>5596788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25138646</v>
      </c>
      <c r="O5" s="32">
        <f t="shared" ref="O5:O36" si="1">(N5/O$74)</f>
        <v>319.76094228983555</v>
      </c>
      <c r="P5" s="6"/>
    </row>
    <row r="6" spans="1:133">
      <c r="A6" s="12"/>
      <c r="B6" s="44">
        <v>511</v>
      </c>
      <c r="C6" s="20" t="s">
        <v>20</v>
      </c>
      <c r="D6" s="46">
        <v>301522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301522</v>
      </c>
      <c r="O6" s="47">
        <f t="shared" si="1"/>
        <v>3.8353282368953279</v>
      </c>
      <c r="P6" s="9"/>
    </row>
    <row r="7" spans="1:133">
      <c r="A7" s="12"/>
      <c r="B7" s="44">
        <v>512</v>
      </c>
      <c r="C7" s="20" t="s">
        <v>21</v>
      </c>
      <c r="D7" s="46">
        <v>562965</v>
      </c>
      <c r="E7" s="46">
        <v>49426</v>
      </c>
      <c r="F7" s="46">
        <v>0</v>
      </c>
      <c r="G7" s="46">
        <v>4320382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4932773</v>
      </c>
      <c r="O7" s="47">
        <f t="shared" si="1"/>
        <v>62.744355546510299</v>
      </c>
      <c r="P7" s="9"/>
    </row>
    <row r="8" spans="1:133">
      <c r="A8" s="12"/>
      <c r="B8" s="44">
        <v>513</v>
      </c>
      <c r="C8" s="20" t="s">
        <v>22</v>
      </c>
      <c r="D8" s="46">
        <v>4808223</v>
      </c>
      <c r="E8" s="46">
        <v>73871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4882094</v>
      </c>
      <c r="O8" s="47">
        <f t="shared" si="1"/>
        <v>62.099723978274419</v>
      </c>
      <c r="P8" s="9"/>
    </row>
    <row r="9" spans="1:133">
      <c r="A9" s="12"/>
      <c r="B9" s="44">
        <v>514</v>
      </c>
      <c r="C9" s="20" t="s">
        <v>23</v>
      </c>
      <c r="D9" s="46">
        <v>570731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570731</v>
      </c>
      <c r="O9" s="47">
        <f t="shared" si="1"/>
        <v>7.2596385005787551</v>
      </c>
      <c r="P9" s="9"/>
    </row>
    <row r="10" spans="1:133">
      <c r="A10" s="12"/>
      <c r="B10" s="44">
        <v>515</v>
      </c>
      <c r="C10" s="20" t="s">
        <v>24</v>
      </c>
      <c r="D10" s="46">
        <v>8049</v>
      </c>
      <c r="E10" s="46">
        <v>877266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885315</v>
      </c>
      <c r="O10" s="47">
        <f t="shared" si="1"/>
        <v>11.26111400842057</v>
      </c>
      <c r="P10" s="9"/>
    </row>
    <row r="11" spans="1:133">
      <c r="A11" s="12"/>
      <c r="B11" s="44">
        <v>517</v>
      </c>
      <c r="C11" s="20" t="s">
        <v>25</v>
      </c>
      <c r="D11" s="46">
        <v>801817</v>
      </c>
      <c r="E11" s="46">
        <v>372114</v>
      </c>
      <c r="F11" s="46">
        <v>1250443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2424374</v>
      </c>
      <c r="O11" s="47">
        <f t="shared" si="1"/>
        <v>30.837783176666623</v>
      </c>
      <c r="P11" s="9"/>
    </row>
    <row r="12" spans="1:133">
      <c r="A12" s="12"/>
      <c r="B12" s="44">
        <v>519</v>
      </c>
      <c r="C12" s="20" t="s">
        <v>26</v>
      </c>
      <c r="D12" s="46">
        <v>5376631</v>
      </c>
      <c r="E12" s="46">
        <v>168558</v>
      </c>
      <c r="F12" s="46">
        <v>0</v>
      </c>
      <c r="G12" s="46">
        <v>-140</v>
      </c>
      <c r="H12" s="46">
        <v>0</v>
      </c>
      <c r="I12" s="46">
        <v>0</v>
      </c>
      <c r="J12" s="46">
        <v>5596788</v>
      </c>
      <c r="K12" s="46">
        <v>0</v>
      </c>
      <c r="L12" s="46">
        <v>0</v>
      </c>
      <c r="M12" s="46">
        <v>0</v>
      </c>
      <c r="N12" s="46">
        <f t="shared" si="2"/>
        <v>11141837</v>
      </c>
      <c r="O12" s="47">
        <f t="shared" si="1"/>
        <v>141.72299884248955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21154490</v>
      </c>
      <c r="E13" s="31">
        <f t="shared" si="3"/>
        <v>1302949</v>
      </c>
      <c r="F13" s="31">
        <f t="shared" si="3"/>
        <v>0</v>
      </c>
      <c r="G13" s="31">
        <f t="shared" si="3"/>
        <v>1323818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23781257</v>
      </c>
      <c r="O13" s="43">
        <f t="shared" si="1"/>
        <v>302.49509648040498</v>
      </c>
      <c r="P13" s="10"/>
    </row>
    <row r="14" spans="1:133">
      <c r="A14" s="12"/>
      <c r="B14" s="44">
        <v>521</v>
      </c>
      <c r="C14" s="20" t="s">
        <v>28</v>
      </c>
      <c r="D14" s="46">
        <v>9415884</v>
      </c>
      <c r="E14" s="46">
        <v>258128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9674012</v>
      </c>
      <c r="O14" s="47">
        <f t="shared" si="1"/>
        <v>123.05241868807001</v>
      </c>
      <c r="P14" s="9"/>
    </row>
    <row r="15" spans="1:133">
      <c r="A15" s="12"/>
      <c r="B15" s="44">
        <v>522</v>
      </c>
      <c r="C15" s="20" t="s">
        <v>29</v>
      </c>
      <c r="D15" s="46">
        <v>6192024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6192024</v>
      </c>
      <c r="O15" s="47">
        <f t="shared" si="1"/>
        <v>78.761896281974643</v>
      </c>
      <c r="P15" s="9"/>
    </row>
    <row r="16" spans="1:133">
      <c r="A16" s="12"/>
      <c r="B16" s="44">
        <v>523</v>
      </c>
      <c r="C16" s="20" t="s">
        <v>30</v>
      </c>
      <c r="D16" s="46">
        <v>3126285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3126285</v>
      </c>
      <c r="O16" s="47">
        <f t="shared" si="1"/>
        <v>39.766017528015567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561203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561203</v>
      </c>
      <c r="O17" s="47">
        <f t="shared" si="1"/>
        <v>7.1384433392268845</v>
      </c>
      <c r="P17" s="9"/>
    </row>
    <row r="18" spans="1:16">
      <c r="A18" s="12"/>
      <c r="B18" s="44">
        <v>525</v>
      </c>
      <c r="C18" s="20" t="s">
        <v>32</v>
      </c>
      <c r="D18" s="46">
        <v>1367557</v>
      </c>
      <c r="E18" s="46">
        <v>19533</v>
      </c>
      <c r="F18" s="46">
        <v>0</v>
      </c>
      <c r="G18" s="46">
        <v>1323818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2710908</v>
      </c>
      <c r="O18" s="47">
        <f t="shared" si="1"/>
        <v>34.482465624483254</v>
      </c>
      <c r="P18" s="9"/>
    </row>
    <row r="19" spans="1:16">
      <c r="A19" s="12"/>
      <c r="B19" s="44">
        <v>526</v>
      </c>
      <c r="C19" s="20" t="s">
        <v>33</v>
      </c>
      <c r="D19" s="46">
        <v>857791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857791</v>
      </c>
      <c r="O19" s="47">
        <f t="shared" si="1"/>
        <v>10.911011613264307</v>
      </c>
      <c r="P19" s="9"/>
    </row>
    <row r="20" spans="1:16">
      <c r="A20" s="12"/>
      <c r="B20" s="44">
        <v>527</v>
      </c>
      <c r="C20" s="20" t="s">
        <v>34</v>
      </c>
      <c r="D20" s="46">
        <v>92552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92552</v>
      </c>
      <c r="O20" s="47">
        <f t="shared" si="1"/>
        <v>1.177251739445667</v>
      </c>
      <c r="P20" s="9"/>
    </row>
    <row r="21" spans="1:16">
      <c r="A21" s="12"/>
      <c r="B21" s="44">
        <v>529</v>
      </c>
      <c r="C21" s="20" t="s">
        <v>35</v>
      </c>
      <c r="D21" s="46">
        <v>102397</v>
      </c>
      <c r="E21" s="46">
        <v>464085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566482</v>
      </c>
      <c r="O21" s="47">
        <f t="shared" si="1"/>
        <v>7.2055916659246728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310668</v>
      </c>
      <c r="E22" s="31">
        <f t="shared" si="5"/>
        <v>1355657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1496721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3163046</v>
      </c>
      <c r="O22" s="43">
        <f t="shared" si="1"/>
        <v>40.233613595023975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656707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656707</v>
      </c>
      <c r="O23" s="47">
        <f t="shared" si="1"/>
        <v>8.3532442092677162</v>
      </c>
      <c r="P23" s="9"/>
    </row>
    <row r="24" spans="1:16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840014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840014</v>
      </c>
      <c r="O24" s="47">
        <f t="shared" si="1"/>
        <v>10.684890036506099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108913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108913</v>
      </c>
      <c r="O25" s="47">
        <f t="shared" si="1"/>
        <v>1.3853619446175764</v>
      </c>
      <c r="P25" s="9"/>
    </row>
    <row r="26" spans="1:16">
      <c r="A26" s="12"/>
      <c r="B26" s="44">
        <v>537</v>
      </c>
      <c r="C26" s="20" t="s">
        <v>40</v>
      </c>
      <c r="D26" s="46">
        <v>310668</v>
      </c>
      <c r="E26" s="46">
        <v>1246744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1557412</v>
      </c>
      <c r="O26" s="47">
        <f t="shared" si="1"/>
        <v>19.810117404632585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SUM(D28:D30)</f>
        <v>194264</v>
      </c>
      <c r="E27" s="31">
        <f t="shared" si="6"/>
        <v>9720465</v>
      </c>
      <c r="F27" s="31">
        <f t="shared" si="6"/>
        <v>0</v>
      </c>
      <c r="G27" s="31">
        <f t="shared" si="6"/>
        <v>37532</v>
      </c>
      <c r="H27" s="31">
        <f t="shared" si="6"/>
        <v>0</v>
      </c>
      <c r="I27" s="31">
        <f t="shared" si="6"/>
        <v>2677675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12629936</v>
      </c>
      <c r="O27" s="43">
        <f t="shared" si="1"/>
        <v>160.65146215195188</v>
      </c>
      <c r="P27" s="10"/>
    </row>
    <row r="28" spans="1:16">
      <c r="A28" s="12"/>
      <c r="B28" s="44">
        <v>541</v>
      </c>
      <c r="C28" s="20" t="s">
        <v>42</v>
      </c>
      <c r="D28" s="46">
        <v>194264</v>
      </c>
      <c r="E28" s="46">
        <v>9720465</v>
      </c>
      <c r="F28" s="46">
        <v>0</v>
      </c>
      <c r="G28" s="46">
        <v>37532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9952261</v>
      </c>
      <c r="O28" s="47">
        <f t="shared" si="1"/>
        <v>126.59171680425354</v>
      </c>
      <c r="P28" s="9"/>
    </row>
    <row r="29" spans="1:16">
      <c r="A29" s="12"/>
      <c r="B29" s="44">
        <v>542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1604459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1604459</v>
      </c>
      <c r="O29" s="47">
        <f t="shared" si="1"/>
        <v>20.408550313545415</v>
      </c>
      <c r="P29" s="9"/>
    </row>
    <row r="30" spans="1:16">
      <c r="A30" s="12"/>
      <c r="B30" s="44">
        <v>544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1073216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1073216</v>
      </c>
      <c r="O30" s="47">
        <f t="shared" si="1"/>
        <v>13.651195034152918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SUM(D32:D33)</f>
        <v>232362</v>
      </c>
      <c r="E31" s="31">
        <f t="shared" si="8"/>
        <v>1082147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1314509</v>
      </c>
      <c r="O31" s="43">
        <f t="shared" si="1"/>
        <v>16.720416703766361</v>
      </c>
      <c r="P31" s="10"/>
    </row>
    <row r="32" spans="1:16">
      <c r="A32" s="13"/>
      <c r="B32" s="45">
        <v>553</v>
      </c>
      <c r="C32" s="21" t="s">
        <v>46</v>
      </c>
      <c r="D32" s="46">
        <v>102362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102362</v>
      </c>
      <c r="O32" s="47">
        <f t="shared" si="1"/>
        <v>1.3020339112405714</v>
      </c>
      <c r="P32" s="9"/>
    </row>
    <row r="33" spans="1:16">
      <c r="A33" s="13"/>
      <c r="B33" s="45">
        <v>559</v>
      </c>
      <c r="C33" s="21" t="s">
        <v>47</v>
      </c>
      <c r="D33" s="46">
        <v>130000</v>
      </c>
      <c r="E33" s="46">
        <v>1082147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1212147</v>
      </c>
      <c r="O33" s="47">
        <f t="shared" si="1"/>
        <v>15.41838279252579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SUM(D35:D38)</f>
        <v>2864297</v>
      </c>
      <c r="E34" s="31">
        <f t="shared" si="9"/>
        <v>109963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2974260</v>
      </c>
      <c r="O34" s="43">
        <f t="shared" si="1"/>
        <v>37.832275462050191</v>
      </c>
      <c r="P34" s="10"/>
    </row>
    <row r="35" spans="1:16">
      <c r="A35" s="12"/>
      <c r="B35" s="44">
        <v>561</v>
      </c>
      <c r="C35" s="20" t="s">
        <v>49</v>
      </c>
      <c r="D35" s="46">
        <v>253756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253756</v>
      </c>
      <c r="O35" s="47">
        <f t="shared" si="1"/>
        <v>3.2277497233422796</v>
      </c>
      <c r="P35" s="9"/>
    </row>
    <row r="36" spans="1:16">
      <c r="A36" s="12"/>
      <c r="B36" s="44">
        <v>562</v>
      </c>
      <c r="C36" s="20" t="s">
        <v>50</v>
      </c>
      <c r="D36" s="46">
        <v>811037</v>
      </c>
      <c r="E36" s="46">
        <v>102916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10">SUM(D36:M36)</f>
        <v>913953</v>
      </c>
      <c r="O36" s="47">
        <f t="shared" si="1"/>
        <v>11.625386366816338</v>
      </c>
      <c r="P36" s="9"/>
    </row>
    <row r="37" spans="1:16">
      <c r="A37" s="12"/>
      <c r="B37" s="44">
        <v>564</v>
      </c>
      <c r="C37" s="20" t="s">
        <v>51</v>
      </c>
      <c r="D37" s="46">
        <v>392604</v>
      </c>
      <c r="E37" s="46">
        <v>7047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399651</v>
      </c>
      <c r="O37" s="47">
        <f t="shared" ref="O37:O68" si="11">(N37/O$74)</f>
        <v>5.0835188318048257</v>
      </c>
      <c r="P37" s="9"/>
    </row>
    <row r="38" spans="1:16">
      <c r="A38" s="12"/>
      <c r="B38" s="44">
        <v>569</v>
      </c>
      <c r="C38" s="20" t="s">
        <v>52</v>
      </c>
      <c r="D38" s="46">
        <v>1406900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1406900</v>
      </c>
      <c r="O38" s="47">
        <f t="shared" si="11"/>
        <v>17.89562054008675</v>
      </c>
      <c r="P38" s="9"/>
    </row>
    <row r="39" spans="1:16" ht="15.75">
      <c r="A39" s="28" t="s">
        <v>53</v>
      </c>
      <c r="B39" s="29"/>
      <c r="C39" s="30"/>
      <c r="D39" s="31">
        <f t="shared" ref="D39:M39" si="12">SUM(D40:D44)</f>
        <v>2448858</v>
      </c>
      <c r="E39" s="31">
        <f t="shared" si="12"/>
        <v>273013</v>
      </c>
      <c r="F39" s="31">
        <f t="shared" si="12"/>
        <v>0</v>
      </c>
      <c r="G39" s="31">
        <f t="shared" si="12"/>
        <v>1136350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3858221</v>
      </c>
      <c r="O39" s="43">
        <f t="shared" si="11"/>
        <v>49.076166732386127</v>
      </c>
      <c r="P39" s="9"/>
    </row>
    <row r="40" spans="1:16">
      <c r="A40" s="12"/>
      <c r="B40" s="44">
        <v>571</v>
      </c>
      <c r="C40" s="20" t="s">
        <v>54</v>
      </c>
      <c r="D40" s="46">
        <v>940305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940305</v>
      </c>
      <c r="O40" s="47">
        <f t="shared" si="11"/>
        <v>11.960581044812191</v>
      </c>
      <c r="P40" s="9"/>
    </row>
    <row r="41" spans="1:16">
      <c r="A41" s="12"/>
      <c r="B41" s="44">
        <v>572</v>
      </c>
      <c r="C41" s="20" t="s">
        <v>55</v>
      </c>
      <c r="D41" s="46">
        <v>1500553</v>
      </c>
      <c r="E41" s="46">
        <v>196009</v>
      </c>
      <c r="F41" s="46">
        <v>0</v>
      </c>
      <c r="G41" s="46">
        <v>1136350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2832912</v>
      </c>
      <c r="O41" s="47">
        <f t="shared" si="11"/>
        <v>36.034343717007772</v>
      </c>
      <c r="P41" s="9"/>
    </row>
    <row r="42" spans="1:16">
      <c r="A42" s="12"/>
      <c r="B42" s="44">
        <v>573</v>
      </c>
      <c r="C42" s="20" t="s">
        <v>56</v>
      </c>
      <c r="D42" s="46">
        <v>4500</v>
      </c>
      <c r="E42" s="46">
        <v>3894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8394</v>
      </c>
      <c r="O42" s="47">
        <f t="shared" si="11"/>
        <v>0.10677080020860628</v>
      </c>
      <c r="P42" s="9"/>
    </row>
    <row r="43" spans="1:16">
      <c r="A43" s="12"/>
      <c r="B43" s="44">
        <v>574</v>
      </c>
      <c r="C43" s="20" t="s">
        <v>102</v>
      </c>
      <c r="D43" s="46">
        <v>3500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3500</v>
      </c>
      <c r="O43" s="47">
        <f t="shared" si="11"/>
        <v>4.4519633158222778E-2</v>
      </c>
      <c r="P43" s="9"/>
    </row>
    <row r="44" spans="1:16">
      <c r="A44" s="12"/>
      <c r="B44" s="44">
        <v>575</v>
      </c>
      <c r="C44" s="20" t="s">
        <v>57</v>
      </c>
      <c r="D44" s="46">
        <v>0</v>
      </c>
      <c r="E44" s="46">
        <v>73110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73110</v>
      </c>
      <c r="O44" s="47">
        <f t="shared" si="11"/>
        <v>0.92995153719933343</v>
      </c>
      <c r="P44" s="9"/>
    </row>
    <row r="45" spans="1:16" ht="15.75">
      <c r="A45" s="28" t="s">
        <v>81</v>
      </c>
      <c r="B45" s="29"/>
      <c r="C45" s="30"/>
      <c r="D45" s="31">
        <f t="shared" ref="D45:M45" si="13">SUM(D46:D47)</f>
        <v>2573186</v>
      </c>
      <c r="E45" s="31">
        <f t="shared" si="13"/>
        <v>3491225</v>
      </c>
      <c r="F45" s="31">
        <f t="shared" si="13"/>
        <v>0</v>
      </c>
      <c r="G45" s="31">
        <f t="shared" si="13"/>
        <v>2511672</v>
      </c>
      <c r="H45" s="31">
        <f t="shared" si="13"/>
        <v>0</v>
      </c>
      <c r="I45" s="31">
        <f t="shared" si="13"/>
        <v>66631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8642714</v>
      </c>
      <c r="O45" s="43">
        <f t="shared" si="11"/>
        <v>109.93441622041034</v>
      </c>
      <c r="P45" s="9"/>
    </row>
    <row r="46" spans="1:16">
      <c r="A46" s="12"/>
      <c r="B46" s="44">
        <v>581</v>
      </c>
      <c r="C46" s="20" t="s">
        <v>58</v>
      </c>
      <c r="D46" s="46">
        <v>2573186</v>
      </c>
      <c r="E46" s="46">
        <v>3247186</v>
      </c>
      <c r="F46" s="46">
        <v>0</v>
      </c>
      <c r="G46" s="46">
        <v>2511672</v>
      </c>
      <c r="H46" s="46">
        <v>0</v>
      </c>
      <c r="I46" s="46">
        <v>66631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8398675</v>
      </c>
      <c r="O46" s="47">
        <f t="shared" si="11"/>
        <v>106.83026571861048</v>
      </c>
      <c r="P46" s="9"/>
    </row>
    <row r="47" spans="1:16">
      <c r="A47" s="12"/>
      <c r="B47" s="44">
        <v>590</v>
      </c>
      <c r="C47" s="20" t="s">
        <v>60</v>
      </c>
      <c r="D47" s="46">
        <v>0</v>
      </c>
      <c r="E47" s="46">
        <v>244039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9" si="14">SUM(D47:M47)</f>
        <v>244039</v>
      </c>
      <c r="O47" s="47">
        <f t="shared" si="11"/>
        <v>3.104150501799865</v>
      </c>
      <c r="P47" s="9"/>
    </row>
    <row r="48" spans="1:16" ht="15.75">
      <c r="A48" s="28" t="s">
        <v>61</v>
      </c>
      <c r="B48" s="29"/>
      <c r="C48" s="30"/>
      <c r="D48" s="31">
        <f t="shared" ref="D48:M48" si="15">SUM(D49:D71)</f>
        <v>526596</v>
      </c>
      <c r="E48" s="31">
        <f t="shared" si="15"/>
        <v>1064506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1591102</v>
      </c>
      <c r="O48" s="43">
        <f t="shared" si="11"/>
        <v>20.23865067351845</v>
      </c>
      <c r="P48" s="9"/>
    </row>
    <row r="49" spans="1:16">
      <c r="A49" s="12"/>
      <c r="B49" s="44">
        <v>601</v>
      </c>
      <c r="C49" s="20" t="s">
        <v>62</v>
      </c>
      <c r="D49" s="46">
        <v>8939</v>
      </c>
      <c r="E49" s="46">
        <v>850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9789</v>
      </c>
      <c r="O49" s="47">
        <f t="shared" si="11"/>
        <v>0.12451505399595507</v>
      </c>
      <c r="P49" s="9"/>
    </row>
    <row r="50" spans="1:16">
      <c r="A50" s="12"/>
      <c r="B50" s="44">
        <v>602</v>
      </c>
      <c r="C50" s="20" t="s">
        <v>63</v>
      </c>
      <c r="D50" s="46">
        <v>23099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23099</v>
      </c>
      <c r="O50" s="47">
        <f t="shared" si="11"/>
        <v>0.29381685894908227</v>
      </c>
      <c r="P50" s="9"/>
    </row>
    <row r="51" spans="1:16">
      <c r="A51" s="12"/>
      <c r="B51" s="44">
        <v>603</v>
      </c>
      <c r="C51" s="20" t="s">
        <v>64</v>
      </c>
      <c r="D51" s="46">
        <v>914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914</v>
      </c>
      <c r="O51" s="47">
        <f t="shared" si="11"/>
        <v>1.1625984201890177E-2</v>
      </c>
      <c r="P51" s="9"/>
    </row>
    <row r="52" spans="1:16">
      <c r="A52" s="12"/>
      <c r="B52" s="44">
        <v>607</v>
      </c>
      <c r="C52" s="20" t="s">
        <v>150</v>
      </c>
      <c r="D52" s="46">
        <v>542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542</v>
      </c>
      <c r="O52" s="47">
        <f t="shared" si="11"/>
        <v>6.8941831919304983E-3</v>
      </c>
      <c r="P52" s="9"/>
    </row>
    <row r="53" spans="1:16">
      <c r="A53" s="12"/>
      <c r="B53" s="44">
        <v>613</v>
      </c>
      <c r="C53" s="20" t="s">
        <v>94</v>
      </c>
      <c r="D53" s="46">
        <v>858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858</v>
      </c>
      <c r="O53" s="47">
        <f t="shared" si="11"/>
        <v>1.0913670071358612E-2</v>
      </c>
      <c r="P53" s="9"/>
    </row>
    <row r="54" spans="1:16">
      <c r="A54" s="12"/>
      <c r="B54" s="44">
        <v>614</v>
      </c>
      <c r="C54" s="20" t="s">
        <v>67</v>
      </c>
      <c r="D54" s="46">
        <v>0</v>
      </c>
      <c r="E54" s="46">
        <v>163459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163459</v>
      </c>
      <c r="O54" s="47">
        <f t="shared" si="11"/>
        <v>2.0791813475456964</v>
      </c>
      <c r="P54" s="9"/>
    </row>
    <row r="55" spans="1:16">
      <c r="A55" s="12"/>
      <c r="B55" s="44">
        <v>615</v>
      </c>
      <c r="C55" s="20" t="s">
        <v>68</v>
      </c>
      <c r="D55" s="46">
        <v>6047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6047</v>
      </c>
      <c r="O55" s="47">
        <f t="shared" si="11"/>
        <v>7.6917206202220895E-2</v>
      </c>
      <c r="P55" s="9"/>
    </row>
    <row r="56" spans="1:16">
      <c r="A56" s="12"/>
      <c r="B56" s="44">
        <v>618</v>
      </c>
      <c r="C56" s="20" t="s">
        <v>139</v>
      </c>
      <c r="D56" s="46">
        <v>537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537</v>
      </c>
      <c r="O56" s="47">
        <f t="shared" si="11"/>
        <v>6.8305837159901807E-3</v>
      </c>
      <c r="P56" s="9"/>
    </row>
    <row r="57" spans="1:16">
      <c r="A57" s="12"/>
      <c r="B57" s="44">
        <v>622</v>
      </c>
      <c r="C57" s="20" t="s">
        <v>69</v>
      </c>
      <c r="D57" s="46">
        <v>0</v>
      </c>
      <c r="E57" s="46">
        <v>10707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10707</v>
      </c>
      <c r="O57" s="47">
        <f t="shared" si="11"/>
        <v>0.13619191777859752</v>
      </c>
      <c r="P57" s="9"/>
    </row>
    <row r="58" spans="1:16">
      <c r="A58" s="12"/>
      <c r="B58" s="44">
        <v>634</v>
      </c>
      <c r="C58" s="20" t="s">
        <v>70</v>
      </c>
      <c r="D58" s="46">
        <v>0</v>
      </c>
      <c r="E58" s="46">
        <v>217084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217084</v>
      </c>
      <c r="O58" s="47">
        <f t="shared" si="11"/>
        <v>2.7612857270056095</v>
      </c>
      <c r="P58" s="9"/>
    </row>
    <row r="59" spans="1:16">
      <c r="A59" s="12"/>
      <c r="B59" s="44">
        <v>654</v>
      </c>
      <c r="C59" s="20" t="s">
        <v>71</v>
      </c>
      <c r="D59" s="46">
        <v>0</v>
      </c>
      <c r="E59" s="46">
        <v>79315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79315</v>
      </c>
      <c r="O59" s="47">
        <f t="shared" si="11"/>
        <v>1.0088784868412684</v>
      </c>
      <c r="P59" s="9"/>
    </row>
    <row r="60" spans="1:16">
      <c r="A60" s="12"/>
      <c r="B60" s="44">
        <v>674</v>
      </c>
      <c r="C60" s="20" t="s">
        <v>72</v>
      </c>
      <c r="D60" s="46">
        <v>0</v>
      </c>
      <c r="E60" s="46">
        <v>45324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45324</v>
      </c>
      <c r="O60" s="47">
        <f t="shared" si="11"/>
        <v>0.57651652950379684</v>
      </c>
      <c r="P60" s="9"/>
    </row>
    <row r="61" spans="1:16">
      <c r="A61" s="12"/>
      <c r="B61" s="44">
        <v>685</v>
      </c>
      <c r="C61" s="20" t="s">
        <v>73</v>
      </c>
      <c r="D61" s="46">
        <v>34822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34822</v>
      </c>
      <c r="O61" s="47">
        <f t="shared" si="11"/>
        <v>0.44293219023875241</v>
      </c>
      <c r="P61" s="9"/>
    </row>
    <row r="62" spans="1:16">
      <c r="A62" s="12"/>
      <c r="B62" s="44">
        <v>689</v>
      </c>
      <c r="C62" s="20" t="s">
        <v>74</v>
      </c>
      <c r="D62" s="46">
        <v>66182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66182</v>
      </c>
      <c r="O62" s="47">
        <f t="shared" si="11"/>
        <v>0.84182810333642855</v>
      </c>
      <c r="P62" s="9"/>
    </row>
    <row r="63" spans="1:16">
      <c r="A63" s="12"/>
      <c r="B63" s="44">
        <v>694</v>
      </c>
      <c r="C63" s="20" t="s">
        <v>75</v>
      </c>
      <c r="D63" s="46">
        <v>0</v>
      </c>
      <c r="E63" s="46">
        <v>71284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71284</v>
      </c>
      <c r="O63" s="47">
        <f t="shared" si="11"/>
        <v>0.9067250085859293</v>
      </c>
      <c r="P63" s="9"/>
    </row>
    <row r="64" spans="1:16">
      <c r="A64" s="12"/>
      <c r="B64" s="44">
        <v>711</v>
      </c>
      <c r="C64" s="20" t="s">
        <v>76</v>
      </c>
      <c r="D64" s="46">
        <v>384656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1" si="16">SUM(D64:M64)</f>
        <v>384656</v>
      </c>
      <c r="O64" s="47">
        <f t="shared" si="11"/>
        <v>4.8927840034598118</v>
      </c>
      <c r="P64" s="9"/>
    </row>
    <row r="65" spans="1:119">
      <c r="A65" s="12"/>
      <c r="B65" s="44">
        <v>712</v>
      </c>
      <c r="C65" s="20" t="s">
        <v>77</v>
      </c>
      <c r="D65" s="46">
        <v>0</v>
      </c>
      <c r="E65" s="46">
        <v>17989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17989</v>
      </c>
      <c r="O65" s="47">
        <f t="shared" si="11"/>
        <v>0.228818194538077</v>
      </c>
      <c r="P65" s="9"/>
    </row>
    <row r="66" spans="1:119">
      <c r="A66" s="12"/>
      <c r="B66" s="44">
        <v>713</v>
      </c>
      <c r="C66" s="20" t="s">
        <v>87</v>
      </c>
      <c r="D66" s="46">
        <v>0</v>
      </c>
      <c r="E66" s="46">
        <v>38458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38458</v>
      </c>
      <c r="O66" s="47">
        <f t="shared" si="11"/>
        <v>0.48918172914255187</v>
      </c>
      <c r="P66" s="9"/>
    </row>
    <row r="67" spans="1:119">
      <c r="A67" s="12"/>
      <c r="B67" s="44">
        <v>714</v>
      </c>
      <c r="C67" s="20" t="s">
        <v>78</v>
      </c>
      <c r="D67" s="46">
        <v>0</v>
      </c>
      <c r="E67" s="46">
        <v>22660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22660</v>
      </c>
      <c r="O67" s="47">
        <f t="shared" si="11"/>
        <v>0.2882328249615223</v>
      </c>
      <c r="P67" s="9"/>
    </row>
    <row r="68" spans="1:119">
      <c r="A68" s="12"/>
      <c r="B68" s="44">
        <v>719</v>
      </c>
      <c r="C68" s="20" t="s">
        <v>79</v>
      </c>
      <c r="D68" s="46">
        <v>0</v>
      </c>
      <c r="E68" s="46">
        <v>51136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51136</v>
      </c>
      <c r="O68" s="47">
        <f t="shared" si="11"/>
        <v>0.65044456033682285</v>
      </c>
      <c r="P68" s="9"/>
    </row>
    <row r="69" spans="1:119">
      <c r="A69" s="12"/>
      <c r="B69" s="44">
        <v>724</v>
      </c>
      <c r="C69" s="20" t="s">
        <v>80</v>
      </c>
      <c r="D69" s="46">
        <v>0</v>
      </c>
      <c r="E69" s="46">
        <v>122139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122139</v>
      </c>
      <c r="O69" s="47">
        <f>(N69/O$74)</f>
        <v>1.5535952783749063</v>
      </c>
      <c r="P69" s="9"/>
    </row>
    <row r="70" spans="1:119">
      <c r="A70" s="12"/>
      <c r="B70" s="44">
        <v>744</v>
      </c>
      <c r="C70" s="20" t="s">
        <v>82</v>
      </c>
      <c r="D70" s="46">
        <v>0</v>
      </c>
      <c r="E70" s="46">
        <v>122560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122560</v>
      </c>
      <c r="O70" s="47">
        <f>(N70/O$74)</f>
        <v>1.558950354249081</v>
      </c>
      <c r="P70" s="9"/>
    </row>
    <row r="71" spans="1:119" ht="15.75" thickBot="1">
      <c r="A71" s="12"/>
      <c r="B71" s="44">
        <v>764</v>
      </c>
      <c r="C71" s="20" t="s">
        <v>83</v>
      </c>
      <c r="D71" s="46">
        <v>0</v>
      </c>
      <c r="E71" s="46">
        <v>101541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101541</v>
      </c>
      <c r="O71" s="47">
        <f>(N71/O$74)</f>
        <v>1.2915908772911711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7">SUM(D5,D13,D22,D27,D31,D34,D39,D45,D48)</f>
        <v>42734659</v>
      </c>
      <c r="E72" s="15">
        <f t="shared" si="17"/>
        <v>19941160</v>
      </c>
      <c r="F72" s="15">
        <f t="shared" si="17"/>
        <v>1250443</v>
      </c>
      <c r="G72" s="15">
        <f t="shared" si="17"/>
        <v>9329614</v>
      </c>
      <c r="H72" s="15">
        <f t="shared" si="17"/>
        <v>0</v>
      </c>
      <c r="I72" s="15">
        <f t="shared" si="17"/>
        <v>4241027</v>
      </c>
      <c r="J72" s="15">
        <f t="shared" si="17"/>
        <v>5596788</v>
      </c>
      <c r="K72" s="15">
        <f t="shared" si="17"/>
        <v>0</v>
      </c>
      <c r="L72" s="15">
        <f t="shared" si="17"/>
        <v>0</v>
      </c>
      <c r="M72" s="15">
        <f t="shared" si="17"/>
        <v>0</v>
      </c>
      <c r="N72" s="15">
        <f>SUM(D72:M72)</f>
        <v>83093691</v>
      </c>
      <c r="O72" s="37">
        <f>(N72/O$74)</f>
        <v>1056.9430403093479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151</v>
      </c>
      <c r="M74" s="48"/>
      <c r="N74" s="48"/>
      <c r="O74" s="41">
        <v>78617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92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170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171</v>
      </c>
      <c r="N4" s="34" t="s">
        <v>5</v>
      </c>
      <c r="O4" s="34" t="s">
        <v>172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SUM(D6:D12)</f>
        <v>28197097</v>
      </c>
      <c r="E5" s="26">
        <f t="shared" si="0"/>
        <v>82587</v>
      </c>
      <c r="F5" s="26">
        <f t="shared" si="0"/>
        <v>11642863</v>
      </c>
      <c r="G5" s="26">
        <f t="shared" si="0"/>
        <v>587754</v>
      </c>
      <c r="H5" s="26">
        <f t="shared" si="0"/>
        <v>0</v>
      </c>
      <c r="I5" s="26">
        <f t="shared" si="0"/>
        <v>0</v>
      </c>
      <c r="J5" s="26">
        <f t="shared" si="0"/>
        <v>53250</v>
      </c>
      <c r="K5" s="26">
        <f t="shared" si="0"/>
        <v>0</v>
      </c>
      <c r="L5" s="26">
        <f t="shared" si="0"/>
        <v>0</v>
      </c>
      <c r="M5" s="26">
        <f t="shared" si="0"/>
        <v>222798957</v>
      </c>
      <c r="N5" s="26">
        <f t="shared" si="0"/>
        <v>0</v>
      </c>
      <c r="O5" s="27">
        <f>SUM(D5:N5)</f>
        <v>263362508</v>
      </c>
      <c r="P5" s="32">
        <f t="shared" ref="P5:P36" si="1">(O5/P$74)</f>
        <v>2200.8867309588677</v>
      </c>
      <c r="Q5" s="6"/>
    </row>
    <row r="6" spans="1:134">
      <c r="A6" s="12"/>
      <c r="B6" s="44">
        <v>511</v>
      </c>
      <c r="C6" s="20" t="s">
        <v>20</v>
      </c>
      <c r="D6" s="46">
        <v>595569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595569</v>
      </c>
      <c r="P6" s="47">
        <f t="shared" si="1"/>
        <v>4.9770938142434522</v>
      </c>
      <c r="Q6" s="9"/>
    </row>
    <row r="7" spans="1:134">
      <c r="A7" s="12"/>
      <c r="B7" s="44">
        <v>512</v>
      </c>
      <c r="C7" s="20" t="s">
        <v>21</v>
      </c>
      <c r="D7" s="46">
        <v>895601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895601</v>
      </c>
      <c r="P7" s="47">
        <f t="shared" si="1"/>
        <v>7.4844227908609247</v>
      </c>
      <c r="Q7" s="9"/>
    </row>
    <row r="8" spans="1:134">
      <c r="A8" s="12"/>
      <c r="B8" s="44">
        <v>513</v>
      </c>
      <c r="C8" s="20" t="s">
        <v>22</v>
      </c>
      <c r="D8" s="46">
        <v>8443137</v>
      </c>
      <c r="E8" s="46">
        <v>9242</v>
      </c>
      <c r="F8" s="46">
        <v>0</v>
      </c>
      <c r="G8" s="46">
        <v>0</v>
      </c>
      <c r="H8" s="46">
        <v>0</v>
      </c>
      <c r="I8" s="46">
        <v>0</v>
      </c>
      <c r="J8" s="46">
        <v>53250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8505629</v>
      </c>
      <c r="P8" s="47">
        <f t="shared" si="1"/>
        <v>71.08045160535508</v>
      </c>
      <c r="Q8" s="9"/>
    </row>
    <row r="9" spans="1:134">
      <c r="A9" s="12"/>
      <c r="B9" s="44">
        <v>514</v>
      </c>
      <c r="C9" s="20" t="s">
        <v>23</v>
      </c>
      <c r="D9" s="46">
        <v>633929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633929</v>
      </c>
      <c r="P9" s="47">
        <f t="shared" si="1"/>
        <v>5.2976634186291385</v>
      </c>
      <c r="Q9" s="9"/>
    </row>
    <row r="10" spans="1:134">
      <c r="A10" s="12"/>
      <c r="B10" s="44">
        <v>515</v>
      </c>
      <c r="C10" s="20" t="s">
        <v>24</v>
      </c>
      <c r="D10" s="46">
        <v>969160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969160</v>
      </c>
      <c r="P10" s="47">
        <f t="shared" si="1"/>
        <v>8.0991459276963447</v>
      </c>
      <c r="Q10" s="9"/>
    </row>
    <row r="11" spans="1:134">
      <c r="A11" s="12"/>
      <c r="B11" s="44">
        <v>517</v>
      </c>
      <c r="C11" s="20" t="s">
        <v>25</v>
      </c>
      <c r="D11" s="46">
        <v>1657837</v>
      </c>
      <c r="E11" s="46">
        <v>0</v>
      </c>
      <c r="F11" s="46">
        <v>11642863</v>
      </c>
      <c r="G11" s="46">
        <v>37589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13338289</v>
      </c>
      <c r="P11" s="47">
        <f t="shared" si="1"/>
        <v>111.46637194765256</v>
      </c>
      <c r="Q11" s="9"/>
    </row>
    <row r="12" spans="1:134">
      <c r="A12" s="12"/>
      <c r="B12" s="44">
        <v>519</v>
      </c>
      <c r="C12" s="20" t="s">
        <v>26</v>
      </c>
      <c r="D12" s="46">
        <v>15001864</v>
      </c>
      <c r="E12" s="46">
        <v>73345</v>
      </c>
      <c r="F12" s="46">
        <v>0</v>
      </c>
      <c r="G12" s="46">
        <v>550165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222798957</v>
      </c>
      <c r="N12" s="46">
        <v>0</v>
      </c>
      <c r="O12" s="46">
        <f t="shared" si="2"/>
        <v>238424331</v>
      </c>
      <c r="P12" s="47">
        <f t="shared" si="1"/>
        <v>1992.4815814544299</v>
      </c>
      <c r="Q12" s="9"/>
    </row>
    <row r="13" spans="1:134" ht="15.75">
      <c r="A13" s="28" t="s">
        <v>27</v>
      </c>
      <c r="B13" s="29"/>
      <c r="C13" s="30"/>
      <c r="D13" s="31">
        <f t="shared" ref="D13:N13" si="3">SUM(D14:D21)</f>
        <v>52881767</v>
      </c>
      <c r="E13" s="31">
        <f t="shared" si="3"/>
        <v>2776257</v>
      </c>
      <c r="F13" s="31">
        <f t="shared" si="3"/>
        <v>0</v>
      </c>
      <c r="G13" s="31">
        <f t="shared" si="3"/>
        <v>2564865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1200046</v>
      </c>
      <c r="N13" s="31">
        <f t="shared" si="3"/>
        <v>0</v>
      </c>
      <c r="O13" s="42">
        <f>SUM(D13:N13)</f>
        <v>59422935</v>
      </c>
      <c r="P13" s="43">
        <f t="shared" si="1"/>
        <v>496.58985308619276</v>
      </c>
      <c r="Q13" s="10"/>
    </row>
    <row r="14" spans="1:134">
      <c r="A14" s="12"/>
      <c r="B14" s="44">
        <v>521</v>
      </c>
      <c r="C14" s="20" t="s">
        <v>28</v>
      </c>
      <c r="D14" s="46">
        <v>27014228</v>
      </c>
      <c r="E14" s="46">
        <v>417770</v>
      </c>
      <c r="F14" s="46">
        <v>0</v>
      </c>
      <c r="G14" s="46">
        <v>2564243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29996241</v>
      </c>
      <c r="P14" s="47">
        <f t="shared" si="1"/>
        <v>250.67474219050325</v>
      </c>
      <c r="Q14" s="9"/>
    </row>
    <row r="15" spans="1:134">
      <c r="A15" s="12"/>
      <c r="B15" s="44">
        <v>522</v>
      </c>
      <c r="C15" s="20" t="s">
        <v>29</v>
      </c>
      <c r="D15" s="46">
        <v>12162019</v>
      </c>
      <c r="E15" s="46">
        <v>337307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4">SUM(D15:N15)</f>
        <v>12499326</v>
      </c>
      <c r="P15" s="47">
        <f t="shared" si="1"/>
        <v>104.4552656649563</v>
      </c>
      <c r="Q15" s="9"/>
    </row>
    <row r="16" spans="1:134">
      <c r="A16" s="12"/>
      <c r="B16" s="44">
        <v>523</v>
      </c>
      <c r="C16" s="20" t="s">
        <v>30</v>
      </c>
      <c r="D16" s="46">
        <v>7676201</v>
      </c>
      <c r="E16" s="46">
        <v>147460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7823661</v>
      </c>
      <c r="P16" s="47">
        <f t="shared" si="1"/>
        <v>65.381332419648672</v>
      </c>
      <c r="Q16" s="9"/>
    </row>
    <row r="17" spans="1:17">
      <c r="A17" s="12"/>
      <c r="B17" s="44">
        <v>524</v>
      </c>
      <c r="C17" s="20" t="s">
        <v>31</v>
      </c>
      <c r="D17" s="46">
        <v>0</v>
      </c>
      <c r="E17" s="46">
        <v>1268071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1268071</v>
      </c>
      <c r="P17" s="47">
        <f t="shared" si="1"/>
        <v>10.597106850963547</v>
      </c>
      <c r="Q17" s="9"/>
    </row>
    <row r="18" spans="1:17">
      <c r="A18" s="12"/>
      <c r="B18" s="44">
        <v>525</v>
      </c>
      <c r="C18" s="20" t="s">
        <v>32</v>
      </c>
      <c r="D18" s="46">
        <v>1870328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1870328</v>
      </c>
      <c r="P18" s="47">
        <f t="shared" si="1"/>
        <v>15.630091424178101</v>
      </c>
      <c r="Q18" s="9"/>
    </row>
    <row r="19" spans="1:17">
      <c r="A19" s="12"/>
      <c r="B19" s="44">
        <v>526</v>
      </c>
      <c r="C19" s="20" t="s">
        <v>33</v>
      </c>
      <c r="D19" s="46">
        <v>448802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448802</v>
      </c>
      <c r="P19" s="47">
        <f t="shared" si="1"/>
        <v>3.7505808025939729</v>
      </c>
      <c r="Q19" s="9"/>
    </row>
    <row r="20" spans="1:17">
      <c r="A20" s="12"/>
      <c r="B20" s="44">
        <v>527</v>
      </c>
      <c r="C20" s="20" t="s">
        <v>34</v>
      </c>
      <c r="D20" s="46">
        <v>448921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448921</v>
      </c>
      <c r="P20" s="47">
        <f t="shared" si="1"/>
        <v>3.7515752703448046</v>
      </c>
      <c r="Q20" s="9"/>
    </row>
    <row r="21" spans="1:17">
      <c r="A21" s="12"/>
      <c r="B21" s="44">
        <v>529</v>
      </c>
      <c r="C21" s="20" t="s">
        <v>35</v>
      </c>
      <c r="D21" s="46">
        <v>3261268</v>
      </c>
      <c r="E21" s="46">
        <v>605649</v>
      </c>
      <c r="F21" s="46">
        <v>0</v>
      </c>
      <c r="G21" s="46">
        <v>622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1200046</v>
      </c>
      <c r="N21" s="46">
        <v>0</v>
      </c>
      <c r="O21" s="46">
        <f t="shared" si="4"/>
        <v>5067585</v>
      </c>
      <c r="P21" s="47">
        <f t="shared" si="1"/>
        <v>42.34915846300413</v>
      </c>
      <c r="Q21" s="9"/>
    </row>
    <row r="22" spans="1:17" ht="15.75">
      <c r="A22" s="28" t="s">
        <v>36</v>
      </c>
      <c r="B22" s="29"/>
      <c r="C22" s="30"/>
      <c r="D22" s="31">
        <f t="shared" ref="D22:N22" si="5">SUM(D23:D27)</f>
        <v>1814726</v>
      </c>
      <c r="E22" s="31">
        <f t="shared" si="5"/>
        <v>286453</v>
      </c>
      <c r="F22" s="31">
        <f t="shared" si="5"/>
        <v>0</v>
      </c>
      <c r="G22" s="31">
        <f t="shared" si="5"/>
        <v>477289</v>
      </c>
      <c r="H22" s="31">
        <f t="shared" si="5"/>
        <v>0</v>
      </c>
      <c r="I22" s="31">
        <f t="shared" si="5"/>
        <v>3031757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42">
        <f t="shared" ref="O22:O27" si="6">SUM(D22:N22)</f>
        <v>5610225</v>
      </c>
      <c r="P22" s="43">
        <f t="shared" si="1"/>
        <v>46.88393140679581</v>
      </c>
      <c r="Q22" s="10"/>
    </row>
    <row r="23" spans="1:17">
      <c r="A23" s="12"/>
      <c r="B23" s="44">
        <v>533</v>
      </c>
      <c r="C23" s="20" t="s">
        <v>37</v>
      </c>
      <c r="D23" s="46">
        <v>1500000</v>
      </c>
      <c r="E23" s="46">
        <v>0</v>
      </c>
      <c r="F23" s="46">
        <v>0</v>
      </c>
      <c r="G23" s="46">
        <v>0</v>
      </c>
      <c r="H23" s="46">
        <v>0</v>
      </c>
      <c r="I23" s="46">
        <v>567061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2067061</v>
      </c>
      <c r="P23" s="47">
        <f t="shared" si="1"/>
        <v>17.274163894970833</v>
      </c>
      <c r="Q23" s="9"/>
    </row>
    <row r="24" spans="1:17">
      <c r="A24" s="12"/>
      <c r="B24" s="44">
        <v>534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2123707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2123707</v>
      </c>
      <c r="P24" s="47">
        <f t="shared" si="1"/>
        <v>17.747547258110345</v>
      </c>
      <c r="Q24" s="9"/>
    </row>
    <row r="25" spans="1:17">
      <c r="A25" s="12"/>
      <c r="B25" s="44">
        <v>535</v>
      </c>
      <c r="C25" s="20" t="s">
        <v>155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340989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340989</v>
      </c>
      <c r="P25" s="47">
        <f t="shared" si="1"/>
        <v>2.849601377212482</v>
      </c>
      <c r="Q25" s="9"/>
    </row>
    <row r="26" spans="1:17">
      <c r="A26" s="12"/>
      <c r="B26" s="44">
        <v>537</v>
      </c>
      <c r="C26" s="20" t="s">
        <v>40</v>
      </c>
      <c r="D26" s="46">
        <v>264726</v>
      </c>
      <c r="E26" s="46">
        <v>283266</v>
      </c>
      <c r="F26" s="46">
        <v>0</v>
      </c>
      <c r="G26" s="46">
        <v>477289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1025281</v>
      </c>
      <c r="P26" s="47">
        <f t="shared" si="1"/>
        <v>8.5681419331115976</v>
      </c>
      <c r="Q26" s="9"/>
    </row>
    <row r="27" spans="1:17">
      <c r="A27" s="12"/>
      <c r="B27" s="44">
        <v>538</v>
      </c>
      <c r="C27" s="20" t="s">
        <v>173</v>
      </c>
      <c r="D27" s="46">
        <v>50000</v>
      </c>
      <c r="E27" s="46">
        <v>3187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53187</v>
      </c>
      <c r="P27" s="47">
        <f t="shared" si="1"/>
        <v>0.44447694339055005</v>
      </c>
      <c r="Q27" s="9"/>
    </row>
    <row r="28" spans="1:17" ht="15.75">
      <c r="A28" s="28" t="s">
        <v>41</v>
      </c>
      <c r="B28" s="29"/>
      <c r="C28" s="30"/>
      <c r="D28" s="31">
        <f t="shared" ref="D28:N28" si="7">SUM(D29:D31)</f>
        <v>3034218</v>
      </c>
      <c r="E28" s="31">
        <f t="shared" si="7"/>
        <v>4816244</v>
      </c>
      <c r="F28" s="31">
        <f t="shared" si="7"/>
        <v>0</v>
      </c>
      <c r="G28" s="31">
        <f t="shared" si="7"/>
        <v>2338591</v>
      </c>
      <c r="H28" s="31">
        <f t="shared" si="7"/>
        <v>0</v>
      </c>
      <c r="I28" s="31">
        <f t="shared" si="7"/>
        <v>3008865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7"/>
        <v>0</v>
      </c>
      <c r="O28" s="31">
        <f t="shared" ref="O28:O36" si="8">SUM(D28:N28)</f>
        <v>13197918</v>
      </c>
      <c r="P28" s="43">
        <f t="shared" si="1"/>
        <v>110.29330948839231</v>
      </c>
      <c r="Q28" s="10"/>
    </row>
    <row r="29" spans="1:17">
      <c r="A29" s="12"/>
      <c r="B29" s="44">
        <v>541</v>
      </c>
      <c r="C29" s="20" t="s">
        <v>42</v>
      </c>
      <c r="D29" s="46">
        <v>562620</v>
      </c>
      <c r="E29" s="46">
        <v>4816244</v>
      </c>
      <c r="F29" s="46">
        <v>0</v>
      </c>
      <c r="G29" s="46">
        <v>2338591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8"/>
        <v>7717455</v>
      </c>
      <c r="P29" s="47">
        <f t="shared" si="1"/>
        <v>64.493782487339345</v>
      </c>
      <c r="Q29" s="9"/>
    </row>
    <row r="30" spans="1:17">
      <c r="A30" s="12"/>
      <c r="B30" s="44">
        <v>542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3008865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8"/>
        <v>3008865</v>
      </c>
      <c r="P30" s="47">
        <f t="shared" si="1"/>
        <v>25.144699236181914</v>
      </c>
      <c r="Q30" s="9"/>
    </row>
    <row r="31" spans="1:17">
      <c r="A31" s="12"/>
      <c r="B31" s="44">
        <v>544</v>
      </c>
      <c r="C31" s="20" t="s">
        <v>44</v>
      </c>
      <c r="D31" s="46">
        <v>2471598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2471598</v>
      </c>
      <c r="P31" s="47">
        <f t="shared" si="1"/>
        <v>20.654827764871055</v>
      </c>
      <c r="Q31" s="9"/>
    </row>
    <row r="32" spans="1:17" ht="15.75">
      <c r="A32" s="28" t="s">
        <v>45</v>
      </c>
      <c r="B32" s="29"/>
      <c r="C32" s="30"/>
      <c r="D32" s="31">
        <f t="shared" ref="D32:N32" si="9">SUM(D33:D34)</f>
        <v>277022</v>
      </c>
      <c r="E32" s="31">
        <f t="shared" si="9"/>
        <v>2295438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0</v>
      </c>
      <c r="O32" s="31">
        <f t="shared" si="8"/>
        <v>2572460</v>
      </c>
      <c r="P32" s="43">
        <f t="shared" si="1"/>
        <v>21.497718573983388</v>
      </c>
      <c r="Q32" s="10"/>
    </row>
    <row r="33" spans="1:17">
      <c r="A33" s="13"/>
      <c r="B33" s="45">
        <v>553</v>
      </c>
      <c r="C33" s="21" t="s">
        <v>46</v>
      </c>
      <c r="D33" s="46">
        <v>111077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111077</v>
      </c>
      <c r="P33" s="47">
        <f t="shared" si="1"/>
        <v>0.92825625511858401</v>
      </c>
      <c r="Q33" s="9"/>
    </row>
    <row r="34" spans="1:17">
      <c r="A34" s="13"/>
      <c r="B34" s="45">
        <v>559</v>
      </c>
      <c r="C34" s="21" t="s">
        <v>47</v>
      </c>
      <c r="D34" s="46">
        <v>165945</v>
      </c>
      <c r="E34" s="46">
        <v>2295438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2461383</v>
      </c>
      <c r="P34" s="47">
        <f t="shared" si="1"/>
        <v>20.569462318864801</v>
      </c>
      <c r="Q34" s="9"/>
    </row>
    <row r="35" spans="1:17" ht="15.75">
      <c r="A35" s="28" t="s">
        <v>48</v>
      </c>
      <c r="B35" s="29"/>
      <c r="C35" s="30"/>
      <c r="D35" s="31">
        <f t="shared" ref="D35:N35" si="10">SUM(D36:D40)</f>
        <v>11523834</v>
      </c>
      <c r="E35" s="31">
        <f t="shared" si="10"/>
        <v>45879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10"/>
        <v>0</v>
      </c>
      <c r="O35" s="31">
        <f t="shared" si="8"/>
        <v>11569713</v>
      </c>
      <c r="P35" s="43">
        <f t="shared" si="1"/>
        <v>96.686608948538378</v>
      </c>
      <c r="Q35" s="10"/>
    </row>
    <row r="36" spans="1:17">
      <c r="A36" s="12"/>
      <c r="B36" s="44">
        <v>561</v>
      </c>
      <c r="C36" s="20" t="s">
        <v>49</v>
      </c>
      <c r="D36" s="46">
        <v>1338930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1338930</v>
      </c>
      <c r="P36" s="47">
        <f t="shared" si="1"/>
        <v>11.189266433788504</v>
      </c>
      <c r="Q36" s="9"/>
    </row>
    <row r="37" spans="1:17">
      <c r="A37" s="12"/>
      <c r="B37" s="44">
        <v>562</v>
      </c>
      <c r="C37" s="20" t="s">
        <v>50</v>
      </c>
      <c r="D37" s="46">
        <v>621128</v>
      </c>
      <c r="E37" s="46">
        <v>808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5" si="11">SUM(D37:N37)</f>
        <v>621936</v>
      </c>
      <c r="P37" s="47">
        <f t="shared" ref="P37:P68" si="12">(O37/P$74)</f>
        <v>5.1974394544634048</v>
      </c>
      <c r="Q37" s="9"/>
    </row>
    <row r="38" spans="1:17">
      <c r="A38" s="12"/>
      <c r="B38" s="44">
        <v>563</v>
      </c>
      <c r="C38" s="20" t="s">
        <v>174</v>
      </c>
      <c r="D38" s="46">
        <v>15182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1"/>
        <v>15182</v>
      </c>
      <c r="P38" s="47">
        <f t="shared" si="12"/>
        <v>0.12687402851364676</v>
      </c>
      <c r="Q38" s="9"/>
    </row>
    <row r="39" spans="1:17">
      <c r="A39" s="12"/>
      <c r="B39" s="44">
        <v>564</v>
      </c>
      <c r="C39" s="20" t="s">
        <v>51</v>
      </c>
      <c r="D39" s="46">
        <v>543071</v>
      </c>
      <c r="E39" s="46">
        <v>45071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1"/>
        <v>588142</v>
      </c>
      <c r="P39" s="47">
        <f t="shared" si="12"/>
        <v>4.9150273269709679</v>
      </c>
      <c r="Q39" s="9"/>
    </row>
    <row r="40" spans="1:17">
      <c r="A40" s="12"/>
      <c r="B40" s="44">
        <v>569</v>
      </c>
      <c r="C40" s="20" t="s">
        <v>52</v>
      </c>
      <c r="D40" s="46">
        <v>9005523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1"/>
        <v>9005523</v>
      </c>
      <c r="P40" s="47">
        <f t="shared" si="12"/>
        <v>75.258001704801856</v>
      </c>
      <c r="Q40" s="9"/>
    </row>
    <row r="41" spans="1:17" ht="15.75">
      <c r="A41" s="28" t="s">
        <v>53</v>
      </c>
      <c r="B41" s="29"/>
      <c r="C41" s="30"/>
      <c r="D41" s="31">
        <f t="shared" ref="D41:N41" si="13">SUM(D42:D45)</f>
        <v>4116657</v>
      </c>
      <c r="E41" s="31">
        <f t="shared" si="13"/>
        <v>144271</v>
      </c>
      <c r="F41" s="31">
        <f t="shared" si="13"/>
        <v>0</v>
      </c>
      <c r="G41" s="31">
        <f t="shared" si="13"/>
        <v>83448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si="13"/>
        <v>0</v>
      </c>
      <c r="O41" s="31">
        <f>SUM(D41:N41)</f>
        <v>4344376</v>
      </c>
      <c r="P41" s="43">
        <f t="shared" si="12"/>
        <v>36.305393525095688</v>
      </c>
      <c r="Q41" s="9"/>
    </row>
    <row r="42" spans="1:17">
      <c r="A42" s="12"/>
      <c r="B42" s="44">
        <v>571</v>
      </c>
      <c r="C42" s="20" t="s">
        <v>54</v>
      </c>
      <c r="D42" s="46">
        <v>1645472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1"/>
        <v>1645472</v>
      </c>
      <c r="P42" s="47">
        <f t="shared" si="12"/>
        <v>13.75099864618676</v>
      </c>
      <c r="Q42" s="9"/>
    </row>
    <row r="43" spans="1:17">
      <c r="A43" s="12"/>
      <c r="B43" s="44">
        <v>572</v>
      </c>
      <c r="C43" s="20" t="s">
        <v>55</v>
      </c>
      <c r="D43" s="46">
        <v>2471185</v>
      </c>
      <c r="E43" s="46">
        <v>31471</v>
      </c>
      <c r="F43" s="46">
        <v>0</v>
      </c>
      <c r="G43" s="46">
        <v>83448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1"/>
        <v>2586104</v>
      </c>
      <c r="P43" s="47">
        <f t="shared" si="12"/>
        <v>21.611739733582926</v>
      </c>
      <c r="Q43" s="9"/>
    </row>
    <row r="44" spans="1:17">
      <c r="A44" s="12"/>
      <c r="B44" s="44">
        <v>573</v>
      </c>
      <c r="C44" s="20" t="s">
        <v>56</v>
      </c>
      <c r="D44" s="46">
        <v>0</v>
      </c>
      <c r="E44" s="46">
        <v>90436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1"/>
        <v>90436</v>
      </c>
      <c r="P44" s="47">
        <f t="shared" si="12"/>
        <v>0.75576206314452377</v>
      </c>
      <c r="Q44" s="9"/>
    </row>
    <row r="45" spans="1:17">
      <c r="A45" s="12"/>
      <c r="B45" s="44">
        <v>575</v>
      </c>
      <c r="C45" s="20" t="s">
        <v>57</v>
      </c>
      <c r="D45" s="46">
        <v>0</v>
      </c>
      <c r="E45" s="46">
        <v>22364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1"/>
        <v>22364</v>
      </c>
      <c r="P45" s="47">
        <f t="shared" si="12"/>
        <v>0.18689308218147782</v>
      </c>
      <c r="Q45" s="9"/>
    </row>
    <row r="46" spans="1:17" ht="15.75">
      <c r="A46" s="28" t="s">
        <v>81</v>
      </c>
      <c r="B46" s="29"/>
      <c r="C46" s="30"/>
      <c r="D46" s="31">
        <f t="shared" ref="D46:N46" si="14">SUM(D47:D49)</f>
        <v>2496409</v>
      </c>
      <c r="E46" s="31">
        <f t="shared" si="14"/>
        <v>5588654</v>
      </c>
      <c r="F46" s="31">
        <f t="shared" si="14"/>
        <v>0</v>
      </c>
      <c r="G46" s="31">
        <f t="shared" si="14"/>
        <v>3000000</v>
      </c>
      <c r="H46" s="31">
        <f t="shared" si="14"/>
        <v>0</v>
      </c>
      <c r="I46" s="31">
        <f t="shared" si="14"/>
        <v>8452012</v>
      </c>
      <c r="J46" s="31">
        <f t="shared" si="14"/>
        <v>10960040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 t="shared" si="14"/>
        <v>0</v>
      </c>
      <c r="O46" s="31">
        <f>SUM(D46:N46)</f>
        <v>30497115</v>
      </c>
      <c r="P46" s="43">
        <f t="shared" si="12"/>
        <v>254.86048202436865</v>
      </c>
      <c r="Q46" s="9"/>
    </row>
    <row r="47" spans="1:17">
      <c r="A47" s="12"/>
      <c r="B47" s="44">
        <v>581</v>
      </c>
      <c r="C47" s="20" t="s">
        <v>175</v>
      </c>
      <c r="D47" s="46">
        <v>2496409</v>
      </c>
      <c r="E47" s="46">
        <v>5588654</v>
      </c>
      <c r="F47" s="46">
        <v>0</v>
      </c>
      <c r="G47" s="46">
        <v>3000000</v>
      </c>
      <c r="H47" s="46">
        <v>0</v>
      </c>
      <c r="I47" s="46">
        <v>18866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11103929</v>
      </c>
      <c r="P47" s="47">
        <f t="shared" si="12"/>
        <v>92.794111748090458</v>
      </c>
      <c r="Q47" s="9"/>
    </row>
    <row r="48" spans="1:17">
      <c r="A48" s="12"/>
      <c r="B48" s="44">
        <v>590</v>
      </c>
      <c r="C48" s="20" t="s">
        <v>60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10960040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55" si="15">SUM(D48:N48)</f>
        <v>10960040</v>
      </c>
      <c r="P48" s="47">
        <f t="shared" si="12"/>
        <v>91.591649813641752</v>
      </c>
      <c r="Q48" s="9"/>
    </row>
    <row r="49" spans="1:17">
      <c r="A49" s="12"/>
      <c r="B49" s="44">
        <v>593</v>
      </c>
      <c r="C49" s="20" t="s">
        <v>167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8433146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5"/>
        <v>8433146</v>
      </c>
      <c r="P49" s="47">
        <f t="shared" si="12"/>
        <v>70.474720462636427</v>
      </c>
      <c r="Q49" s="9"/>
    </row>
    <row r="50" spans="1:17" ht="15.75">
      <c r="A50" s="28" t="s">
        <v>61</v>
      </c>
      <c r="B50" s="29"/>
      <c r="C50" s="30"/>
      <c r="D50" s="31">
        <f t="shared" ref="D50:N50" si="16">SUM(D51:D71)</f>
        <v>1472111</v>
      </c>
      <c r="E50" s="31">
        <f t="shared" si="16"/>
        <v>3405790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11958754</v>
      </c>
      <c r="N50" s="31">
        <f t="shared" si="16"/>
        <v>0</v>
      </c>
      <c r="O50" s="31">
        <f>SUM(D50:N50)</f>
        <v>16836655</v>
      </c>
      <c r="P50" s="43">
        <f t="shared" si="12"/>
        <v>140.70176831408466</v>
      </c>
      <c r="Q50" s="9"/>
    </row>
    <row r="51" spans="1:17">
      <c r="A51" s="12"/>
      <c r="B51" s="44">
        <v>601</v>
      </c>
      <c r="C51" s="20" t="s">
        <v>62</v>
      </c>
      <c r="D51" s="46">
        <v>3176</v>
      </c>
      <c r="E51" s="46">
        <v>59062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5"/>
        <v>62238</v>
      </c>
      <c r="P51" s="47">
        <f t="shared" si="12"/>
        <v>0.52011499055673482</v>
      </c>
      <c r="Q51" s="9"/>
    </row>
    <row r="52" spans="1:17">
      <c r="A52" s="12"/>
      <c r="B52" s="44">
        <v>602</v>
      </c>
      <c r="C52" s="20" t="s">
        <v>63</v>
      </c>
      <c r="D52" s="46">
        <v>22297</v>
      </c>
      <c r="E52" s="46">
        <v>50292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5"/>
        <v>72589</v>
      </c>
      <c r="P52" s="47">
        <f t="shared" si="12"/>
        <v>0.60661697113536461</v>
      </c>
      <c r="Q52" s="9"/>
    </row>
    <row r="53" spans="1:17">
      <c r="A53" s="12"/>
      <c r="B53" s="44">
        <v>603</v>
      </c>
      <c r="C53" s="20" t="s">
        <v>64</v>
      </c>
      <c r="D53" s="46">
        <v>0</v>
      </c>
      <c r="E53" s="46">
        <v>44758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5"/>
        <v>44758</v>
      </c>
      <c r="P53" s="47">
        <f t="shared" si="12"/>
        <v>0.37403687051862744</v>
      </c>
      <c r="Q53" s="9"/>
    </row>
    <row r="54" spans="1:17">
      <c r="A54" s="12"/>
      <c r="B54" s="44">
        <v>604</v>
      </c>
      <c r="C54" s="20" t="s">
        <v>65</v>
      </c>
      <c r="D54" s="46">
        <v>300912</v>
      </c>
      <c r="E54" s="46">
        <v>270393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5"/>
        <v>571305</v>
      </c>
      <c r="P54" s="47">
        <f t="shared" si="12"/>
        <v>4.7743226755360935</v>
      </c>
      <c r="Q54" s="9"/>
    </row>
    <row r="55" spans="1:17">
      <c r="A55" s="12"/>
      <c r="B55" s="44">
        <v>608</v>
      </c>
      <c r="C55" s="20" t="s">
        <v>66</v>
      </c>
      <c r="D55" s="46">
        <v>0</v>
      </c>
      <c r="E55" s="46">
        <v>57577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5"/>
        <v>57577</v>
      </c>
      <c r="P55" s="47">
        <f t="shared" si="12"/>
        <v>0.48116361083719145</v>
      </c>
      <c r="Q55" s="9"/>
    </row>
    <row r="56" spans="1:17">
      <c r="A56" s="12"/>
      <c r="B56" s="44">
        <v>614</v>
      </c>
      <c r="C56" s="20" t="s">
        <v>67</v>
      </c>
      <c r="D56" s="46">
        <v>0</v>
      </c>
      <c r="E56" s="46">
        <v>215640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ref="O56:O66" si="17">SUM(D56:N56)</f>
        <v>215640</v>
      </c>
      <c r="P56" s="47">
        <f t="shared" si="12"/>
        <v>1.8020758469689626</v>
      </c>
      <c r="Q56" s="9"/>
    </row>
    <row r="57" spans="1:17">
      <c r="A57" s="12"/>
      <c r="B57" s="44">
        <v>629</v>
      </c>
      <c r="C57" s="20" t="s">
        <v>168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11958754</v>
      </c>
      <c r="N57" s="46">
        <v>0</v>
      </c>
      <c r="O57" s="46">
        <f t="shared" si="17"/>
        <v>11958754</v>
      </c>
      <c r="P57" s="47">
        <f t="shared" si="12"/>
        <v>99.937774732162254</v>
      </c>
      <c r="Q57" s="9"/>
    </row>
    <row r="58" spans="1:17">
      <c r="A58" s="12"/>
      <c r="B58" s="44">
        <v>634</v>
      </c>
      <c r="C58" s="20" t="s">
        <v>70</v>
      </c>
      <c r="D58" s="46">
        <v>0</v>
      </c>
      <c r="E58" s="46">
        <v>142613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7"/>
        <v>142613</v>
      </c>
      <c r="P58" s="47">
        <f t="shared" si="12"/>
        <v>1.1917985659607895</v>
      </c>
      <c r="Q58" s="9"/>
    </row>
    <row r="59" spans="1:17">
      <c r="A59" s="12"/>
      <c r="B59" s="44">
        <v>654</v>
      </c>
      <c r="C59" s="20" t="s">
        <v>104</v>
      </c>
      <c r="D59" s="46">
        <v>0</v>
      </c>
      <c r="E59" s="46">
        <v>228567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7"/>
        <v>228567</v>
      </c>
      <c r="P59" s="47">
        <f t="shared" si="12"/>
        <v>1.910105129447945</v>
      </c>
      <c r="Q59" s="9"/>
    </row>
    <row r="60" spans="1:17">
      <c r="A60" s="12"/>
      <c r="B60" s="44">
        <v>674</v>
      </c>
      <c r="C60" s="20" t="s">
        <v>72</v>
      </c>
      <c r="D60" s="46">
        <v>0</v>
      </c>
      <c r="E60" s="46">
        <v>78461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7"/>
        <v>78461</v>
      </c>
      <c r="P60" s="47">
        <f t="shared" si="12"/>
        <v>0.65568852267219335</v>
      </c>
      <c r="Q60" s="9"/>
    </row>
    <row r="61" spans="1:17">
      <c r="A61" s="12"/>
      <c r="B61" s="44">
        <v>685</v>
      </c>
      <c r="C61" s="20" t="s">
        <v>73</v>
      </c>
      <c r="D61" s="46">
        <v>250510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7"/>
        <v>250510</v>
      </c>
      <c r="P61" s="47">
        <f t="shared" si="12"/>
        <v>2.093479968578162</v>
      </c>
      <c r="Q61" s="9"/>
    </row>
    <row r="62" spans="1:17">
      <c r="A62" s="12"/>
      <c r="B62" s="44">
        <v>694</v>
      </c>
      <c r="C62" s="20" t="s">
        <v>75</v>
      </c>
      <c r="D62" s="46">
        <v>0</v>
      </c>
      <c r="E62" s="46">
        <v>170812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7"/>
        <v>170812</v>
      </c>
      <c r="P62" s="47">
        <f t="shared" si="12"/>
        <v>1.4274539954204342</v>
      </c>
      <c r="Q62" s="9"/>
    </row>
    <row r="63" spans="1:17">
      <c r="A63" s="12"/>
      <c r="B63" s="44">
        <v>711</v>
      </c>
      <c r="C63" s="20" t="s">
        <v>76</v>
      </c>
      <c r="D63" s="46">
        <v>831950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7"/>
        <v>831950</v>
      </c>
      <c r="P63" s="47">
        <f t="shared" si="12"/>
        <v>6.952499540372048</v>
      </c>
      <c r="Q63" s="9"/>
    </row>
    <row r="64" spans="1:17">
      <c r="A64" s="12"/>
      <c r="B64" s="44">
        <v>712</v>
      </c>
      <c r="C64" s="20" t="s">
        <v>77</v>
      </c>
      <c r="D64" s="46">
        <v>0</v>
      </c>
      <c r="E64" s="46">
        <v>134635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7"/>
        <v>134635</v>
      </c>
      <c r="P64" s="47">
        <f t="shared" si="12"/>
        <v>1.1251274422957998</v>
      </c>
      <c r="Q64" s="9"/>
    </row>
    <row r="65" spans="1:120">
      <c r="A65" s="12"/>
      <c r="B65" s="44">
        <v>713</v>
      </c>
      <c r="C65" s="20" t="s">
        <v>87</v>
      </c>
      <c r="D65" s="46">
        <v>0</v>
      </c>
      <c r="E65" s="46">
        <v>554911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7"/>
        <v>554911</v>
      </c>
      <c r="P65" s="47">
        <f t="shared" si="12"/>
        <v>4.6373201183333057</v>
      </c>
      <c r="Q65" s="9"/>
    </row>
    <row r="66" spans="1:120">
      <c r="A66" s="12"/>
      <c r="B66" s="44">
        <v>714</v>
      </c>
      <c r="C66" s="20" t="s">
        <v>78</v>
      </c>
      <c r="D66" s="46">
        <v>0</v>
      </c>
      <c r="E66" s="46">
        <v>14740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7"/>
        <v>14740</v>
      </c>
      <c r="P66" s="47">
        <f t="shared" si="12"/>
        <v>0.12318029115341546</v>
      </c>
      <c r="Q66" s="9"/>
    </row>
    <row r="67" spans="1:120">
      <c r="A67" s="12"/>
      <c r="B67" s="44">
        <v>716</v>
      </c>
      <c r="C67" s="20" t="s">
        <v>88</v>
      </c>
      <c r="D67" s="46">
        <v>0</v>
      </c>
      <c r="E67" s="46">
        <v>331729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ref="O67:O72" si="18">SUM(D67:N67)</f>
        <v>331729</v>
      </c>
      <c r="P67" s="47">
        <f t="shared" si="12"/>
        <v>2.7722167438284502</v>
      </c>
      <c r="Q67" s="9"/>
    </row>
    <row r="68" spans="1:120">
      <c r="A68" s="12"/>
      <c r="B68" s="44">
        <v>719</v>
      </c>
      <c r="C68" s="20" t="s">
        <v>79</v>
      </c>
      <c r="D68" s="46">
        <v>63266</v>
      </c>
      <c r="E68" s="46">
        <v>208345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8"/>
        <v>271611</v>
      </c>
      <c r="P68" s="47">
        <f t="shared" si="12"/>
        <v>2.2698183216058565</v>
      </c>
      <c r="Q68" s="9"/>
    </row>
    <row r="69" spans="1:120">
      <c r="A69" s="12"/>
      <c r="B69" s="44">
        <v>724</v>
      </c>
      <c r="C69" s="20" t="s">
        <v>80</v>
      </c>
      <c r="D69" s="46">
        <v>0</v>
      </c>
      <c r="E69" s="46">
        <v>208836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8"/>
        <v>208836</v>
      </c>
      <c r="P69" s="47">
        <f>(O69/P$74)</f>
        <v>1.7452156908625962</v>
      </c>
      <c r="Q69" s="9"/>
    </row>
    <row r="70" spans="1:120">
      <c r="A70" s="12"/>
      <c r="B70" s="44">
        <v>744</v>
      </c>
      <c r="C70" s="20" t="s">
        <v>82</v>
      </c>
      <c r="D70" s="46">
        <v>0</v>
      </c>
      <c r="E70" s="46">
        <v>135317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8"/>
        <v>135317</v>
      </c>
      <c r="P70" s="47">
        <f>(O70/P$74)</f>
        <v>1.1308268289014056</v>
      </c>
      <c r="Q70" s="9"/>
    </row>
    <row r="71" spans="1:120" ht="15.75" thickBot="1">
      <c r="A71" s="12"/>
      <c r="B71" s="44">
        <v>764</v>
      </c>
      <c r="C71" s="20" t="s">
        <v>83</v>
      </c>
      <c r="D71" s="46">
        <v>0</v>
      </c>
      <c r="E71" s="46">
        <v>499102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8"/>
        <v>499102</v>
      </c>
      <c r="P71" s="47">
        <f>(O71/P$74)</f>
        <v>4.1709314569370397</v>
      </c>
      <c r="Q71" s="9"/>
    </row>
    <row r="72" spans="1:120" ht="16.5" thickBot="1">
      <c r="A72" s="14" t="s">
        <v>10</v>
      </c>
      <c r="B72" s="23"/>
      <c r="C72" s="22"/>
      <c r="D72" s="15">
        <f t="shared" ref="D72:N72" si="19">SUM(D5,D13,D22,D28,D32,D35,D41,D46,D50)</f>
        <v>105813841</v>
      </c>
      <c r="E72" s="15">
        <f t="shared" si="19"/>
        <v>19441573</v>
      </c>
      <c r="F72" s="15">
        <f t="shared" si="19"/>
        <v>11642863</v>
      </c>
      <c r="G72" s="15">
        <f t="shared" si="19"/>
        <v>9051947</v>
      </c>
      <c r="H72" s="15">
        <f t="shared" si="19"/>
        <v>0</v>
      </c>
      <c r="I72" s="15">
        <f t="shared" si="19"/>
        <v>14492634</v>
      </c>
      <c r="J72" s="15">
        <f t="shared" si="19"/>
        <v>11013290</v>
      </c>
      <c r="K72" s="15">
        <f t="shared" si="19"/>
        <v>0</v>
      </c>
      <c r="L72" s="15">
        <f t="shared" si="19"/>
        <v>0</v>
      </c>
      <c r="M72" s="15">
        <f t="shared" si="19"/>
        <v>235957757</v>
      </c>
      <c r="N72" s="15">
        <f t="shared" si="19"/>
        <v>0</v>
      </c>
      <c r="O72" s="15">
        <f t="shared" si="18"/>
        <v>407413905</v>
      </c>
      <c r="P72" s="37">
        <f>(O72/P$74)</f>
        <v>3404.7057963263192</v>
      </c>
      <c r="Q72" s="6"/>
      <c r="R72" s="2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</row>
    <row r="73" spans="1:120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9"/>
    </row>
    <row r="74" spans="1:120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8" t="s">
        <v>169</v>
      </c>
      <c r="N74" s="48"/>
      <c r="O74" s="48"/>
      <c r="P74" s="41">
        <v>119662</v>
      </c>
    </row>
    <row r="75" spans="1:120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1"/>
    </row>
    <row r="76" spans="1:120" ht="15.75" customHeight="1" thickBot="1">
      <c r="A76" s="52" t="s">
        <v>92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4"/>
    </row>
  </sheetData>
  <mergeCells count="10">
    <mergeCell ref="M74:O74"/>
    <mergeCell ref="A75:P75"/>
    <mergeCell ref="A76:P7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25656566</v>
      </c>
      <c r="E5" s="26">
        <f t="shared" si="0"/>
        <v>265693</v>
      </c>
      <c r="F5" s="26">
        <f t="shared" si="0"/>
        <v>6821777</v>
      </c>
      <c r="G5" s="26">
        <f t="shared" si="0"/>
        <v>93440</v>
      </c>
      <c r="H5" s="26">
        <f t="shared" si="0"/>
        <v>0</v>
      </c>
      <c r="I5" s="26">
        <f t="shared" si="0"/>
        <v>0</v>
      </c>
      <c r="J5" s="26">
        <f t="shared" si="0"/>
        <v>55247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32892723</v>
      </c>
      <c r="O5" s="32">
        <f t="shared" ref="O5:O36" si="1">(N5/O$72)</f>
        <v>288.09546039781736</v>
      </c>
      <c r="P5" s="6"/>
    </row>
    <row r="6" spans="1:133">
      <c r="A6" s="12"/>
      <c r="B6" s="44">
        <v>511</v>
      </c>
      <c r="C6" s="20" t="s">
        <v>20</v>
      </c>
      <c r="D6" s="46">
        <v>554264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554264</v>
      </c>
      <c r="O6" s="47">
        <f t="shared" si="1"/>
        <v>4.8545978471267288</v>
      </c>
      <c r="P6" s="9"/>
    </row>
    <row r="7" spans="1:133">
      <c r="A7" s="12"/>
      <c r="B7" s="44">
        <v>512</v>
      </c>
      <c r="C7" s="20" t="s">
        <v>21</v>
      </c>
      <c r="D7" s="46">
        <v>620042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620042</v>
      </c>
      <c r="O7" s="47">
        <f t="shared" si="1"/>
        <v>5.4307235511022744</v>
      </c>
      <c r="P7" s="9"/>
    </row>
    <row r="8" spans="1:133">
      <c r="A8" s="12"/>
      <c r="B8" s="44">
        <v>513</v>
      </c>
      <c r="C8" s="20" t="s">
        <v>22</v>
      </c>
      <c r="D8" s="46">
        <v>7514861</v>
      </c>
      <c r="E8" s="46">
        <v>11655</v>
      </c>
      <c r="F8" s="46">
        <v>0</v>
      </c>
      <c r="G8" s="46">
        <v>0</v>
      </c>
      <c r="H8" s="46">
        <v>0</v>
      </c>
      <c r="I8" s="46">
        <v>0</v>
      </c>
      <c r="J8" s="46">
        <v>55247</v>
      </c>
      <c r="K8" s="46">
        <v>0</v>
      </c>
      <c r="L8" s="46">
        <v>0</v>
      </c>
      <c r="M8" s="46">
        <v>0</v>
      </c>
      <c r="N8" s="46">
        <f t="shared" si="2"/>
        <v>7581763</v>
      </c>
      <c r="O8" s="47">
        <f t="shared" si="1"/>
        <v>66.405919087700241</v>
      </c>
      <c r="P8" s="9"/>
    </row>
    <row r="9" spans="1:133">
      <c r="A9" s="12"/>
      <c r="B9" s="44">
        <v>514</v>
      </c>
      <c r="C9" s="20" t="s">
        <v>23</v>
      </c>
      <c r="D9" s="46">
        <v>619836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619836</v>
      </c>
      <c r="O9" s="47">
        <f t="shared" si="1"/>
        <v>5.4289192716316466</v>
      </c>
      <c r="P9" s="9"/>
    </row>
    <row r="10" spans="1:133">
      <c r="A10" s="12"/>
      <c r="B10" s="44">
        <v>515</v>
      </c>
      <c r="C10" s="20" t="s">
        <v>24</v>
      </c>
      <c r="D10" s="46">
        <v>788805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788805</v>
      </c>
      <c r="O10" s="47">
        <f t="shared" si="1"/>
        <v>6.9088576108186697</v>
      </c>
      <c r="P10" s="9"/>
    </row>
    <row r="11" spans="1:133">
      <c r="A11" s="12"/>
      <c r="B11" s="44">
        <v>517</v>
      </c>
      <c r="C11" s="20" t="s">
        <v>25</v>
      </c>
      <c r="D11" s="46">
        <v>2204152</v>
      </c>
      <c r="E11" s="46">
        <v>0</v>
      </c>
      <c r="F11" s="46">
        <v>6821777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9025929</v>
      </c>
      <c r="O11" s="47">
        <f t="shared" si="1"/>
        <v>79.05484659245181</v>
      </c>
      <c r="P11" s="9"/>
    </row>
    <row r="12" spans="1:133">
      <c r="A12" s="12"/>
      <c r="B12" s="44">
        <v>519</v>
      </c>
      <c r="C12" s="20" t="s">
        <v>116</v>
      </c>
      <c r="D12" s="46">
        <v>13354606</v>
      </c>
      <c r="E12" s="46">
        <v>254038</v>
      </c>
      <c r="F12" s="46">
        <v>0</v>
      </c>
      <c r="G12" s="46">
        <v>93440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13702084</v>
      </c>
      <c r="O12" s="47">
        <f t="shared" si="1"/>
        <v>120.01159643698598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44749063</v>
      </c>
      <c r="E13" s="31">
        <f t="shared" si="3"/>
        <v>2550924</v>
      </c>
      <c r="F13" s="31">
        <f t="shared" si="3"/>
        <v>0</v>
      </c>
      <c r="G13" s="31">
        <f t="shared" si="3"/>
        <v>231925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47531912</v>
      </c>
      <c r="O13" s="43">
        <f t="shared" si="1"/>
        <v>416.31482049170995</v>
      </c>
      <c r="P13" s="10"/>
    </row>
    <row r="14" spans="1:133">
      <c r="A14" s="12"/>
      <c r="B14" s="44">
        <v>521</v>
      </c>
      <c r="C14" s="20" t="s">
        <v>28</v>
      </c>
      <c r="D14" s="46">
        <v>22034609</v>
      </c>
      <c r="E14" s="46">
        <v>434492</v>
      </c>
      <c r="F14" s="46">
        <v>0</v>
      </c>
      <c r="G14" s="46">
        <v>230272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22699373</v>
      </c>
      <c r="O14" s="47">
        <f t="shared" si="1"/>
        <v>198.81559563119126</v>
      </c>
      <c r="P14" s="9"/>
    </row>
    <row r="15" spans="1:133">
      <c r="A15" s="12"/>
      <c r="B15" s="44">
        <v>522</v>
      </c>
      <c r="C15" s="20" t="s">
        <v>29</v>
      </c>
      <c r="D15" s="46">
        <v>9742211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9742211</v>
      </c>
      <c r="O15" s="47">
        <f t="shared" si="1"/>
        <v>85.328501484589182</v>
      </c>
      <c r="P15" s="9"/>
    </row>
    <row r="16" spans="1:133">
      <c r="A16" s="12"/>
      <c r="B16" s="44">
        <v>523</v>
      </c>
      <c r="C16" s="20" t="s">
        <v>117</v>
      </c>
      <c r="D16" s="46">
        <v>7165783</v>
      </c>
      <c r="E16" s="46">
        <v>86681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7252464</v>
      </c>
      <c r="O16" s="47">
        <f t="shared" si="1"/>
        <v>63.521708284795878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1268951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1268951</v>
      </c>
      <c r="O17" s="47">
        <f t="shared" si="1"/>
        <v>11.114282711324043</v>
      </c>
      <c r="P17" s="9"/>
    </row>
    <row r="18" spans="1:16">
      <c r="A18" s="12"/>
      <c r="B18" s="44">
        <v>525</v>
      </c>
      <c r="C18" s="20" t="s">
        <v>32</v>
      </c>
      <c r="D18" s="46">
        <v>1345586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1345586</v>
      </c>
      <c r="O18" s="47">
        <f t="shared" si="1"/>
        <v>11.785500950312246</v>
      </c>
      <c r="P18" s="9"/>
    </row>
    <row r="19" spans="1:16">
      <c r="A19" s="12"/>
      <c r="B19" s="44">
        <v>526</v>
      </c>
      <c r="C19" s="20" t="s">
        <v>33</v>
      </c>
      <c r="D19" s="46">
        <v>27467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27467</v>
      </c>
      <c r="O19" s="47">
        <f t="shared" si="1"/>
        <v>0.24057351562978987</v>
      </c>
      <c r="P19" s="9"/>
    </row>
    <row r="20" spans="1:16">
      <c r="A20" s="12"/>
      <c r="B20" s="44">
        <v>527</v>
      </c>
      <c r="C20" s="20" t="s">
        <v>34</v>
      </c>
      <c r="D20" s="46">
        <v>440491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440491</v>
      </c>
      <c r="O20" s="47">
        <f t="shared" si="1"/>
        <v>3.8581013024095014</v>
      </c>
      <c r="P20" s="9"/>
    </row>
    <row r="21" spans="1:16">
      <c r="A21" s="12"/>
      <c r="B21" s="44">
        <v>529</v>
      </c>
      <c r="C21" s="20" t="s">
        <v>35</v>
      </c>
      <c r="D21" s="46">
        <v>3992916</v>
      </c>
      <c r="E21" s="46">
        <v>760800</v>
      </c>
      <c r="F21" s="46">
        <v>0</v>
      </c>
      <c r="G21" s="46">
        <v>1653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4755369</v>
      </c>
      <c r="O21" s="47">
        <f t="shared" si="1"/>
        <v>41.65055661145805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SUM(D23:D27)</f>
        <v>237974</v>
      </c>
      <c r="E22" s="31">
        <f t="shared" si="5"/>
        <v>1758333</v>
      </c>
      <c r="F22" s="31">
        <f t="shared" si="5"/>
        <v>0</v>
      </c>
      <c r="G22" s="31">
        <f t="shared" si="5"/>
        <v>36829</v>
      </c>
      <c r="H22" s="31">
        <f t="shared" si="5"/>
        <v>0</v>
      </c>
      <c r="I22" s="31">
        <f t="shared" si="5"/>
        <v>6343563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8376699</v>
      </c>
      <c r="O22" s="43">
        <f t="shared" si="1"/>
        <v>73.368475909365614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2431715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2431715</v>
      </c>
      <c r="O23" s="47">
        <f t="shared" si="1"/>
        <v>21.298511907368642</v>
      </c>
      <c r="P23" s="9"/>
    </row>
    <row r="24" spans="1:16">
      <c r="A24" s="12"/>
      <c r="B24" s="44">
        <v>534</v>
      </c>
      <c r="C24" s="20" t="s">
        <v>118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2113641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2113641</v>
      </c>
      <c r="O24" s="47">
        <f t="shared" si="1"/>
        <v>18.512616818337086</v>
      </c>
      <c r="P24" s="9"/>
    </row>
    <row r="25" spans="1:16">
      <c r="A25" s="12"/>
      <c r="B25" s="44">
        <v>535</v>
      </c>
      <c r="C25" s="20" t="s">
        <v>155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1798207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1798207</v>
      </c>
      <c r="O25" s="47">
        <f t="shared" si="1"/>
        <v>15.749844534171826</v>
      </c>
      <c r="P25" s="9"/>
    </row>
    <row r="26" spans="1:16">
      <c r="A26" s="12"/>
      <c r="B26" s="44">
        <v>537</v>
      </c>
      <c r="C26" s="20" t="s">
        <v>120</v>
      </c>
      <c r="D26" s="46">
        <v>237974</v>
      </c>
      <c r="E26" s="46">
        <v>1755132</v>
      </c>
      <c r="F26" s="46">
        <v>0</v>
      </c>
      <c r="G26" s="46">
        <v>35188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2028294</v>
      </c>
      <c r="O26" s="47">
        <f t="shared" si="1"/>
        <v>17.765093323290095</v>
      </c>
      <c r="P26" s="9"/>
    </row>
    <row r="27" spans="1:16">
      <c r="A27" s="12"/>
      <c r="B27" s="44">
        <v>538</v>
      </c>
      <c r="C27" s="20" t="s">
        <v>156</v>
      </c>
      <c r="D27" s="46">
        <v>0</v>
      </c>
      <c r="E27" s="46">
        <v>3201</v>
      </c>
      <c r="F27" s="46">
        <v>0</v>
      </c>
      <c r="G27" s="46">
        <v>1641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4842</v>
      </c>
      <c r="O27" s="47">
        <f t="shared" si="1"/>
        <v>4.2409326197962741E-2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SUM(D29:D31)</f>
        <v>2654869</v>
      </c>
      <c r="E28" s="31">
        <f t="shared" si="7"/>
        <v>7920750</v>
      </c>
      <c r="F28" s="31">
        <f t="shared" si="7"/>
        <v>0</v>
      </c>
      <c r="G28" s="31">
        <f t="shared" si="7"/>
        <v>31704</v>
      </c>
      <c r="H28" s="31">
        <f t="shared" si="7"/>
        <v>0</v>
      </c>
      <c r="I28" s="31">
        <f t="shared" si="7"/>
        <v>3088774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13696097</v>
      </c>
      <c r="O28" s="43">
        <f t="shared" si="1"/>
        <v>119.95915847004107</v>
      </c>
      <c r="P28" s="10"/>
    </row>
    <row r="29" spans="1:16">
      <c r="A29" s="12"/>
      <c r="B29" s="44">
        <v>541</v>
      </c>
      <c r="C29" s="20" t="s">
        <v>121</v>
      </c>
      <c r="D29" s="46">
        <v>513443</v>
      </c>
      <c r="E29" s="46">
        <v>7920750</v>
      </c>
      <c r="F29" s="46">
        <v>0</v>
      </c>
      <c r="G29" s="46">
        <v>31704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8465897</v>
      </c>
      <c r="O29" s="47">
        <f t="shared" si="1"/>
        <v>74.149728920147496</v>
      </c>
      <c r="P29" s="9"/>
    </row>
    <row r="30" spans="1:16">
      <c r="A30" s="12"/>
      <c r="B30" s="44">
        <v>542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3088774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3088774</v>
      </c>
      <c r="O30" s="47">
        <f t="shared" si="1"/>
        <v>27.053453968976903</v>
      </c>
      <c r="P30" s="9"/>
    </row>
    <row r="31" spans="1:16">
      <c r="A31" s="12"/>
      <c r="B31" s="44">
        <v>544</v>
      </c>
      <c r="C31" s="20" t="s">
        <v>122</v>
      </c>
      <c r="D31" s="46">
        <v>2141426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2141426</v>
      </c>
      <c r="O31" s="47">
        <f t="shared" si="1"/>
        <v>18.755975580916679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SUM(D33:D34)</f>
        <v>374097</v>
      </c>
      <c r="E32" s="31">
        <f t="shared" si="9"/>
        <v>1755610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2129707</v>
      </c>
      <c r="O32" s="43">
        <f t="shared" si="1"/>
        <v>18.653333099769647</v>
      </c>
      <c r="P32" s="10"/>
    </row>
    <row r="33" spans="1:16">
      <c r="A33" s="13"/>
      <c r="B33" s="45">
        <v>553</v>
      </c>
      <c r="C33" s="21" t="s">
        <v>123</v>
      </c>
      <c r="D33" s="46">
        <v>101518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101518</v>
      </c>
      <c r="O33" s="47">
        <f t="shared" si="1"/>
        <v>0.88915943349128079</v>
      </c>
      <c r="P33" s="9"/>
    </row>
    <row r="34" spans="1:16">
      <c r="A34" s="13"/>
      <c r="B34" s="45">
        <v>559</v>
      </c>
      <c r="C34" s="21" t="s">
        <v>47</v>
      </c>
      <c r="D34" s="46">
        <v>272579</v>
      </c>
      <c r="E34" s="46">
        <v>1755610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2028189</v>
      </c>
      <c r="O34" s="47">
        <f t="shared" si="1"/>
        <v>17.764173666278367</v>
      </c>
      <c r="P34" s="9"/>
    </row>
    <row r="35" spans="1:16" ht="15.75">
      <c r="A35" s="28" t="s">
        <v>48</v>
      </c>
      <c r="B35" s="29"/>
      <c r="C35" s="30"/>
      <c r="D35" s="31">
        <f t="shared" ref="D35:M35" si="10">SUM(D36:D39)</f>
        <v>18250161</v>
      </c>
      <c r="E35" s="31">
        <f t="shared" si="10"/>
        <v>45653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18295814</v>
      </c>
      <c r="O35" s="43">
        <f t="shared" si="1"/>
        <v>160.24641552731381</v>
      </c>
      <c r="P35" s="10"/>
    </row>
    <row r="36" spans="1:16">
      <c r="A36" s="12"/>
      <c r="B36" s="44">
        <v>561</v>
      </c>
      <c r="C36" s="20" t="s">
        <v>124</v>
      </c>
      <c r="D36" s="46">
        <v>1313486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1313486</v>
      </c>
      <c r="O36" s="47">
        <f t="shared" si="1"/>
        <v>11.504348663869742</v>
      </c>
      <c r="P36" s="9"/>
    </row>
    <row r="37" spans="1:16">
      <c r="A37" s="12"/>
      <c r="B37" s="44">
        <v>562</v>
      </c>
      <c r="C37" s="20" t="s">
        <v>125</v>
      </c>
      <c r="D37" s="46">
        <v>642737</v>
      </c>
      <c r="E37" s="46">
        <v>585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643322</v>
      </c>
      <c r="O37" s="47">
        <f t="shared" ref="O37:O68" si="12">(N37/O$72)</f>
        <v>5.6346246485596421</v>
      </c>
      <c r="P37" s="9"/>
    </row>
    <row r="38" spans="1:16">
      <c r="A38" s="12"/>
      <c r="B38" s="44">
        <v>564</v>
      </c>
      <c r="C38" s="20" t="s">
        <v>126</v>
      </c>
      <c r="D38" s="46">
        <v>572165</v>
      </c>
      <c r="E38" s="46">
        <v>45068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617233</v>
      </c>
      <c r="O38" s="47">
        <f t="shared" si="12"/>
        <v>5.4061205363790039</v>
      </c>
      <c r="P38" s="9"/>
    </row>
    <row r="39" spans="1:16">
      <c r="A39" s="12"/>
      <c r="B39" s="44">
        <v>569</v>
      </c>
      <c r="C39" s="20" t="s">
        <v>52</v>
      </c>
      <c r="D39" s="46">
        <v>15721773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15721773</v>
      </c>
      <c r="O39" s="47">
        <f t="shared" si="12"/>
        <v>137.70132167850542</v>
      </c>
      <c r="P39" s="9"/>
    </row>
    <row r="40" spans="1:16" ht="15.75">
      <c r="A40" s="28" t="s">
        <v>53</v>
      </c>
      <c r="B40" s="29"/>
      <c r="C40" s="30"/>
      <c r="D40" s="31">
        <f t="shared" ref="D40:M40" si="13">SUM(D41:D44)</f>
        <v>4079789</v>
      </c>
      <c r="E40" s="31">
        <f t="shared" si="13"/>
        <v>113961</v>
      </c>
      <c r="F40" s="31">
        <f t="shared" si="13"/>
        <v>0</v>
      </c>
      <c r="G40" s="31">
        <f t="shared" si="13"/>
        <v>432740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4626490</v>
      </c>
      <c r="O40" s="43">
        <f t="shared" si="12"/>
        <v>40.521752077986918</v>
      </c>
      <c r="P40" s="9"/>
    </row>
    <row r="41" spans="1:16">
      <c r="A41" s="12"/>
      <c r="B41" s="44">
        <v>571</v>
      </c>
      <c r="C41" s="20" t="s">
        <v>54</v>
      </c>
      <c r="D41" s="46">
        <v>1282769</v>
      </c>
      <c r="E41" s="46">
        <v>0</v>
      </c>
      <c r="F41" s="46">
        <v>0</v>
      </c>
      <c r="G41" s="46">
        <v>1445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1284214</v>
      </c>
      <c r="O41" s="47">
        <f t="shared" si="12"/>
        <v>11.24796580627644</v>
      </c>
      <c r="P41" s="9"/>
    </row>
    <row r="42" spans="1:16">
      <c r="A42" s="12"/>
      <c r="B42" s="44">
        <v>572</v>
      </c>
      <c r="C42" s="20" t="s">
        <v>127</v>
      </c>
      <c r="D42" s="46">
        <v>2769167</v>
      </c>
      <c r="E42" s="46">
        <v>95090</v>
      </c>
      <c r="F42" s="46">
        <v>0</v>
      </c>
      <c r="G42" s="46">
        <v>431295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3295552</v>
      </c>
      <c r="O42" s="47">
        <f t="shared" si="12"/>
        <v>28.864547660129801</v>
      </c>
      <c r="P42" s="9"/>
    </row>
    <row r="43" spans="1:16">
      <c r="A43" s="12"/>
      <c r="B43" s="44">
        <v>574</v>
      </c>
      <c r="C43" s="20" t="s">
        <v>102</v>
      </c>
      <c r="D43" s="46">
        <v>27853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27853</v>
      </c>
      <c r="O43" s="47">
        <f t="shared" si="12"/>
        <v>0.24395434997766546</v>
      </c>
      <c r="P43" s="9"/>
    </row>
    <row r="44" spans="1:16">
      <c r="A44" s="12"/>
      <c r="B44" s="44">
        <v>575</v>
      </c>
      <c r="C44" s="20" t="s">
        <v>128</v>
      </c>
      <c r="D44" s="46">
        <v>0</v>
      </c>
      <c r="E44" s="46">
        <v>18871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18871</v>
      </c>
      <c r="O44" s="47">
        <f t="shared" si="12"/>
        <v>0.16528426160300597</v>
      </c>
      <c r="P44" s="9"/>
    </row>
    <row r="45" spans="1:16" ht="15.75">
      <c r="A45" s="28" t="s">
        <v>129</v>
      </c>
      <c r="B45" s="29"/>
      <c r="C45" s="30"/>
      <c r="D45" s="31">
        <f t="shared" ref="D45:M45" si="14">SUM(D46:D48)</f>
        <v>254458</v>
      </c>
      <c r="E45" s="31">
        <f t="shared" si="14"/>
        <v>201246</v>
      </c>
      <c r="F45" s="31">
        <f t="shared" si="14"/>
        <v>0</v>
      </c>
      <c r="G45" s="31">
        <f t="shared" si="14"/>
        <v>3000000</v>
      </c>
      <c r="H45" s="31">
        <f t="shared" si="14"/>
        <v>0</v>
      </c>
      <c r="I45" s="31">
        <f t="shared" si="14"/>
        <v>0</v>
      </c>
      <c r="J45" s="31">
        <f t="shared" si="14"/>
        <v>9655959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13111663</v>
      </c>
      <c r="O45" s="43">
        <f t="shared" si="12"/>
        <v>114.84031250821123</v>
      </c>
      <c r="P45" s="9"/>
    </row>
    <row r="46" spans="1:16">
      <c r="A46" s="12"/>
      <c r="B46" s="44">
        <v>581</v>
      </c>
      <c r="C46" s="20" t="s">
        <v>130</v>
      </c>
      <c r="D46" s="46">
        <v>254458</v>
      </c>
      <c r="E46" s="46">
        <v>92177</v>
      </c>
      <c r="F46" s="46">
        <v>0</v>
      </c>
      <c r="G46" s="46">
        <v>3000000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3346635</v>
      </c>
      <c r="O46" s="47">
        <f t="shared" si="12"/>
        <v>29.311965175654489</v>
      </c>
      <c r="P46" s="9"/>
    </row>
    <row r="47" spans="1:16">
      <c r="A47" s="12"/>
      <c r="B47" s="44">
        <v>587</v>
      </c>
      <c r="C47" s="20" t="s">
        <v>131</v>
      </c>
      <c r="D47" s="46">
        <v>0</v>
      </c>
      <c r="E47" s="46">
        <v>109069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4" si="15">SUM(D47:M47)</f>
        <v>109069</v>
      </c>
      <c r="O47" s="47">
        <f t="shared" si="12"/>
        <v>0.95529591059182117</v>
      </c>
      <c r="P47" s="9"/>
    </row>
    <row r="48" spans="1:16">
      <c r="A48" s="12"/>
      <c r="B48" s="44">
        <v>590</v>
      </c>
      <c r="C48" s="20" t="s">
        <v>132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9655959</v>
      </c>
      <c r="K48" s="46">
        <v>0</v>
      </c>
      <c r="L48" s="46">
        <v>0</v>
      </c>
      <c r="M48" s="46">
        <v>0</v>
      </c>
      <c r="N48" s="46">
        <f t="shared" si="15"/>
        <v>9655959</v>
      </c>
      <c r="O48" s="47">
        <f t="shared" si="12"/>
        <v>84.573051421964919</v>
      </c>
      <c r="P48" s="9"/>
    </row>
    <row r="49" spans="1:16" ht="15.75">
      <c r="A49" s="28" t="s">
        <v>61</v>
      </c>
      <c r="B49" s="29"/>
      <c r="C49" s="30"/>
      <c r="D49" s="31">
        <f t="shared" ref="D49:M49" si="16">SUM(D50:D69)</f>
        <v>1201478</v>
      </c>
      <c r="E49" s="31">
        <f t="shared" si="16"/>
        <v>2621052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3822530</v>
      </c>
      <c r="O49" s="43">
        <f t="shared" si="12"/>
        <v>33.4801573051422</v>
      </c>
      <c r="P49" s="9"/>
    </row>
    <row r="50" spans="1:16">
      <c r="A50" s="12"/>
      <c r="B50" s="44">
        <v>601</v>
      </c>
      <c r="C50" s="20" t="s">
        <v>133</v>
      </c>
      <c r="D50" s="46">
        <v>2528</v>
      </c>
      <c r="E50" s="46">
        <v>44314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46842</v>
      </c>
      <c r="O50" s="47">
        <f t="shared" si="12"/>
        <v>0.41027213088908937</v>
      </c>
      <c r="P50" s="9"/>
    </row>
    <row r="51" spans="1:16">
      <c r="A51" s="12"/>
      <c r="B51" s="44">
        <v>602</v>
      </c>
      <c r="C51" s="20" t="s">
        <v>134</v>
      </c>
      <c r="D51" s="46">
        <v>22393</v>
      </c>
      <c r="E51" s="46">
        <v>34205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56598</v>
      </c>
      <c r="O51" s="47">
        <f t="shared" si="12"/>
        <v>0.4957214052359139</v>
      </c>
      <c r="P51" s="9"/>
    </row>
    <row r="52" spans="1:16">
      <c r="A52" s="12"/>
      <c r="B52" s="44">
        <v>603</v>
      </c>
      <c r="C52" s="20" t="s">
        <v>135</v>
      </c>
      <c r="D52" s="46">
        <v>136</v>
      </c>
      <c r="E52" s="46">
        <v>32634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32770</v>
      </c>
      <c r="O52" s="47">
        <f t="shared" si="12"/>
        <v>0.28702057404114806</v>
      </c>
      <c r="P52" s="9"/>
    </row>
    <row r="53" spans="1:16">
      <c r="A53" s="12"/>
      <c r="B53" s="44">
        <v>604</v>
      </c>
      <c r="C53" s="20" t="s">
        <v>136</v>
      </c>
      <c r="D53" s="46">
        <v>94145</v>
      </c>
      <c r="E53" s="46">
        <v>277334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371479</v>
      </c>
      <c r="O53" s="47">
        <f t="shared" si="12"/>
        <v>3.2536501624727387</v>
      </c>
      <c r="P53" s="9"/>
    </row>
    <row r="54" spans="1:16">
      <c r="A54" s="12"/>
      <c r="B54" s="44">
        <v>608</v>
      </c>
      <c r="C54" s="20" t="s">
        <v>137</v>
      </c>
      <c r="D54" s="46">
        <v>0</v>
      </c>
      <c r="E54" s="46">
        <v>59652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59652</v>
      </c>
      <c r="O54" s="47">
        <f t="shared" si="12"/>
        <v>0.52247028631988301</v>
      </c>
      <c r="P54" s="9"/>
    </row>
    <row r="55" spans="1:16">
      <c r="A55" s="12"/>
      <c r="B55" s="44">
        <v>614</v>
      </c>
      <c r="C55" s="20" t="s">
        <v>138</v>
      </c>
      <c r="D55" s="46">
        <v>0</v>
      </c>
      <c r="E55" s="46">
        <v>237204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0" si="17">SUM(D55:M55)</f>
        <v>237204</v>
      </c>
      <c r="O55" s="47">
        <f t="shared" si="12"/>
        <v>2.0775840172370001</v>
      </c>
      <c r="P55" s="9"/>
    </row>
    <row r="56" spans="1:16">
      <c r="A56" s="12"/>
      <c r="B56" s="44">
        <v>634</v>
      </c>
      <c r="C56" s="20" t="s">
        <v>140</v>
      </c>
      <c r="D56" s="46">
        <v>0</v>
      </c>
      <c r="E56" s="46">
        <v>132850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132850</v>
      </c>
      <c r="O56" s="47">
        <f t="shared" si="12"/>
        <v>1.1635850857908612</v>
      </c>
      <c r="P56" s="9"/>
    </row>
    <row r="57" spans="1:16">
      <c r="A57" s="12"/>
      <c r="B57" s="44">
        <v>654</v>
      </c>
      <c r="C57" s="20" t="s">
        <v>141</v>
      </c>
      <c r="D57" s="46">
        <v>0</v>
      </c>
      <c r="E57" s="46">
        <v>263260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263260</v>
      </c>
      <c r="O57" s="47">
        <f t="shared" si="12"/>
        <v>2.3057990943568094</v>
      </c>
      <c r="P57" s="9"/>
    </row>
    <row r="58" spans="1:16">
      <c r="A58" s="12"/>
      <c r="B58" s="44">
        <v>674</v>
      </c>
      <c r="C58" s="20" t="s">
        <v>142</v>
      </c>
      <c r="D58" s="46">
        <v>0</v>
      </c>
      <c r="E58" s="46">
        <v>90854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90854</v>
      </c>
      <c r="O58" s="47">
        <f t="shared" si="12"/>
        <v>0.79575731565256236</v>
      </c>
      <c r="P58" s="9"/>
    </row>
    <row r="59" spans="1:16">
      <c r="A59" s="12"/>
      <c r="B59" s="44">
        <v>685</v>
      </c>
      <c r="C59" s="20" t="s">
        <v>73</v>
      </c>
      <c r="D59" s="46">
        <v>263040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263040</v>
      </c>
      <c r="O59" s="47">
        <f t="shared" si="12"/>
        <v>2.3038721939512845</v>
      </c>
      <c r="P59" s="9"/>
    </row>
    <row r="60" spans="1:16">
      <c r="A60" s="12"/>
      <c r="B60" s="44">
        <v>694</v>
      </c>
      <c r="C60" s="20" t="s">
        <v>143</v>
      </c>
      <c r="D60" s="46">
        <v>0</v>
      </c>
      <c r="E60" s="46">
        <v>158901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158901</v>
      </c>
      <c r="O60" s="47">
        <f t="shared" si="12"/>
        <v>1.391756369719636</v>
      </c>
      <c r="P60" s="9"/>
    </row>
    <row r="61" spans="1:16">
      <c r="A61" s="12"/>
      <c r="B61" s="44">
        <v>711</v>
      </c>
      <c r="C61" s="20" t="s">
        <v>106</v>
      </c>
      <c r="D61" s="46">
        <v>767761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9" si="18">SUM(D61:M61)</f>
        <v>767761</v>
      </c>
      <c r="O61" s="47">
        <f t="shared" si="12"/>
        <v>6.7245408283920014</v>
      </c>
      <c r="P61" s="9"/>
    </row>
    <row r="62" spans="1:16">
      <c r="A62" s="12"/>
      <c r="B62" s="44">
        <v>712</v>
      </c>
      <c r="C62" s="20" t="s">
        <v>107</v>
      </c>
      <c r="D62" s="46">
        <v>0</v>
      </c>
      <c r="E62" s="46">
        <v>251953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8"/>
        <v>251953</v>
      </c>
      <c r="O62" s="47">
        <f t="shared" si="12"/>
        <v>2.2067651721510337</v>
      </c>
      <c r="P62" s="9"/>
    </row>
    <row r="63" spans="1:16">
      <c r="A63" s="12"/>
      <c r="B63" s="44">
        <v>713</v>
      </c>
      <c r="C63" s="20" t="s">
        <v>144</v>
      </c>
      <c r="D63" s="46">
        <v>0</v>
      </c>
      <c r="E63" s="46">
        <v>76400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76400</v>
      </c>
      <c r="O63" s="47">
        <f t="shared" si="12"/>
        <v>0.66915995900957315</v>
      </c>
      <c r="P63" s="9"/>
    </row>
    <row r="64" spans="1:16">
      <c r="A64" s="12"/>
      <c r="B64" s="44">
        <v>714</v>
      </c>
      <c r="C64" s="20" t="s">
        <v>109</v>
      </c>
      <c r="D64" s="46">
        <v>0</v>
      </c>
      <c r="E64" s="46">
        <v>9270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9270</v>
      </c>
      <c r="O64" s="47">
        <f t="shared" si="12"/>
        <v>8.1192576178255801E-2</v>
      </c>
      <c r="P64" s="9"/>
    </row>
    <row r="65" spans="1:119">
      <c r="A65" s="12"/>
      <c r="B65" s="44">
        <v>716</v>
      </c>
      <c r="C65" s="20" t="s">
        <v>110</v>
      </c>
      <c r="D65" s="46">
        <v>0</v>
      </c>
      <c r="E65" s="46">
        <v>218236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218236</v>
      </c>
      <c r="O65" s="47">
        <f t="shared" si="12"/>
        <v>1.9114501677279216</v>
      </c>
      <c r="P65" s="9"/>
    </row>
    <row r="66" spans="1:119">
      <c r="A66" s="12"/>
      <c r="B66" s="44">
        <v>719</v>
      </c>
      <c r="C66" s="20" t="s">
        <v>111</v>
      </c>
      <c r="D66" s="46">
        <v>51475</v>
      </c>
      <c r="E66" s="46">
        <v>151898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203373</v>
      </c>
      <c r="O66" s="47">
        <f t="shared" si="12"/>
        <v>1.7812705280582974</v>
      </c>
      <c r="P66" s="9"/>
    </row>
    <row r="67" spans="1:119">
      <c r="A67" s="12"/>
      <c r="B67" s="44">
        <v>724</v>
      </c>
      <c r="C67" s="20" t="s">
        <v>145</v>
      </c>
      <c r="D67" s="46">
        <v>0</v>
      </c>
      <c r="E67" s="46">
        <v>204217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204217</v>
      </c>
      <c r="O67" s="47">
        <f t="shared" si="12"/>
        <v>1.7886628187049478</v>
      </c>
      <c r="P67" s="9"/>
    </row>
    <row r="68" spans="1:119">
      <c r="A68" s="12"/>
      <c r="B68" s="44">
        <v>744</v>
      </c>
      <c r="C68" s="20" t="s">
        <v>146</v>
      </c>
      <c r="D68" s="46">
        <v>0</v>
      </c>
      <c r="E68" s="46">
        <v>174561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174561</v>
      </c>
      <c r="O68" s="47">
        <f t="shared" si="12"/>
        <v>1.5289166440401847</v>
      </c>
      <c r="P68" s="9"/>
    </row>
    <row r="69" spans="1:119" ht="15.75" thickBot="1">
      <c r="A69" s="12"/>
      <c r="B69" s="44">
        <v>764</v>
      </c>
      <c r="C69" s="20" t="s">
        <v>147</v>
      </c>
      <c r="D69" s="46">
        <v>0</v>
      </c>
      <c r="E69" s="46">
        <v>203309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203309</v>
      </c>
      <c r="O69" s="47">
        <f>(N69/O$72)</f>
        <v>1.780709975213054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9">SUM(D5,D13,D22,D28,D32,D35,D40,D45,D49)</f>
        <v>97458455</v>
      </c>
      <c r="E70" s="15">
        <f t="shared" si="19"/>
        <v>17233222</v>
      </c>
      <c r="F70" s="15">
        <f t="shared" si="19"/>
        <v>6821777</v>
      </c>
      <c r="G70" s="15">
        <f t="shared" si="19"/>
        <v>3826638</v>
      </c>
      <c r="H70" s="15">
        <f t="shared" si="19"/>
        <v>0</v>
      </c>
      <c r="I70" s="15">
        <f t="shared" si="19"/>
        <v>9432337</v>
      </c>
      <c r="J70" s="15">
        <f t="shared" si="19"/>
        <v>9711206</v>
      </c>
      <c r="K70" s="15">
        <f t="shared" si="19"/>
        <v>0</v>
      </c>
      <c r="L70" s="15">
        <f t="shared" si="19"/>
        <v>0</v>
      </c>
      <c r="M70" s="15">
        <f t="shared" si="19"/>
        <v>0</v>
      </c>
      <c r="N70" s="15">
        <f>SUM(D70:M70)</f>
        <v>144483635</v>
      </c>
      <c r="O70" s="37">
        <f>(N70/O$72)</f>
        <v>1265.4798857873577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165</v>
      </c>
      <c r="M72" s="48"/>
      <c r="N72" s="48"/>
      <c r="O72" s="41">
        <v>114173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92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24423446</v>
      </c>
      <c r="E5" s="26">
        <f t="shared" si="0"/>
        <v>60419</v>
      </c>
      <c r="F5" s="26">
        <f t="shared" si="0"/>
        <v>6987192</v>
      </c>
      <c r="G5" s="26">
        <f t="shared" si="0"/>
        <v>1135750</v>
      </c>
      <c r="H5" s="26">
        <f t="shared" si="0"/>
        <v>0</v>
      </c>
      <c r="I5" s="26">
        <f t="shared" si="0"/>
        <v>0</v>
      </c>
      <c r="J5" s="26">
        <f t="shared" si="0"/>
        <v>52802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32659609</v>
      </c>
      <c r="O5" s="32">
        <f t="shared" ref="O5:O36" si="1">(N5/O$73)</f>
        <v>295.20141908076107</v>
      </c>
      <c r="P5" s="6"/>
    </row>
    <row r="6" spans="1:133">
      <c r="A6" s="12"/>
      <c r="B6" s="44">
        <v>511</v>
      </c>
      <c r="C6" s="20" t="s">
        <v>20</v>
      </c>
      <c r="D6" s="46">
        <v>522600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522600</v>
      </c>
      <c r="O6" s="47">
        <f t="shared" si="1"/>
        <v>4.7236408008315633</v>
      </c>
      <c r="P6" s="9"/>
    </row>
    <row r="7" spans="1:133">
      <c r="A7" s="12"/>
      <c r="B7" s="44">
        <v>512</v>
      </c>
      <c r="C7" s="20" t="s">
        <v>21</v>
      </c>
      <c r="D7" s="46">
        <v>970582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970582</v>
      </c>
      <c r="O7" s="47">
        <f t="shared" si="1"/>
        <v>8.7728295747277087</v>
      </c>
      <c r="P7" s="9"/>
    </row>
    <row r="8" spans="1:133">
      <c r="A8" s="12"/>
      <c r="B8" s="44">
        <v>513</v>
      </c>
      <c r="C8" s="20" t="s">
        <v>22</v>
      </c>
      <c r="D8" s="46">
        <v>7620537</v>
      </c>
      <c r="E8" s="46">
        <v>16638</v>
      </c>
      <c r="F8" s="46">
        <v>0</v>
      </c>
      <c r="G8" s="46">
        <v>0</v>
      </c>
      <c r="H8" s="46">
        <v>0</v>
      </c>
      <c r="I8" s="46">
        <v>0</v>
      </c>
      <c r="J8" s="46">
        <v>52802</v>
      </c>
      <c r="K8" s="46">
        <v>0</v>
      </c>
      <c r="L8" s="46">
        <v>0</v>
      </c>
      <c r="M8" s="46">
        <v>0</v>
      </c>
      <c r="N8" s="46">
        <f t="shared" si="2"/>
        <v>7689977</v>
      </c>
      <c r="O8" s="47">
        <f t="shared" si="1"/>
        <v>69.507633208297548</v>
      </c>
      <c r="P8" s="9"/>
    </row>
    <row r="9" spans="1:133">
      <c r="A9" s="12"/>
      <c r="B9" s="44">
        <v>514</v>
      </c>
      <c r="C9" s="20" t="s">
        <v>23</v>
      </c>
      <c r="D9" s="46">
        <v>601363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601363</v>
      </c>
      <c r="O9" s="47">
        <f t="shared" si="1"/>
        <v>5.4355583676051884</v>
      </c>
      <c r="P9" s="9"/>
    </row>
    <row r="10" spans="1:133">
      <c r="A10" s="12"/>
      <c r="B10" s="44">
        <v>515</v>
      </c>
      <c r="C10" s="20" t="s">
        <v>24</v>
      </c>
      <c r="D10" s="46">
        <v>889183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889183</v>
      </c>
      <c r="O10" s="47">
        <f t="shared" si="1"/>
        <v>8.0370859131377959</v>
      </c>
      <c r="P10" s="9"/>
    </row>
    <row r="11" spans="1:133">
      <c r="A11" s="12"/>
      <c r="B11" s="44">
        <v>517</v>
      </c>
      <c r="C11" s="20" t="s">
        <v>25</v>
      </c>
      <c r="D11" s="46">
        <v>766811</v>
      </c>
      <c r="E11" s="46">
        <v>0</v>
      </c>
      <c r="F11" s="46">
        <v>6987192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7754003</v>
      </c>
      <c r="O11" s="47">
        <f t="shared" si="1"/>
        <v>70.086346996881645</v>
      </c>
      <c r="P11" s="9"/>
    </row>
    <row r="12" spans="1:133">
      <c r="A12" s="12"/>
      <c r="B12" s="44">
        <v>519</v>
      </c>
      <c r="C12" s="20" t="s">
        <v>116</v>
      </c>
      <c r="D12" s="46">
        <v>13052370</v>
      </c>
      <c r="E12" s="46">
        <v>43781</v>
      </c>
      <c r="F12" s="46">
        <v>0</v>
      </c>
      <c r="G12" s="46">
        <v>1135750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14231901</v>
      </c>
      <c r="O12" s="47">
        <f t="shared" si="1"/>
        <v>128.63832421927961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59224448</v>
      </c>
      <c r="E13" s="31">
        <f t="shared" si="3"/>
        <v>2725192</v>
      </c>
      <c r="F13" s="31">
        <f t="shared" si="3"/>
        <v>0</v>
      </c>
      <c r="G13" s="31">
        <f t="shared" si="3"/>
        <v>282662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62232302</v>
      </c>
      <c r="O13" s="43">
        <f t="shared" si="1"/>
        <v>562.50103493469521</v>
      </c>
      <c r="P13" s="10"/>
    </row>
    <row r="14" spans="1:133">
      <c r="A14" s="12"/>
      <c r="B14" s="44">
        <v>521</v>
      </c>
      <c r="C14" s="20" t="s">
        <v>28</v>
      </c>
      <c r="D14" s="46">
        <v>24821854</v>
      </c>
      <c r="E14" s="46">
        <v>43523</v>
      </c>
      <c r="F14" s="46">
        <v>0</v>
      </c>
      <c r="G14" s="46">
        <v>182718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25048095</v>
      </c>
      <c r="O14" s="47">
        <f t="shared" si="1"/>
        <v>226.40299181994848</v>
      </c>
      <c r="P14" s="9"/>
    </row>
    <row r="15" spans="1:133">
      <c r="A15" s="12"/>
      <c r="B15" s="44">
        <v>522</v>
      </c>
      <c r="C15" s="20" t="s">
        <v>29</v>
      </c>
      <c r="D15" s="46">
        <v>12158445</v>
      </c>
      <c r="E15" s="46">
        <v>0</v>
      </c>
      <c r="F15" s="46">
        <v>0</v>
      </c>
      <c r="G15" s="46">
        <v>14983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12173428</v>
      </c>
      <c r="O15" s="47">
        <f t="shared" si="1"/>
        <v>110.03234057938265</v>
      </c>
      <c r="P15" s="9"/>
    </row>
    <row r="16" spans="1:133">
      <c r="A16" s="12"/>
      <c r="B16" s="44">
        <v>523</v>
      </c>
      <c r="C16" s="20" t="s">
        <v>117</v>
      </c>
      <c r="D16" s="46">
        <v>7294189</v>
      </c>
      <c r="E16" s="46">
        <v>74917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7369106</v>
      </c>
      <c r="O16" s="47">
        <f t="shared" si="1"/>
        <v>66.607366565734168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1215641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1215641</v>
      </c>
      <c r="O17" s="47">
        <f t="shared" si="1"/>
        <v>10.98785194558684</v>
      </c>
      <c r="P17" s="9"/>
    </row>
    <row r="18" spans="1:16">
      <c r="A18" s="12"/>
      <c r="B18" s="44">
        <v>525</v>
      </c>
      <c r="C18" s="20" t="s">
        <v>32</v>
      </c>
      <c r="D18" s="46">
        <v>1712516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1712516</v>
      </c>
      <c r="O18" s="47">
        <f t="shared" si="1"/>
        <v>15.478971392416504</v>
      </c>
      <c r="P18" s="9"/>
    </row>
    <row r="19" spans="1:16">
      <c r="A19" s="12"/>
      <c r="B19" s="44">
        <v>526</v>
      </c>
      <c r="C19" s="20" t="s">
        <v>33</v>
      </c>
      <c r="D19" s="46">
        <v>1708100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1708100</v>
      </c>
      <c r="O19" s="47">
        <f t="shared" si="1"/>
        <v>15.43905635648755</v>
      </c>
      <c r="P19" s="9"/>
    </row>
    <row r="20" spans="1:16">
      <c r="A20" s="12"/>
      <c r="B20" s="44">
        <v>527</v>
      </c>
      <c r="C20" s="20" t="s">
        <v>34</v>
      </c>
      <c r="D20" s="46">
        <v>369655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369655</v>
      </c>
      <c r="O20" s="47">
        <f t="shared" si="1"/>
        <v>3.3412120938220276</v>
      </c>
      <c r="P20" s="9"/>
    </row>
    <row r="21" spans="1:16">
      <c r="A21" s="12"/>
      <c r="B21" s="44">
        <v>529</v>
      </c>
      <c r="C21" s="20" t="s">
        <v>35</v>
      </c>
      <c r="D21" s="46">
        <v>11159689</v>
      </c>
      <c r="E21" s="46">
        <v>1391111</v>
      </c>
      <c r="F21" s="46">
        <v>0</v>
      </c>
      <c r="G21" s="46">
        <v>84961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12635761</v>
      </c>
      <c r="O21" s="47">
        <f t="shared" si="1"/>
        <v>114.21124418131694</v>
      </c>
      <c r="P21" s="9"/>
    </row>
    <row r="22" spans="1:16" ht="16.5" customHeight="1">
      <c r="A22" s="28" t="s">
        <v>36</v>
      </c>
      <c r="B22" s="29"/>
      <c r="C22" s="30"/>
      <c r="D22" s="31">
        <f t="shared" ref="D22:M22" si="5">SUM(D23:D27)</f>
        <v>253195</v>
      </c>
      <c r="E22" s="31">
        <f t="shared" si="5"/>
        <v>6749650</v>
      </c>
      <c r="F22" s="31">
        <f t="shared" si="5"/>
        <v>0</v>
      </c>
      <c r="G22" s="31">
        <f t="shared" si="5"/>
        <v>2556883</v>
      </c>
      <c r="H22" s="31">
        <f t="shared" si="5"/>
        <v>0</v>
      </c>
      <c r="I22" s="31">
        <f t="shared" si="5"/>
        <v>4787905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14347633</v>
      </c>
      <c r="O22" s="43">
        <f t="shared" si="1"/>
        <v>129.68439463099381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1782471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1782471</v>
      </c>
      <c r="O23" s="47">
        <f t="shared" si="1"/>
        <v>16.11127581687531</v>
      </c>
      <c r="P23" s="9"/>
    </row>
    <row r="24" spans="1:16">
      <c r="A24" s="12"/>
      <c r="B24" s="44">
        <v>534</v>
      </c>
      <c r="C24" s="20" t="s">
        <v>118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1990403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1990403</v>
      </c>
      <c r="O24" s="47">
        <f t="shared" si="1"/>
        <v>17.99071722330185</v>
      </c>
      <c r="P24" s="9"/>
    </row>
    <row r="25" spans="1:16">
      <c r="A25" s="12"/>
      <c r="B25" s="44">
        <v>535</v>
      </c>
      <c r="C25" s="20" t="s">
        <v>155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1015031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1015031</v>
      </c>
      <c r="O25" s="47">
        <f t="shared" si="1"/>
        <v>9.1745921272653312</v>
      </c>
      <c r="P25" s="9"/>
    </row>
    <row r="26" spans="1:16">
      <c r="A26" s="12"/>
      <c r="B26" s="44">
        <v>537</v>
      </c>
      <c r="C26" s="20" t="s">
        <v>120</v>
      </c>
      <c r="D26" s="46">
        <v>253195</v>
      </c>
      <c r="E26" s="46">
        <v>6748854</v>
      </c>
      <c r="F26" s="46">
        <v>0</v>
      </c>
      <c r="G26" s="46">
        <v>350790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7352839</v>
      </c>
      <c r="O26" s="47">
        <f t="shared" si="1"/>
        <v>66.460333529172502</v>
      </c>
      <c r="P26" s="9"/>
    </row>
    <row r="27" spans="1:16">
      <c r="A27" s="12"/>
      <c r="B27" s="44">
        <v>538</v>
      </c>
      <c r="C27" s="20" t="s">
        <v>156</v>
      </c>
      <c r="D27" s="46">
        <v>0</v>
      </c>
      <c r="E27" s="46">
        <v>796</v>
      </c>
      <c r="F27" s="46">
        <v>0</v>
      </c>
      <c r="G27" s="46">
        <v>2206093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2206889</v>
      </c>
      <c r="O27" s="47">
        <f t="shared" si="1"/>
        <v>19.947475934378812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SUM(D29:D31)</f>
        <v>2332841</v>
      </c>
      <c r="E28" s="31">
        <f t="shared" si="7"/>
        <v>12702798</v>
      </c>
      <c r="F28" s="31">
        <f t="shared" si="7"/>
        <v>0</v>
      </c>
      <c r="G28" s="31">
        <f t="shared" si="7"/>
        <v>13039</v>
      </c>
      <c r="H28" s="31">
        <f t="shared" si="7"/>
        <v>0</v>
      </c>
      <c r="I28" s="31">
        <f t="shared" si="7"/>
        <v>3243219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18291897</v>
      </c>
      <c r="O28" s="43">
        <f t="shared" si="1"/>
        <v>165.3355357707778</v>
      </c>
      <c r="P28" s="10"/>
    </row>
    <row r="29" spans="1:16">
      <c r="A29" s="12"/>
      <c r="B29" s="44">
        <v>541</v>
      </c>
      <c r="C29" s="20" t="s">
        <v>121</v>
      </c>
      <c r="D29" s="46">
        <v>492112</v>
      </c>
      <c r="E29" s="46">
        <v>12702798</v>
      </c>
      <c r="F29" s="46">
        <v>0</v>
      </c>
      <c r="G29" s="46">
        <v>13039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13207949</v>
      </c>
      <c r="O29" s="47">
        <f t="shared" si="1"/>
        <v>119.38309757310074</v>
      </c>
      <c r="P29" s="9"/>
    </row>
    <row r="30" spans="1:16">
      <c r="A30" s="12"/>
      <c r="B30" s="44">
        <v>542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3243219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3243219</v>
      </c>
      <c r="O30" s="47">
        <f t="shared" si="1"/>
        <v>29.314583992407467</v>
      </c>
      <c r="P30" s="9"/>
    </row>
    <row r="31" spans="1:16">
      <c r="A31" s="12"/>
      <c r="B31" s="44">
        <v>544</v>
      </c>
      <c r="C31" s="20" t="s">
        <v>122</v>
      </c>
      <c r="D31" s="46">
        <v>1840729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1840729</v>
      </c>
      <c r="O31" s="47">
        <f t="shared" si="1"/>
        <v>16.63785420526958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SUM(D33:D34)</f>
        <v>618852</v>
      </c>
      <c r="E32" s="31">
        <f t="shared" si="9"/>
        <v>2038766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2657618</v>
      </c>
      <c r="O32" s="43">
        <f t="shared" si="1"/>
        <v>24.021494102228047</v>
      </c>
      <c r="P32" s="10"/>
    </row>
    <row r="33" spans="1:16">
      <c r="A33" s="13"/>
      <c r="B33" s="45">
        <v>553</v>
      </c>
      <c r="C33" s="21" t="s">
        <v>123</v>
      </c>
      <c r="D33" s="46">
        <v>110229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110229</v>
      </c>
      <c r="O33" s="47">
        <f t="shared" si="1"/>
        <v>0.9963302752293578</v>
      </c>
      <c r="P33" s="9"/>
    </row>
    <row r="34" spans="1:16">
      <c r="A34" s="13"/>
      <c r="B34" s="45">
        <v>559</v>
      </c>
      <c r="C34" s="21" t="s">
        <v>47</v>
      </c>
      <c r="D34" s="46">
        <v>508623</v>
      </c>
      <c r="E34" s="46">
        <v>2038766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2547389</v>
      </c>
      <c r="O34" s="47">
        <f t="shared" si="1"/>
        <v>23.025163826998689</v>
      </c>
      <c r="P34" s="9"/>
    </row>
    <row r="35" spans="1:16" ht="15.75">
      <c r="A35" s="28" t="s">
        <v>48</v>
      </c>
      <c r="B35" s="29"/>
      <c r="C35" s="30"/>
      <c r="D35" s="31">
        <f t="shared" ref="D35:M35" si="10">SUM(D36:D39)</f>
        <v>4251362</v>
      </c>
      <c r="E35" s="31">
        <f t="shared" si="10"/>
        <v>45682</v>
      </c>
      <c r="F35" s="31">
        <f t="shared" si="10"/>
        <v>0</v>
      </c>
      <c r="G35" s="31">
        <f t="shared" si="10"/>
        <v>8714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4305758</v>
      </c>
      <c r="O35" s="43">
        <f t="shared" si="1"/>
        <v>38.918588150223705</v>
      </c>
      <c r="P35" s="10"/>
    </row>
    <row r="36" spans="1:16">
      <c r="A36" s="12"/>
      <c r="B36" s="44">
        <v>561</v>
      </c>
      <c r="C36" s="20" t="s">
        <v>124</v>
      </c>
      <c r="D36" s="46">
        <v>1268541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1268541</v>
      </c>
      <c r="O36" s="47">
        <f t="shared" si="1"/>
        <v>11.466000813485786</v>
      </c>
      <c r="P36" s="9"/>
    </row>
    <row r="37" spans="1:16">
      <c r="A37" s="12"/>
      <c r="B37" s="44">
        <v>562</v>
      </c>
      <c r="C37" s="20" t="s">
        <v>125</v>
      </c>
      <c r="D37" s="46">
        <v>742105</v>
      </c>
      <c r="E37" s="46">
        <v>612</v>
      </c>
      <c r="F37" s="46">
        <v>0</v>
      </c>
      <c r="G37" s="46">
        <v>8714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751431</v>
      </c>
      <c r="O37" s="47">
        <f t="shared" ref="O37:O68" si="12">(N37/O$73)</f>
        <v>6.7919826456365522</v>
      </c>
      <c r="P37" s="9"/>
    </row>
    <row r="38" spans="1:16">
      <c r="A38" s="12"/>
      <c r="B38" s="44">
        <v>564</v>
      </c>
      <c r="C38" s="20" t="s">
        <v>126</v>
      </c>
      <c r="D38" s="46">
        <v>541023</v>
      </c>
      <c r="E38" s="46">
        <v>45070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586093</v>
      </c>
      <c r="O38" s="47">
        <f t="shared" si="12"/>
        <v>5.2975369458128077</v>
      </c>
      <c r="P38" s="9"/>
    </row>
    <row r="39" spans="1:16">
      <c r="A39" s="12"/>
      <c r="B39" s="44">
        <v>569</v>
      </c>
      <c r="C39" s="20" t="s">
        <v>52</v>
      </c>
      <c r="D39" s="46">
        <v>1699693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1699693</v>
      </c>
      <c r="O39" s="47">
        <f t="shared" si="12"/>
        <v>15.363067745288561</v>
      </c>
      <c r="P39" s="9"/>
    </row>
    <row r="40" spans="1:16" ht="15.75">
      <c r="A40" s="28" t="s">
        <v>53</v>
      </c>
      <c r="B40" s="29"/>
      <c r="C40" s="30"/>
      <c r="D40" s="31">
        <f t="shared" ref="D40:M40" si="13">SUM(D41:D44)</f>
        <v>3744559</v>
      </c>
      <c r="E40" s="31">
        <f t="shared" si="13"/>
        <v>29413</v>
      </c>
      <c r="F40" s="31">
        <f t="shared" si="13"/>
        <v>0</v>
      </c>
      <c r="G40" s="31">
        <f t="shared" si="13"/>
        <v>1696868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5470840</v>
      </c>
      <c r="O40" s="43">
        <f t="shared" si="12"/>
        <v>49.449450897094046</v>
      </c>
      <c r="P40" s="9"/>
    </row>
    <row r="41" spans="1:16">
      <c r="A41" s="12"/>
      <c r="B41" s="44">
        <v>571</v>
      </c>
      <c r="C41" s="20" t="s">
        <v>54</v>
      </c>
      <c r="D41" s="46">
        <v>1148669</v>
      </c>
      <c r="E41" s="46">
        <v>0</v>
      </c>
      <c r="F41" s="46">
        <v>0</v>
      </c>
      <c r="G41" s="46">
        <v>3925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1152594</v>
      </c>
      <c r="O41" s="47">
        <f t="shared" si="12"/>
        <v>10.417987074614723</v>
      </c>
      <c r="P41" s="9"/>
    </row>
    <row r="42" spans="1:16">
      <c r="A42" s="12"/>
      <c r="B42" s="44">
        <v>572</v>
      </c>
      <c r="C42" s="20" t="s">
        <v>127</v>
      </c>
      <c r="D42" s="46">
        <v>2575439</v>
      </c>
      <c r="E42" s="46">
        <v>165</v>
      </c>
      <c r="F42" s="46">
        <v>0</v>
      </c>
      <c r="G42" s="46">
        <v>1692943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4268547</v>
      </c>
      <c r="O42" s="47">
        <f t="shared" si="12"/>
        <v>38.582247932390295</v>
      </c>
      <c r="P42" s="9"/>
    </row>
    <row r="43" spans="1:16">
      <c r="A43" s="12"/>
      <c r="B43" s="44">
        <v>574</v>
      </c>
      <c r="C43" s="20" t="s">
        <v>102</v>
      </c>
      <c r="D43" s="46">
        <v>20451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20451</v>
      </c>
      <c r="O43" s="47">
        <f t="shared" si="12"/>
        <v>0.18485108690739821</v>
      </c>
      <c r="P43" s="9"/>
    </row>
    <row r="44" spans="1:16">
      <c r="A44" s="12"/>
      <c r="B44" s="44">
        <v>575</v>
      </c>
      <c r="C44" s="20" t="s">
        <v>128</v>
      </c>
      <c r="D44" s="46">
        <v>0</v>
      </c>
      <c r="E44" s="46">
        <v>29248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29248</v>
      </c>
      <c r="O44" s="47">
        <f t="shared" si="12"/>
        <v>0.2643648031816333</v>
      </c>
      <c r="P44" s="9"/>
    </row>
    <row r="45" spans="1:16" ht="15.75">
      <c r="A45" s="28" t="s">
        <v>129</v>
      </c>
      <c r="B45" s="29"/>
      <c r="C45" s="30"/>
      <c r="D45" s="31">
        <f t="shared" ref="D45:M45" si="14">SUM(D46:D47)</f>
        <v>1051199</v>
      </c>
      <c r="E45" s="31">
        <f t="shared" si="14"/>
        <v>468079</v>
      </c>
      <c r="F45" s="31">
        <f t="shared" si="14"/>
        <v>0</v>
      </c>
      <c r="G45" s="31">
        <f t="shared" si="14"/>
        <v>1270414</v>
      </c>
      <c r="H45" s="31">
        <f t="shared" si="14"/>
        <v>0</v>
      </c>
      <c r="I45" s="31">
        <f t="shared" si="14"/>
        <v>0</v>
      </c>
      <c r="J45" s="31">
        <f t="shared" si="14"/>
        <v>10439330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13229022</v>
      </c>
      <c r="O45" s="43">
        <f t="shared" si="12"/>
        <v>119.5735707506666</v>
      </c>
      <c r="P45" s="9"/>
    </row>
    <row r="46" spans="1:16">
      <c r="A46" s="12"/>
      <c r="B46" s="44">
        <v>581</v>
      </c>
      <c r="C46" s="20" t="s">
        <v>130</v>
      </c>
      <c r="D46" s="46">
        <v>1051199</v>
      </c>
      <c r="E46" s="46">
        <v>84746</v>
      </c>
      <c r="F46" s="46">
        <v>0</v>
      </c>
      <c r="G46" s="46">
        <v>1270414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2406359</v>
      </c>
      <c r="O46" s="47">
        <f t="shared" si="12"/>
        <v>21.750431599403445</v>
      </c>
      <c r="P46" s="9"/>
    </row>
    <row r="47" spans="1:16">
      <c r="A47" s="12"/>
      <c r="B47" s="44">
        <v>590</v>
      </c>
      <c r="C47" s="20" t="s">
        <v>132</v>
      </c>
      <c r="D47" s="46">
        <v>0</v>
      </c>
      <c r="E47" s="46">
        <v>383333</v>
      </c>
      <c r="F47" s="46">
        <v>0</v>
      </c>
      <c r="G47" s="46">
        <v>0</v>
      </c>
      <c r="H47" s="46">
        <v>0</v>
      </c>
      <c r="I47" s="46">
        <v>0</v>
      </c>
      <c r="J47" s="46">
        <v>10439330</v>
      </c>
      <c r="K47" s="46">
        <v>0</v>
      </c>
      <c r="L47" s="46">
        <v>0</v>
      </c>
      <c r="M47" s="46">
        <v>0</v>
      </c>
      <c r="N47" s="46">
        <f t="shared" ref="N47:N53" si="15">SUM(D47:M47)</f>
        <v>10822663</v>
      </c>
      <c r="O47" s="47">
        <f t="shared" si="12"/>
        <v>97.823139151263163</v>
      </c>
      <c r="P47" s="9"/>
    </row>
    <row r="48" spans="1:16" ht="15.75">
      <c r="A48" s="28" t="s">
        <v>61</v>
      </c>
      <c r="B48" s="29"/>
      <c r="C48" s="30"/>
      <c r="D48" s="31">
        <f t="shared" ref="D48:M48" si="16">SUM(D49:D70)</f>
        <v>1123092</v>
      </c>
      <c r="E48" s="31">
        <f t="shared" si="16"/>
        <v>2586727</v>
      </c>
      <c r="F48" s="31">
        <f t="shared" si="16"/>
        <v>0</v>
      </c>
      <c r="G48" s="31">
        <f t="shared" si="16"/>
        <v>0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>SUM(D48:M48)</f>
        <v>3709819</v>
      </c>
      <c r="O48" s="43">
        <f t="shared" si="12"/>
        <v>33.532055859357349</v>
      </c>
      <c r="P48" s="9"/>
    </row>
    <row r="49" spans="1:16">
      <c r="A49" s="12"/>
      <c r="B49" s="44">
        <v>601</v>
      </c>
      <c r="C49" s="20" t="s">
        <v>133</v>
      </c>
      <c r="D49" s="46">
        <v>1671</v>
      </c>
      <c r="E49" s="46">
        <v>30131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31802</v>
      </c>
      <c r="O49" s="47">
        <f t="shared" si="12"/>
        <v>0.28744972205902292</v>
      </c>
      <c r="P49" s="9"/>
    </row>
    <row r="50" spans="1:16">
      <c r="A50" s="12"/>
      <c r="B50" s="44">
        <v>602</v>
      </c>
      <c r="C50" s="20" t="s">
        <v>134</v>
      </c>
      <c r="D50" s="46">
        <v>21286</v>
      </c>
      <c r="E50" s="46">
        <v>40764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62050</v>
      </c>
      <c r="O50" s="47">
        <f t="shared" si="12"/>
        <v>0.56085325620282911</v>
      </c>
      <c r="P50" s="9"/>
    </row>
    <row r="51" spans="1:16">
      <c r="A51" s="12"/>
      <c r="B51" s="44">
        <v>603</v>
      </c>
      <c r="C51" s="20" t="s">
        <v>135</v>
      </c>
      <c r="D51" s="46">
        <v>488</v>
      </c>
      <c r="E51" s="46">
        <v>34230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34718</v>
      </c>
      <c r="O51" s="47">
        <f t="shared" si="12"/>
        <v>0.31380666154471915</v>
      </c>
      <c r="P51" s="9"/>
    </row>
    <row r="52" spans="1:16">
      <c r="A52" s="12"/>
      <c r="B52" s="44">
        <v>604</v>
      </c>
      <c r="C52" s="20" t="s">
        <v>136</v>
      </c>
      <c r="D52" s="46">
        <v>43224</v>
      </c>
      <c r="E52" s="46">
        <v>240439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283663</v>
      </c>
      <c r="O52" s="47">
        <f t="shared" si="12"/>
        <v>2.5639535409228542</v>
      </c>
      <c r="P52" s="9"/>
    </row>
    <row r="53" spans="1:16">
      <c r="A53" s="12"/>
      <c r="B53" s="44">
        <v>608</v>
      </c>
      <c r="C53" s="20" t="s">
        <v>137</v>
      </c>
      <c r="D53" s="46">
        <v>0</v>
      </c>
      <c r="E53" s="46">
        <v>68309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68309</v>
      </c>
      <c r="O53" s="47">
        <f t="shared" si="12"/>
        <v>0.61742667329506939</v>
      </c>
      <c r="P53" s="9"/>
    </row>
    <row r="54" spans="1:16">
      <c r="A54" s="12"/>
      <c r="B54" s="44">
        <v>614</v>
      </c>
      <c r="C54" s="20" t="s">
        <v>138</v>
      </c>
      <c r="D54" s="46">
        <v>0</v>
      </c>
      <c r="E54" s="46">
        <v>240141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1" si="17">SUM(D54:M54)</f>
        <v>240141</v>
      </c>
      <c r="O54" s="47">
        <f t="shared" si="12"/>
        <v>2.170569891987165</v>
      </c>
      <c r="P54" s="9"/>
    </row>
    <row r="55" spans="1:16">
      <c r="A55" s="12"/>
      <c r="B55" s="44">
        <v>622</v>
      </c>
      <c r="C55" s="20" t="s">
        <v>69</v>
      </c>
      <c r="D55" s="46">
        <v>0</v>
      </c>
      <c r="E55" s="46">
        <v>49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49</v>
      </c>
      <c r="O55" s="47">
        <f t="shared" si="12"/>
        <v>4.4289781714647265E-4</v>
      </c>
      <c r="P55" s="9"/>
    </row>
    <row r="56" spans="1:16">
      <c r="A56" s="12"/>
      <c r="B56" s="44">
        <v>634</v>
      </c>
      <c r="C56" s="20" t="s">
        <v>140</v>
      </c>
      <c r="D56" s="46">
        <v>0</v>
      </c>
      <c r="E56" s="46">
        <v>154323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154323</v>
      </c>
      <c r="O56" s="47">
        <f t="shared" si="12"/>
        <v>1.3948840782754102</v>
      </c>
      <c r="P56" s="9"/>
    </row>
    <row r="57" spans="1:16">
      <c r="A57" s="12"/>
      <c r="B57" s="44">
        <v>654</v>
      </c>
      <c r="C57" s="20" t="s">
        <v>141</v>
      </c>
      <c r="D57" s="46">
        <v>0</v>
      </c>
      <c r="E57" s="46">
        <v>263900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263900</v>
      </c>
      <c r="O57" s="47">
        <f t="shared" si="12"/>
        <v>2.3853211009174311</v>
      </c>
      <c r="P57" s="9"/>
    </row>
    <row r="58" spans="1:16">
      <c r="A58" s="12"/>
      <c r="B58" s="44">
        <v>674</v>
      </c>
      <c r="C58" s="20" t="s">
        <v>142</v>
      </c>
      <c r="D58" s="46">
        <v>0</v>
      </c>
      <c r="E58" s="46">
        <v>77458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77458</v>
      </c>
      <c r="O58" s="47">
        <f t="shared" si="12"/>
        <v>0.7001220228679893</v>
      </c>
      <c r="P58" s="9"/>
    </row>
    <row r="59" spans="1:16">
      <c r="A59" s="12"/>
      <c r="B59" s="44">
        <v>685</v>
      </c>
      <c r="C59" s="20" t="s">
        <v>73</v>
      </c>
      <c r="D59" s="46">
        <v>41350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41350</v>
      </c>
      <c r="O59" s="47">
        <f t="shared" si="12"/>
        <v>0.37375152528584987</v>
      </c>
      <c r="P59" s="9"/>
    </row>
    <row r="60" spans="1:16">
      <c r="A60" s="12"/>
      <c r="B60" s="44">
        <v>689</v>
      </c>
      <c r="C60" s="20" t="s">
        <v>105</v>
      </c>
      <c r="D60" s="46">
        <v>181361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181361</v>
      </c>
      <c r="O60" s="47">
        <f t="shared" si="12"/>
        <v>1.6392732860306414</v>
      </c>
      <c r="P60" s="9"/>
    </row>
    <row r="61" spans="1:16">
      <c r="A61" s="12"/>
      <c r="B61" s="44">
        <v>694</v>
      </c>
      <c r="C61" s="20" t="s">
        <v>143</v>
      </c>
      <c r="D61" s="46">
        <v>0</v>
      </c>
      <c r="E61" s="46">
        <v>98675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98675</v>
      </c>
      <c r="O61" s="47">
        <f t="shared" si="12"/>
        <v>0.89189677769241194</v>
      </c>
      <c r="P61" s="9"/>
    </row>
    <row r="62" spans="1:16">
      <c r="A62" s="12"/>
      <c r="B62" s="44">
        <v>711</v>
      </c>
      <c r="C62" s="20" t="s">
        <v>106</v>
      </c>
      <c r="D62" s="46">
        <v>788093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70" si="18">SUM(D62:M62)</f>
        <v>788093</v>
      </c>
      <c r="O62" s="47">
        <f t="shared" si="12"/>
        <v>7.1233606001717362</v>
      </c>
      <c r="P62" s="9"/>
    </row>
    <row r="63" spans="1:16">
      <c r="A63" s="12"/>
      <c r="B63" s="44">
        <v>712</v>
      </c>
      <c r="C63" s="20" t="s">
        <v>107</v>
      </c>
      <c r="D63" s="46">
        <v>0</v>
      </c>
      <c r="E63" s="46">
        <v>267992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267992</v>
      </c>
      <c r="O63" s="47">
        <f t="shared" si="12"/>
        <v>2.4223075880146427</v>
      </c>
      <c r="P63" s="9"/>
    </row>
    <row r="64" spans="1:16">
      <c r="A64" s="12"/>
      <c r="B64" s="44">
        <v>713</v>
      </c>
      <c r="C64" s="20" t="s">
        <v>144</v>
      </c>
      <c r="D64" s="46">
        <v>0</v>
      </c>
      <c r="E64" s="46">
        <v>76384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76384</v>
      </c>
      <c r="O64" s="47">
        <f t="shared" si="12"/>
        <v>0.69041442581461565</v>
      </c>
      <c r="P64" s="9"/>
    </row>
    <row r="65" spans="1:119">
      <c r="A65" s="12"/>
      <c r="B65" s="44">
        <v>714</v>
      </c>
      <c r="C65" s="20" t="s">
        <v>109</v>
      </c>
      <c r="D65" s="46">
        <v>0</v>
      </c>
      <c r="E65" s="46">
        <v>8849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8849</v>
      </c>
      <c r="O65" s="47">
        <f t="shared" si="12"/>
        <v>7.9983730284268084E-2</v>
      </c>
      <c r="P65" s="9"/>
    </row>
    <row r="66" spans="1:119">
      <c r="A66" s="12"/>
      <c r="B66" s="44">
        <v>716</v>
      </c>
      <c r="C66" s="20" t="s">
        <v>110</v>
      </c>
      <c r="D66" s="46">
        <v>0</v>
      </c>
      <c r="E66" s="46">
        <v>260776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260776</v>
      </c>
      <c r="O66" s="47">
        <f t="shared" si="12"/>
        <v>2.357084105391603</v>
      </c>
      <c r="P66" s="9"/>
    </row>
    <row r="67" spans="1:119">
      <c r="A67" s="12"/>
      <c r="B67" s="44">
        <v>719</v>
      </c>
      <c r="C67" s="20" t="s">
        <v>111</v>
      </c>
      <c r="D67" s="46">
        <v>45619</v>
      </c>
      <c r="E67" s="46">
        <v>177811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223430</v>
      </c>
      <c r="O67" s="47">
        <f t="shared" si="12"/>
        <v>2.0195236588782937</v>
      </c>
      <c r="P67" s="9"/>
    </row>
    <row r="68" spans="1:119">
      <c r="A68" s="12"/>
      <c r="B68" s="44">
        <v>724</v>
      </c>
      <c r="C68" s="20" t="s">
        <v>145</v>
      </c>
      <c r="D68" s="46">
        <v>0</v>
      </c>
      <c r="E68" s="46">
        <v>183389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183389</v>
      </c>
      <c r="O68" s="47">
        <f t="shared" si="12"/>
        <v>1.657603832421928</v>
      </c>
      <c r="P68" s="9"/>
    </row>
    <row r="69" spans="1:119">
      <c r="A69" s="12"/>
      <c r="B69" s="44">
        <v>744</v>
      </c>
      <c r="C69" s="20" t="s">
        <v>146</v>
      </c>
      <c r="D69" s="46">
        <v>0</v>
      </c>
      <c r="E69" s="46">
        <v>142556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142556</v>
      </c>
      <c r="O69" s="47">
        <f>(N69/O$73)</f>
        <v>1.2885253310435214</v>
      </c>
      <c r="P69" s="9"/>
    </row>
    <row r="70" spans="1:119" ht="15.75" thickBot="1">
      <c r="A70" s="12"/>
      <c r="B70" s="44">
        <v>764</v>
      </c>
      <c r="C70" s="20" t="s">
        <v>147</v>
      </c>
      <c r="D70" s="46">
        <v>0</v>
      </c>
      <c r="E70" s="46">
        <v>220551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220551</v>
      </c>
      <c r="O70" s="47">
        <f>(N70/O$73)</f>
        <v>1.9935011524381976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9">SUM(D5,D13,D22,D28,D32,D35,D40,D45,D48)</f>
        <v>97022994</v>
      </c>
      <c r="E71" s="15">
        <f t="shared" si="19"/>
        <v>27406726</v>
      </c>
      <c r="F71" s="15">
        <f t="shared" si="19"/>
        <v>6987192</v>
      </c>
      <c r="G71" s="15">
        <f t="shared" si="19"/>
        <v>6964330</v>
      </c>
      <c r="H71" s="15">
        <f t="shared" si="19"/>
        <v>0</v>
      </c>
      <c r="I71" s="15">
        <f t="shared" si="19"/>
        <v>8031124</v>
      </c>
      <c r="J71" s="15">
        <f t="shared" si="19"/>
        <v>10492132</v>
      </c>
      <c r="K71" s="15">
        <f t="shared" si="19"/>
        <v>0</v>
      </c>
      <c r="L71" s="15">
        <f t="shared" si="19"/>
        <v>0</v>
      </c>
      <c r="M71" s="15">
        <f t="shared" si="19"/>
        <v>0</v>
      </c>
      <c r="N71" s="15">
        <f>SUM(D71:M71)</f>
        <v>156904498</v>
      </c>
      <c r="O71" s="37">
        <f>(N71/O$73)</f>
        <v>1418.2175441767977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163</v>
      </c>
      <c r="M73" s="48"/>
      <c r="N73" s="48"/>
      <c r="O73" s="41">
        <v>110635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22504296</v>
      </c>
      <c r="E5" s="26">
        <f t="shared" si="0"/>
        <v>54328</v>
      </c>
      <c r="F5" s="26">
        <f t="shared" si="0"/>
        <v>5912184</v>
      </c>
      <c r="G5" s="26">
        <f t="shared" si="0"/>
        <v>446999</v>
      </c>
      <c r="H5" s="26">
        <f t="shared" si="0"/>
        <v>0</v>
      </c>
      <c r="I5" s="26">
        <f t="shared" si="0"/>
        <v>0</v>
      </c>
      <c r="J5" s="26">
        <f t="shared" si="0"/>
        <v>46282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28964089</v>
      </c>
      <c r="O5" s="32">
        <f t="shared" ref="O5:O36" si="1">(N5/O$74)</f>
        <v>269.40581893945733</v>
      </c>
      <c r="P5" s="6"/>
    </row>
    <row r="6" spans="1:133">
      <c r="A6" s="12"/>
      <c r="B6" s="44">
        <v>511</v>
      </c>
      <c r="C6" s="20" t="s">
        <v>20</v>
      </c>
      <c r="D6" s="46">
        <v>542295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542295</v>
      </c>
      <c r="O6" s="47">
        <f t="shared" si="1"/>
        <v>5.0440885118732037</v>
      </c>
      <c r="P6" s="9"/>
    </row>
    <row r="7" spans="1:133">
      <c r="A7" s="12"/>
      <c r="B7" s="44">
        <v>512</v>
      </c>
      <c r="C7" s="20" t="s">
        <v>21</v>
      </c>
      <c r="D7" s="46">
        <v>980249</v>
      </c>
      <c r="E7" s="46">
        <v>0</v>
      </c>
      <c r="F7" s="46">
        <v>0</v>
      </c>
      <c r="G7" s="46">
        <v>372668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1352917</v>
      </c>
      <c r="O7" s="47">
        <f t="shared" si="1"/>
        <v>12.583986754843691</v>
      </c>
      <c r="P7" s="9"/>
    </row>
    <row r="8" spans="1:133">
      <c r="A8" s="12"/>
      <c r="B8" s="44">
        <v>513</v>
      </c>
      <c r="C8" s="20" t="s">
        <v>22</v>
      </c>
      <c r="D8" s="46">
        <v>7270299</v>
      </c>
      <c r="E8" s="46">
        <v>11849</v>
      </c>
      <c r="F8" s="46">
        <v>0</v>
      </c>
      <c r="G8" s="46">
        <v>0</v>
      </c>
      <c r="H8" s="46">
        <v>0</v>
      </c>
      <c r="I8" s="46">
        <v>0</v>
      </c>
      <c r="J8" s="46">
        <v>46282</v>
      </c>
      <c r="K8" s="46">
        <v>0</v>
      </c>
      <c r="L8" s="46">
        <v>0</v>
      </c>
      <c r="M8" s="46">
        <v>0</v>
      </c>
      <c r="N8" s="46">
        <f t="shared" si="2"/>
        <v>7328430</v>
      </c>
      <c r="O8" s="47">
        <f t="shared" si="1"/>
        <v>68.164466891759915</v>
      </c>
      <c r="P8" s="9"/>
    </row>
    <row r="9" spans="1:133">
      <c r="A9" s="12"/>
      <c r="B9" s="44">
        <v>514</v>
      </c>
      <c r="C9" s="20" t="s">
        <v>23</v>
      </c>
      <c r="D9" s="46">
        <v>579134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579134</v>
      </c>
      <c r="O9" s="47">
        <f t="shared" si="1"/>
        <v>5.3867418217670746</v>
      </c>
      <c r="P9" s="9"/>
    </row>
    <row r="10" spans="1:133">
      <c r="A10" s="12"/>
      <c r="B10" s="44">
        <v>515</v>
      </c>
      <c r="C10" s="20" t="s">
        <v>24</v>
      </c>
      <c r="D10" s="46">
        <v>993124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993124</v>
      </c>
      <c r="O10" s="47">
        <f t="shared" si="1"/>
        <v>9.2374175665745835</v>
      </c>
      <c r="P10" s="9"/>
    </row>
    <row r="11" spans="1:133">
      <c r="A11" s="12"/>
      <c r="B11" s="44">
        <v>517</v>
      </c>
      <c r="C11" s="20" t="s">
        <v>25</v>
      </c>
      <c r="D11" s="46">
        <v>547841</v>
      </c>
      <c r="E11" s="46">
        <v>0</v>
      </c>
      <c r="F11" s="46">
        <v>5912184</v>
      </c>
      <c r="G11" s="46">
        <v>66360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6526385</v>
      </c>
      <c r="O11" s="47">
        <f t="shared" si="1"/>
        <v>60.704346531982772</v>
      </c>
      <c r="P11" s="9"/>
    </row>
    <row r="12" spans="1:133">
      <c r="A12" s="12"/>
      <c r="B12" s="44">
        <v>519</v>
      </c>
      <c r="C12" s="20" t="s">
        <v>116</v>
      </c>
      <c r="D12" s="46">
        <v>11591354</v>
      </c>
      <c r="E12" s="46">
        <v>42479</v>
      </c>
      <c r="F12" s="46">
        <v>0</v>
      </c>
      <c r="G12" s="46">
        <v>7971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11641804</v>
      </c>
      <c r="O12" s="47">
        <f t="shared" si="1"/>
        <v>108.28477086065612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47508337</v>
      </c>
      <c r="E13" s="31">
        <f t="shared" si="3"/>
        <v>2187555</v>
      </c>
      <c r="F13" s="31">
        <f t="shared" si="3"/>
        <v>0</v>
      </c>
      <c r="G13" s="31">
        <f t="shared" si="3"/>
        <v>1688104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51383996</v>
      </c>
      <c r="O13" s="43">
        <f t="shared" si="1"/>
        <v>477.94175479718353</v>
      </c>
      <c r="P13" s="10"/>
    </row>
    <row r="14" spans="1:133">
      <c r="A14" s="12"/>
      <c r="B14" s="44">
        <v>521</v>
      </c>
      <c r="C14" s="20" t="s">
        <v>28</v>
      </c>
      <c r="D14" s="46">
        <v>20019002</v>
      </c>
      <c r="E14" s="46">
        <v>44615</v>
      </c>
      <c r="F14" s="46">
        <v>0</v>
      </c>
      <c r="G14" s="46">
        <v>856315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20919932</v>
      </c>
      <c r="O14" s="47">
        <f t="shared" si="1"/>
        <v>194.58410767270325</v>
      </c>
      <c r="P14" s="9"/>
    </row>
    <row r="15" spans="1:133">
      <c r="A15" s="12"/>
      <c r="B15" s="44">
        <v>522</v>
      </c>
      <c r="C15" s="20" t="s">
        <v>29</v>
      </c>
      <c r="D15" s="46">
        <v>10177817</v>
      </c>
      <c r="E15" s="46">
        <v>0</v>
      </c>
      <c r="F15" s="46">
        <v>0</v>
      </c>
      <c r="G15" s="46">
        <v>602610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10780427</v>
      </c>
      <c r="O15" s="47">
        <f t="shared" si="1"/>
        <v>100.27278138981127</v>
      </c>
      <c r="P15" s="9"/>
    </row>
    <row r="16" spans="1:133">
      <c r="A16" s="12"/>
      <c r="B16" s="44">
        <v>523</v>
      </c>
      <c r="C16" s="20" t="s">
        <v>117</v>
      </c>
      <c r="D16" s="46">
        <v>6818678</v>
      </c>
      <c r="E16" s="46">
        <v>75648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6894326</v>
      </c>
      <c r="O16" s="47">
        <f t="shared" si="1"/>
        <v>64.126703314079492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803684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803684</v>
      </c>
      <c r="O17" s="47">
        <f t="shared" si="1"/>
        <v>7.4753653114565024</v>
      </c>
      <c r="P17" s="9"/>
    </row>
    <row r="18" spans="1:16">
      <c r="A18" s="12"/>
      <c r="B18" s="44">
        <v>525</v>
      </c>
      <c r="C18" s="20" t="s">
        <v>32</v>
      </c>
      <c r="D18" s="46">
        <v>2147575</v>
      </c>
      <c r="E18" s="46">
        <v>35583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2183158</v>
      </c>
      <c r="O18" s="47">
        <f t="shared" si="1"/>
        <v>20.306368650649702</v>
      </c>
      <c r="P18" s="9"/>
    </row>
    <row r="19" spans="1:16">
      <c r="A19" s="12"/>
      <c r="B19" s="44">
        <v>526</v>
      </c>
      <c r="C19" s="20" t="s">
        <v>33</v>
      </c>
      <c r="D19" s="46">
        <v>3683927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3683927</v>
      </c>
      <c r="O19" s="47">
        <f t="shared" si="1"/>
        <v>34.265582126480084</v>
      </c>
      <c r="P19" s="9"/>
    </row>
    <row r="20" spans="1:16">
      <c r="A20" s="12"/>
      <c r="B20" s="44">
        <v>527</v>
      </c>
      <c r="C20" s="20" t="s">
        <v>34</v>
      </c>
      <c r="D20" s="46">
        <v>305500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305500</v>
      </c>
      <c r="O20" s="47">
        <f t="shared" si="1"/>
        <v>2.8415696998446669</v>
      </c>
      <c r="P20" s="9"/>
    </row>
    <row r="21" spans="1:16">
      <c r="A21" s="12"/>
      <c r="B21" s="44">
        <v>529</v>
      </c>
      <c r="C21" s="20" t="s">
        <v>35</v>
      </c>
      <c r="D21" s="46">
        <v>4355838</v>
      </c>
      <c r="E21" s="46">
        <v>1228025</v>
      </c>
      <c r="F21" s="46">
        <v>0</v>
      </c>
      <c r="G21" s="46">
        <v>229179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5813042</v>
      </c>
      <c r="O21" s="47">
        <f t="shared" si="1"/>
        <v>54.069276632158569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SUM(D23:D27)</f>
        <v>254612</v>
      </c>
      <c r="E22" s="31">
        <f t="shared" si="5"/>
        <v>8615470</v>
      </c>
      <c r="F22" s="31">
        <f t="shared" si="5"/>
        <v>0</v>
      </c>
      <c r="G22" s="31">
        <f t="shared" si="5"/>
        <v>5865510</v>
      </c>
      <c r="H22" s="31">
        <f t="shared" si="5"/>
        <v>0</v>
      </c>
      <c r="I22" s="31">
        <f t="shared" si="5"/>
        <v>4411899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19147491</v>
      </c>
      <c r="O22" s="43">
        <f t="shared" si="1"/>
        <v>178.0979713703714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1721760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1721760</v>
      </c>
      <c r="O23" s="47">
        <f t="shared" si="1"/>
        <v>16.014733376119654</v>
      </c>
      <c r="P23" s="9"/>
    </row>
    <row r="24" spans="1:16">
      <c r="A24" s="12"/>
      <c r="B24" s="44">
        <v>534</v>
      </c>
      <c r="C24" s="20" t="s">
        <v>118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1854683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1854683</v>
      </c>
      <c r="O24" s="47">
        <f t="shared" si="1"/>
        <v>17.251099887453378</v>
      </c>
      <c r="P24" s="9"/>
    </row>
    <row r="25" spans="1:16">
      <c r="A25" s="12"/>
      <c r="B25" s="44">
        <v>535</v>
      </c>
      <c r="C25" s="20" t="s">
        <v>155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835456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835456</v>
      </c>
      <c r="O25" s="47">
        <f t="shared" si="1"/>
        <v>7.7708885602403477</v>
      </c>
      <c r="P25" s="9"/>
    </row>
    <row r="26" spans="1:16">
      <c r="A26" s="12"/>
      <c r="B26" s="44">
        <v>537</v>
      </c>
      <c r="C26" s="20" t="s">
        <v>120</v>
      </c>
      <c r="D26" s="46">
        <v>254612</v>
      </c>
      <c r="E26" s="46">
        <v>8614678</v>
      </c>
      <c r="F26" s="46">
        <v>0</v>
      </c>
      <c r="G26" s="46">
        <v>4982293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13851583</v>
      </c>
      <c r="O26" s="47">
        <f t="shared" si="1"/>
        <v>128.83875138357936</v>
      </c>
      <c r="P26" s="9"/>
    </row>
    <row r="27" spans="1:16">
      <c r="A27" s="12"/>
      <c r="B27" s="44">
        <v>538</v>
      </c>
      <c r="C27" s="20" t="s">
        <v>156</v>
      </c>
      <c r="D27" s="46">
        <v>0</v>
      </c>
      <c r="E27" s="46">
        <v>792</v>
      </c>
      <c r="F27" s="46">
        <v>0</v>
      </c>
      <c r="G27" s="46">
        <v>883217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884009</v>
      </c>
      <c r="O27" s="47">
        <f t="shared" si="1"/>
        <v>8.2224981629786722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SUM(D29:D31)</f>
        <v>2525185</v>
      </c>
      <c r="E28" s="31">
        <f t="shared" si="7"/>
        <v>11065347</v>
      </c>
      <c r="F28" s="31">
        <f t="shared" si="7"/>
        <v>0</v>
      </c>
      <c r="G28" s="31">
        <f t="shared" si="7"/>
        <v>350066</v>
      </c>
      <c r="H28" s="31">
        <f t="shared" si="7"/>
        <v>0</v>
      </c>
      <c r="I28" s="31">
        <f t="shared" si="7"/>
        <v>2771133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16711731</v>
      </c>
      <c r="O28" s="43">
        <f t="shared" si="1"/>
        <v>155.44205709183245</v>
      </c>
      <c r="P28" s="10"/>
    </row>
    <row r="29" spans="1:16">
      <c r="A29" s="12"/>
      <c r="B29" s="44">
        <v>541</v>
      </c>
      <c r="C29" s="20" t="s">
        <v>121</v>
      </c>
      <c r="D29" s="46">
        <v>730805</v>
      </c>
      <c r="E29" s="46">
        <v>11065347</v>
      </c>
      <c r="F29" s="46">
        <v>0</v>
      </c>
      <c r="G29" s="46">
        <v>350066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12146218</v>
      </c>
      <c r="O29" s="47">
        <f t="shared" si="1"/>
        <v>112.97651403112239</v>
      </c>
      <c r="P29" s="9"/>
    </row>
    <row r="30" spans="1:16">
      <c r="A30" s="12"/>
      <c r="B30" s="44">
        <v>542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2771133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2771133</v>
      </c>
      <c r="O30" s="47">
        <f t="shared" si="1"/>
        <v>25.775343918296734</v>
      </c>
      <c r="P30" s="9"/>
    </row>
    <row r="31" spans="1:16">
      <c r="A31" s="12"/>
      <c r="B31" s="44">
        <v>544</v>
      </c>
      <c r="C31" s="20" t="s">
        <v>122</v>
      </c>
      <c r="D31" s="46">
        <v>1794380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1794380</v>
      </c>
      <c r="O31" s="47">
        <f t="shared" si="1"/>
        <v>16.690199142413334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SUM(D33:D34)</f>
        <v>564019</v>
      </c>
      <c r="E32" s="31">
        <f t="shared" si="9"/>
        <v>1818710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2382729</v>
      </c>
      <c r="O32" s="43">
        <f t="shared" si="1"/>
        <v>22.162653123866395</v>
      </c>
      <c r="P32" s="10"/>
    </row>
    <row r="33" spans="1:16">
      <c r="A33" s="13"/>
      <c r="B33" s="45">
        <v>553</v>
      </c>
      <c r="C33" s="21" t="s">
        <v>123</v>
      </c>
      <c r="D33" s="46">
        <v>104394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104394</v>
      </c>
      <c r="O33" s="47">
        <f t="shared" si="1"/>
        <v>0.97100761782515277</v>
      </c>
      <c r="P33" s="9"/>
    </row>
    <row r="34" spans="1:16">
      <c r="A34" s="13"/>
      <c r="B34" s="45">
        <v>559</v>
      </c>
      <c r="C34" s="21" t="s">
        <v>47</v>
      </c>
      <c r="D34" s="46">
        <v>459625</v>
      </c>
      <c r="E34" s="46">
        <v>1818710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2278335</v>
      </c>
      <c r="O34" s="47">
        <f t="shared" si="1"/>
        <v>21.191645506041244</v>
      </c>
      <c r="P34" s="9"/>
    </row>
    <row r="35" spans="1:16" ht="15.75">
      <c r="A35" s="28" t="s">
        <v>48</v>
      </c>
      <c r="B35" s="29"/>
      <c r="C35" s="30"/>
      <c r="D35" s="31">
        <f t="shared" ref="D35:M35" si="10">SUM(D36:D39)</f>
        <v>4050704</v>
      </c>
      <c r="E35" s="31">
        <f t="shared" si="10"/>
        <v>46085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4096789</v>
      </c>
      <c r="O35" s="43">
        <f t="shared" si="1"/>
        <v>38.105765921626627</v>
      </c>
      <c r="P35" s="10"/>
    </row>
    <row r="36" spans="1:16">
      <c r="A36" s="12"/>
      <c r="B36" s="44">
        <v>561</v>
      </c>
      <c r="C36" s="20" t="s">
        <v>124</v>
      </c>
      <c r="D36" s="46">
        <v>1219795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1219795</v>
      </c>
      <c r="O36" s="47">
        <f t="shared" si="1"/>
        <v>11.345769270121197</v>
      </c>
      <c r="P36" s="9"/>
    </row>
    <row r="37" spans="1:16">
      <c r="A37" s="12"/>
      <c r="B37" s="44">
        <v>562</v>
      </c>
      <c r="C37" s="20" t="s">
        <v>125</v>
      </c>
      <c r="D37" s="46">
        <v>786174</v>
      </c>
      <c r="E37" s="46">
        <v>1009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11">SUM(D37:M37)</f>
        <v>787183</v>
      </c>
      <c r="O37" s="47">
        <f t="shared" ref="O37:O68" si="12">(N37/O$74)</f>
        <v>7.3218833421696381</v>
      </c>
      <c r="P37" s="9"/>
    </row>
    <row r="38" spans="1:16">
      <c r="A38" s="12"/>
      <c r="B38" s="44">
        <v>564</v>
      </c>
      <c r="C38" s="20" t="s">
        <v>126</v>
      </c>
      <c r="D38" s="46">
        <v>483408</v>
      </c>
      <c r="E38" s="46">
        <v>45076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528484</v>
      </c>
      <c r="O38" s="47">
        <f t="shared" si="12"/>
        <v>4.9156272381430739</v>
      </c>
      <c r="P38" s="9"/>
    </row>
    <row r="39" spans="1:16">
      <c r="A39" s="12"/>
      <c r="B39" s="44">
        <v>569</v>
      </c>
      <c r="C39" s="20" t="s">
        <v>52</v>
      </c>
      <c r="D39" s="46">
        <v>1561327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1561327</v>
      </c>
      <c r="O39" s="47">
        <f t="shared" si="12"/>
        <v>14.522486071192715</v>
      </c>
      <c r="P39" s="9"/>
    </row>
    <row r="40" spans="1:16" ht="15.75">
      <c r="A40" s="28" t="s">
        <v>53</v>
      </c>
      <c r="B40" s="29"/>
      <c r="C40" s="30"/>
      <c r="D40" s="31">
        <f t="shared" ref="D40:M40" si="13">SUM(D41:D45)</f>
        <v>3744375</v>
      </c>
      <c r="E40" s="31">
        <f t="shared" si="13"/>
        <v>166727</v>
      </c>
      <c r="F40" s="31">
        <f t="shared" si="13"/>
        <v>0</v>
      </c>
      <c r="G40" s="31">
        <f t="shared" si="13"/>
        <v>1156177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5067279</v>
      </c>
      <c r="O40" s="43">
        <f t="shared" si="12"/>
        <v>47.132656193319754</v>
      </c>
      <c r="P40" s="9"/>
    </row>
    <row r="41" spans="1:16">
      <c r="A41" s="12"/>
      <c r="B41" s="44">
        <v>571</v>
      </c>
      <c r="C41" s="20" t="s">
        <v>54</v>
      </c>
      <c r="D41" s="46">
        <v>1139942</v>
      </c>
      <c r="E41" s="46">
        <v>0</v>
      </c>
      <c r="F41" s="46">
        <v>0</v>
      </c>
      <c r="G41" s="46">
        <v>564887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1704829</v>
      </c>
      <c r="O41" s="47">
        <f t="shared" si="12"/>
        <v>15.857251816093237</v>
      </c>
      <c r="P41" s="9"/>
    </row>
    <row r="42" spans="1:16">
      <c r="A42" s="12"/>
      <c r="B42" s="44">
        <v>572</v>
      </c>
      <c r="C42" s="20" t="s">
        <v>127</v>
      </c>
      <c r="D42" s="46">
        <v>2584954</v>
      </c>
      <c r="E42" s="46">
        <v>13668</v>
      </c>
      <c r="F42" s="46">
        <v>0</v>
      </c>
      <c r="G42" s="46">
        <v>591290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3189912</v>
      </c>
      <c r="O42" s="47">
        <f t="shared" si="12"/>
        <v>29.670563942294276</v>
      </c>
      <c r="P42" s="9"/>
    </row>
    <row r="43" spans="1:16">
      <c r="A43" s="12"/>
      <c r="B43" s="44">
        <v>573</v>
      </c>
      <c r="C43" s="20" t="s">
        <v>56</v>
      </c>
      <c r="D43" s="46">
        <v>0</v>
      </c>
      <c r="E43" s="46">
        <v>150000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150000</v>
      </c>
      <c r="O43" s="47">
        <f t="shared" si="12"/>
        <v>1.3952060719368251</v>
      </c>
      <c r="P43" s="9"/>
    </row>
    <row r="44" spans="1:16">
      <c r="A44" s="12"/>
      <c r="B44" s="44">
        <v>574</v>
      </c>
      <c r="C44" s="20" t="s">
        <v>102</v>
      </c>
      <c r="D44" s="46">
        <v>19479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19479</v>
      </c>
      <c r="O44" s="47">
        <f t="shared" si="12"/>
        <v>0.1811814605017161</v>
      </c>
      <c r="P44" s="9"/>
    </row>
    <row r="45" spans="1:16">
      <c r="A45" s="12"/>
      <c r="B45" s="44">
        <v>575</v>
      </c>
      <c r="C45" s="20" t="s">
        <v>128</v>
      </c>
      <c r="D45" s="46">
        <v>0</v>
      </c>
      <c r="E45" s="46">
        <v>3059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3059</v>
      </c>
      <c r="O45" s="47">
        <f t="shared" si="12"/>
        <v>2.845290249369832E-2</v>
      </c>
      <c r="P45" s="9"/>
    </row>
    <row r="46" spans="1:16" ht="15.75">
      <c r="A46" s="28" t="s">
        <v>129</v>
      </c>
      <c r="B46" s="29"/>
      <c r="C46" s="30"/>
      <c r="D46" s="31">
        <f t="shared" ref="D46:M46" si="14">SUM(D47:D48)</f>
        <v>180523</v>
      </c>
      <c r="E46" s="31">
        <f t="shared" si="14"/>
        <v>436141</v>
      </c>
      <c r="F46" s="31">
        <f t="shared" si="14"/>
        <v>45358</v>
      </c>
      <c r="G46" s="31">
        <f t="shared" si="14"/>
        <v>1000000</v>
      </c>
      <c r="H46" s="31">
        <f t="shared" si="14"/>
        <v>0</v>
      </c>
      <c r="I46" s="31">
        <f t="shared" si="14"/>
        <v>0</v>
      </c>
      <c r="J46" s="31">
        <f t="shared" si="14"/>
        <v>8599899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10261921</v>
      </c>
      <c r="O46" s="43">
        <f t="shared" si="12"/>
        <v>95.449963259573437</v>
      </c>
      <c r="P46" s="9"/>
    </row>
    <row r="47" spans="1:16">
      <c r="A47" s="12"/>
      <c r="B47" s="44">
        <v>581</v>
      </c>
      <c r="C47" s="20" t="s">
        <v>130</v>
      </c>
      <c r="D47" s="46">
        <v>180523</v>
      </c>
      <c r="E47" s="46">
        <v>131111</v>
      </c>
      <c r="F47" s="46">
        <v>45358</v>
      </c>
      <c r="G47" s="46">
        <v>1000000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1356992</v>
      </c>
      <c r="O47" s="47">
        <f t="shared" si="12"/>
        <v>12.621889853131307</v>
      </c>
      <c r="P47" s="9"/>
    </row>
    <row r="48" spans="1:16">
      <c r="A48" s="12"/>
      <c r="B48" s="44">
        <v>590</v>
      </c>
      <c r="C48" s="20" t="s">
        <v>132</v>
      </c>
      <c r="D48" s="46">
        <v>0</v>
      </c>
      <c r="E48" s="46">
        <v>305030</v>
      </c>
      <c r="F48" s="46">
        <v>0</v>
      </c>
      <c r="G48" s="46">
        <v>0</v>
      </c>
      <c r="H48" s="46">
        <v>0</v>
      </c>
      <c r="I48" s="46">
        <v>0</v>
      </c>
      <c r="J48" s="46">
        <v>8599899</v>
      </c>
      <c r="K48" s="46">
        <v>0</v>
      </c>
      <c r="L48" s="46">
        <v>0</v>
      </c>
      <c r="M48" s="46">
        <v>0</v>
      </c>
      <c r="N48" s="46">
        <f t="shared" ref="N48:N54" si="15">SUM(D48:M48)</f>
        <v>8904929</v>
      </c>
      <c r="O48" s="47">
        <f t="shared" si="12"/>
        <v>82.82807340644213</v>
      </c>
      <c r="P48" s="9"/>
    </row>
    <row r="49" spans="1:16" ht="15.75">
      <c r="A49" s="28" t="s">
        <v>61</v>
      </c>
      <c r="B49" s="29"/>
      <c r="C49" s="30"/>
      <c r="D49" s="31">
        <f t="shared" ref="D49:M49" si="16">SUM(D50:D71)</f>
        <v>1190908</v>
      </c>
      <c r="E49" s="31">
        <f t="shared" si="16"/>
        <v>2924012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4114920</v>
      </c>
      <c r="O49" s="43">
        <f t="shared" si="12"/>
        <v>38.274409130228534</v>
      </c>
      <c r="P49" s="9"/>
    </row>
    <row r="50" spans="1:16">
      <c r="A50" s="12"/>
      <c r="B50" s="44">
        <v>601</v>
      </c>
      <c r="C50" s="20" t="s">
        <v>133</v>
      </c>
      <c r="D50" s="46">
        <v>2265</v>
      </c>
      <c r="E50" s="46">
        <v>86398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88663</v>
      </c>
      <c r="O50" s="47">
        <f t="shared" si="12"/>
        <v>0.8246877063742315</v>
      </c>
      <c r="P50" s="9"/>
    </row>
    <row r="51" spans="1:16">
      <c r="A51" s="12"/>
      <c r="B51" s="44">
        <v>602</v>
      </c>
      <c r="C51" s="20" t="s">
        <v>134</v>
      </c>
      <c r="D51" s="46">
        <v>22310</v>
      </c>
      <c r="E51" s="46">
        <v>40390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62700</v>
      </c>
      <c r="O51" s="47">
        <f t="shared" si="12"/>
        <v>0.58319613806959292</v>
      </c>
      <c r="P51" s="9"/>
    </row>
    <row r="52" spans="1:16">
      <c r="A52" s="12"/>
      <c r="B52" s="44">
        <v>603</v>
      </c>
      <c r="C52" s="20" t="s">
        <v>135</v>
      </c>
      <c r="D52" s="46">
        <v>237</v>
      </c>
      <c r="E52" s="46">
        <v>37583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37820</v>
      </c>
      <c r="O52" s="47">
        <f t="shared" si="12"/>
        <v>0.35177795760433817</v>
      </c>
      <c r="P52" s="9"/>
    </row>
    <row r="53" spans="1:16">
      <c r="A53" s="12"/>
      <c r="B53" s="44">
        <v>604</v>
      </c>
      <c r="C53" s="20" t="s">
        <v>136</v>
      </c>
      <c r="D53" s="46">
        <v>40591</v>
      </c>
      <c r="E53" s="46">
        <v>237647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278238</v>
      </c>
      <c r="O53" s="47">
        <f t="shared" si="12"/>
        <v>2.5879956469570558</v>
      </c>
      <c r="P53" s="9"/>
    </row>
    <row r="54" spans="1:16">
      <c r="A54" s="12"/>
      <c r="B54" s="44">
        <v>608</v>
      </c>
      <c r="C54" s="20" t="s">
        <v>137</v>
      </c>
      <c r="D54" s="46">
        <v>0</v>
      </c>
      <c r="E54" s="46">
        <v>59481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59481</v>
      </c>
      <c r="O54" s="47">
        <f t="shared" si="12"/>
        <v>0.55325501576582858</v>
      </c>
      <c r="P54" s="9"/>
    </row>
    <row r="55" spans="1:16">
      <c r="A55" s="12"/>
      <c r="B55" s="44">
        <v>614</v>
      </c>
      <c r="C55" s="20" t="s">
        <v>138</v>
      </c>
      <c r="D55" s="46">
        <v>0</v>
      </c>
      <c r="E55" s="46">
        <v>231952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2" si="17">SUM(D55:M55)</f>
        <v>231952</v>
      </c>
      <c r="O55" s="47">
        <f t="shared" si="12"/>
        <v>2.1574722586526032</v>
      </c>
      <c r="P55" s="9"/>
    </row>
    <row r="56" spans="1:16">
      <c r="A56" s="12"/>
      <c r="B56" s="44">
        <v>622</v>
      </c>
      <c r="C56" s="20" t="s">
        <v>69</v>
      </c>
      <c r="D56" s="46">
        <v>0</v>
      </c>
      <c r="E56" s="46">
        <v>65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65</v>
      </c>
      <c r="O56" s="47">
        <f t="shared" si="12"/>
        <v>6.0458929783929088E-4</v>
      </c>
      <c r="P56" s="9"/>
    </row>
    <row r="57" spans="1:16">
      <c r="A57" s="12"/>
      <c r="B57" s="44">
        <v>634</v>
      </c>
      <c r="C57" s="20" t="s">
        <v>140</v>
      </c>
      <c r="D57" s="46">
        <v>0</v>
      </c>
      <c r="E57" s="46">
        <v>141053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141053</v>
      </c>
      <c r="O57" s="47">
        <f t="shared" si="12"/>
        <v>1.3119866804326998</v>
      </c>
      <c r="P57" s="9"/>
    </row>
    <row r="58" spans="1:16">
      <c r="A58" s="12"/>
      <c r="B58" s="44">
        <v>654</v>
      </c>
      <c r="C58" s="20" t="s">
        <v>141</v>
      </c>
      <c r="D58" s="46">
        <v>0</v>
      </c>
      <c r="E58" s="46">
        <v>284735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284735</v>
      </c>
      <c r="O58" s="47">
        <f t="shared" si="12"/>
        <v>2.648426672619546</v>
      </c>
      <c r="P58" s="9"/>
    </row>
    <row r="59" spans="1:16">
      <c r="A59" s="12"/>
      <c r="B59" s="44">
        <v>674</v>
      </c>
      <c r="C59" s="20" t="s">
        <v>142</v>
      </c>
      <c r="D59" s="46">
        <v>0</v>
      </c>
      <c r="E59" s="46">
        <v>71241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71241</v>
      </c>
      <c r="O59" s="47">
        <f t="shared" si="12"/>
        <v>0.66263917180567566</v>
      </c>
      <c r="P59" s="9"/>
    </row>
    <row r="60" spans="1:16">
      <c r="A60" s="12"/>
      <c r="B60" s="44">
        <v>685</v>
      </c>
      <c r="C60" s="20" t="s">
        <v>73</v>
      </c>
      <c r="D60" s="46">
        <v>41999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41999</v>
      </c>
      <c r="O60" s="47">
        <f t="shared" si="12"/>
        <v>0.39064839876849811</v>
      </c>
      <c r="P60" s="9"/>
    </row>
    <row r="61" spans="1:16">
      <c r="A61" s="12"/>
      <c r="B61" s="44">
        <v>689</v>
      </c>
      <c r="C61" s="20" t="s">
        <v>105</v>
      </c>
      <c r="D61" s="46">
        <v>199052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199052</v>
      </c>
      <c r="O61" s="47">
        <f t="shared" si="12"/>
        <v>1.8514570602077927</v>
      </c>
      <c r="P61" s="9"/>
    </row>
    <row r="62" spans="1:16">
      <c r="A62" s="12"/>
      <c r="B62" s="44">
        <v>694</v>
      </c>
      <c r="C62" s="20" t="s">
        <v>143</v>
      </c>
      <c r="D62" s="46">
        <v>0</v>
      </c>
      <c r="E62" s="46">
        <v>76750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76750</v>
      </c>
      <c r="O62" s="47">
        <f t="shared" si="12"/>
        <v>0.71388044014100882</v>
      </c>
      <c r="P62" s="9"/>
    </row>
    <row r="63" spans="1:16">
      <c r="A63" s="12"/>
      <c r="B63" s="44">
        <v>711</v>
      </c>
      <c r="C63" s="20" t="s">
        <v>106</v>
      </c>
      <c r="D63" s="46">
        <v>837907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71" si="18">SUM(D63:M63)</f>
        <v>837907</v>
      </c>
      <c r="O63" s="47">
        <f t="shared" si="12"/>
        <v>7.7936862274557956</v>
      </c>
      <c r="P63" s="9"/>
    </row>
    <row r="64" spans="1:16">
      <c r="A64" s="12"/>
      <c r="B64" s="44">
        <v>712</v>
      </c>
      <c r="C64" s="20" t="s">
        <v>107</v>
      </c>
      <c r="D64" s="46">
        <v>0</v>
      </c>
      <c r="E64" s="46">
        <v>655699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655699</v>
      </c>
      <c r="O64" s="47">
        <f t="shared" si="12"/>
        <v>6.0989015077526947</v>
      </c>
      <c r="P64" s="9"/>
    </row>
    <row r="65" spans="1:119">
      <c r="A65" s="12"/>
      <c r="B65" s="44">
        <v>713</v>
      </c>
      <c r="C65" s="20" t="s">
        <v>144</v>
      </c>
      <c r="D65" s="46">
        <v>0</v>
      </c>
      <c r="E65" s="46">
        <v>73558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73558</v>
      </c>
      <c r="O65" s="47">
        <f t="shared" si="12"/>
        <v>0.68419045493019315</v>
      </c>
      <c r="P65" s="9"/>
    </row>
    <row r="66" spans="1:119">
      <c r="A66" s="12"/>
      <c r="B66" s="44">
        <v>714</v>
      </c>
      <c r="C66" s="20" t="s">
        <v>109</v>
      </c>
      <c r="D66" s="46">
        <v>0</v>
      </c>
      <c r="E66" s="46">
        <v>11032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11032</v>
      </c>
      <c r="O66" s="47">
        <f t="shared" si="12"/>
        <v>0.10261275590404703</v>
      </c>
      <c r="P66" s="9"/>
    </row>
    <row r="67" spans="1:119">
      <c r="A67" s="12"/>
      <c r="B67" s="44">
        <v>716</v>
      </c>
      <c r="C67" s="20" t="s">
        <v>110</v>
      </c>
      <c r="D67" s="46">
        <v>0</v>
      </c>
      <c r="E67" s="46">
        <v>200101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200101</v>
      </c>
      <c r="O67" s="47">
        <f t="shared" si="12"/>
        <v>1.8612142013375375</v>
      </c>
      <c r="P67" s="9"/>
    </row>
    <row r="68" spans="1:119">
      <c r="A68" s="12"/>
      <c r="B68" s="44">
        <v>719</v>
      </c>
      <c r="C68" s="20" t="s">
        <v>111</v>
      </c>
      <c r="D68" s="46">
        <v>46547</v>
      </c>
      <c r="E68" s="46">
        <v>202486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249033</v>
      </c>
      <c r="O68" s="47">
        <f t="shared" si="12"/>
        <v>2.3163490247509557</v>
      </c>
      <c r="P68" s="9"/>
    </row>
    <row r="69" spans="1:119">
      <c r="A69" s="12"/>
      <c r="B69" s="44">
        <v>724</v>
      </c>
      <c r="C69" s="20" t="s">
        <v>145</v>
      </c>
      <c r="D69" s="46">
        <v>0</v>
      </c>
      <c r="E69" s="46">
        <v>178491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178491</v>
      </c>
      <c r="O69" s="47">
        <f>(N69/O$74)</f>
        <v>1.6602115132405055</v>
      </c>
      <c r="P69" s="9"/>
    </row>
    <row r="70" spans="1:119">
      <c r="A70" s="12"/>
      <c r="B70" s="44">
        <v>744</v>
      </c>
      <c r="C70" s="20" t="s">
        <v>146</v>
      </c>
      <c r="D70" s="46">
        <v>0</v>
      </c>
      <c r="E70" s="46">
        <v>126572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126572</v>
      </c>
      <c r="O70" s="47">
        <f>(N70/O$74)</f>
        <v>1.1772934862479187</v>
      </c>
      <c r="P70" s="9"/>
    </row>
    <row r="71" spans="1:119" ht="15.75" thickBot="1">
      <c r="A71" s="12"/>
      <c r="B71" s="44">
        <v>764</v>
      </c>
      <c r="C71" s="20" t="s">
        <v>147</v>
      </c>
      <c r="D71" s="46">
        <v>0</v>
      </c>
      <c r="E71" s="46">
        <v>208778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208778</v>
      </c>
      <c r="O71" s="47">
        <f>(N71/O$74)</f>
        <v>1.9419222219121763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9">SUM(D5,D13,D22,D28,D32,D35,D40,D46,D49)</f>
        <v>82522959</v>
      </c>
      <c r="E72" s="15">
        <f t="shared" si="19"/>
        <v>27314375</v>
      </c>
      <c r="F72" s="15">
        <f t="shared" si="19"/>
        <v>5957542</v>
      </c>
      <c r="G72" s="15">
        <f t="shared" si="19"/>
        <v>10506856</v>
      </c>
      <c r="H72" s="15">
        <f t="shared" si="19"/>
        <v>0</v>
      </c>
      <c r="I72" s="15">
        <f t="shared" si="19"/>
        <v>7183032</v>
      </c>
      <c r="J72" s="15">
        <f t="shared" si="19"/>
        <v>8646181</v>
      </c>
      <c r="K72" s="15">
        <f t="shared" si="19"/>
        <v>0</v>
      </c>
      <c r="L72" s="15">
        <f t="shared" si="19"/>
        <v>0</v>
      </c>
      <c r="M72" s="15">
        <f t="shared" si="19"/>
        <v>0</v>
      </c>
      <c r="N72" s="15">
        <f>SUM(D72:M72)</f>
        <v>142130945</v>
      </c>
      <c r="O72" s="37">
        <f>(N72/O$74)</f>
        <v>1322.0130498274596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161</v>
      </c>
      <c r="M74" s="48"/>
      <c r="N74" s="48"/>
      <c r="O74" s="41">
        <v>107511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92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24383578</v>
      </c>
      <c r="E5" s="26">
        <f t="shared" si="0"/>
        <v>99988</v>
      </c>
      <c r="F5" s="26">
        <f t="shared" si="0"/>
        <v>6343319</v>
      </c>
      <c r="G5" s="26">
        <f t="shared" si="0"/>
        <v>15544</v>
      </c>
      <c r="H5" s="26">
        <f t="shared" si="0"/>
        <v>0</v>
      </c>
      <c r="I5" s="26">
        <f t="shared" si="0"/>
        <v>0</v>
      </c>
      <c r="J5" s="26">
        <f t="shared" si="0"/>
        <v>45746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30888175</v>
      </c>
      <c r="O5" s="32">
        <f t="shared" ref="O5:O36" si="1">(N5/O$74)</f>
        <v>293.73389313122283</v>
      </c>
      <c r="P5" s="6"/>
    </row>
    <row r="6" spans="1:133">
      <c r="A6" s="12"/>
      <c r="B6" s="44">
        <v>511</v>
      </c>
      <c r="C6" s="20" t="s">
        <v>20</v>
      </c>
      <c r="D6" s="46">
        <v>486914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486914</v>
      </c>
      <c r="O6" s="47">
        <f t="shared" si="1"/>
        <v>4.6303527107087499</v>
      </c>
      <c r="P6" s="9"/>
    </row>
    <row r="7" spans="1:133">
      <c r="A7" s="12"/>
      <c r="B7" s="44">
        <v>512</v>
      </c>
      <c r="C7" s="20" t="s">
        <v>21</v>
      </c>
      <c r="D7" s="46">
        <v>967644</v>
      </c>
      <c r="E7" s="46">
        <v>0</v>
      </c>
      <c r="F7" s="46">
        <v>0</v>
      </c>
      <c r="G7" s="46">
        <v>1200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968844</v>
      </c>
      <c r="O7" s="47">
        <f t="shared" si="1"/>
        <v>9.2133096227545472</v>
      </c>
      <c r="P7" s="9"/>
    </row>
    <row r="8" spans="1:133">
      <c r="A8" s="12"/>
      <c r="B8" s="44">
        <v>513</v>
      </c>
      <c r="C8" s="20" t="s">
        <v>22</v>
      </c>
      <c r="D8" s="46">
        <v>7244380</v>
      </c>
      <c r="E8" s="46">
        <v>21685</v>
      </c>
      <c r="F8" s="46">
        <v>0</v>
      </c>
      <c r="G8" s="46">
        <v>0</v>
      </c>
      <c r="H8" s="46">
        <v>0</v>
      </c>
      <c r="I8" s="46">
        <v>0</v>
      </c>
      <c r="J8" s="46">
        <v>45746</v>
      </c>
      <c r="K8" s="46">
        <v>0</v>
      </c>
      <c r="L8" s="46">
        <v>0</v>
      </c>
      <c r="M8" s="46">
        <v>0</v>
      </c>
      <c r="N8" s="46">
        <f t="shared" si="2"/>
        <v>7311811</v>
      </c>
      <c r="O8" s="47">
        <f t="shared" si="1"/>
        <v>69.532327852639384</v>
      </c>
      <c r="P8" s="9"/>
    </row>
    <row r="9" spans="1:133">
      <c r="A9" s="12"/>
      <c r="B9" s="44">
        <v>514</v>
      </c>
      <c r="C9" s="20" t="s">
        <v>23</v>
      </c>
      <c r="D9" s="46">
        <v>659442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659442</v>
      </c>
      <c r="O9" s="47">
        <f t="shared" si="1"/>
        <v>6.2710233270253051</v>
      </c>
      <c r="P9" s="9"/>
    </row>
    <row r="10" spans="1:133">
      <c r="A10" s="12"/>
      <c r="B10" s="44">
        <v>515</v>
      </c>
      <c r="C10" s="20" t="s">
        <v>24</v>
      </c>
      <c r="D10" s="46">
        <v>733259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733259</v>
      </c>
      <c r="O10" s="47">
        <f t="shared" si="1"/>
        <v>6.972992763201689</v>
      </c>
      <c r="P10" s="9"/>
    </row>
    <row r="11" spans="1:133">
      <c r="A11" s="12"/>
      <c r="B11" s="44">
        <v>517</v>
      </c>
      <c r="C11" s="20" t="s">
        <v>25</v>
      </c>
      <c r="D11" s="46">
        <v>2564294</v>
      </c>
      <c r="E11" s="46">
        <v>0</v>
      </c>
      <c r="F11" s="46">
        <v>6343319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8907613</v>
      </c>
      <c r="O11" s="47">
        <f t="shared" si="1"/>
        <v>84.707751267152929</v>
      </c>
      <c r="P11" s="9"/>
    </row>
    <row r="12" spans="1:133">
      <c r="A12" s="12"/>
      <c r="B12" s="44">
        <v>519</v>
      </c>
      <c r="C12" s="20" t="s">
        <v>116</v>
      </c>
      <c r="D12" s="46">
        <v>11727645</v>
      </c>
      <c r="E12" s="46">
        <v>78303</v>
      </c>
      <c r="F12" s="46">
        <v>0</v>
      </c>
      <c r="G12" s="46">
        <v>14344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11820292</v>
      </c>
      <c r="O12" s="47">
        <f t="shared" si="1"/>
        <v>112.40613558774024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42983187</v>
      </c>
      <c r="E13" s="31">
        <f t="shared" si="3"/>
        <v>1679327</v>
      </c>
      <c r="F13" s="31">
        <f t="shared" si="3"/>
        <v>0</v>
      </c>
      <c r="G13" s="31">
        <f t="shared" si="3"/>
        <v>644683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45307197</v>
      </c>
      <c r="O13" s="43">
        <f t="shared" si="1"/>
        <v>430.85288663617257</v>
      </c>
      <c r="P13" s="10"/>
    </row>
    <row r="14" spans="1:133">
      <c r="A14" s="12"/>
      <c r="B14" s="44">
        <v>521</v>
      </c>
      <c r="C14" s="20" t="s">
        <v>28</v>
      </c>
      <c r="D14" s="46">
        <v>17198083</v>
      </c>
      <c r="E14" s="46">
        <v>70957</v>
      </c>
      <c r="F14" s="46">
        <v>0</v>
      </c>
      <c r="G14" s="46">
        <v>7705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17276745</v>
      </c>
      <c r="O14" s="47">
        <f t="shared" si="1"/>
        <v>164.29476877430889</v>
      </c>
      <c r="P14" s="9"/>
    </row>
    <row r="15" spans="1:133">
      <c r="A15" s="12"/>
      <c r="B15" s="44">
        <v>522</v>
      </c>
      <c r="C15" s="20" t="s">
        <v>29</v>
      </c>
      <c r="D15" s="46">
        <v>10398550</v>
      </c>
      <c r="E15" s="46">
        <v>0</v>
      </c>
      <c r="F15" s="46">
        <v>0</v>
      </c>
      <c r="G15" s="46">
        <v>31488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10430038</v>
      </c>
      <c r="O15" s="47">
        <f t="shared" si="1"/>
        <v>99.185389465275733</v>
      </c>
      <c r="P15" s="9"/>
    </row>
    <row r="16" spans="1:133">
      <c r="A16" s="12"/>
      <c r="B16" s="44">
        <v>523</v>
      </c>
      <c r="C16" s="20" t="s">
        <v>117</v>
      </c>
      <c r="D16" s="46">
        <v>6338263</v>
      </c>
      <c r="E16" s="46">
        <v>82873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6421136</v>
      </c>
      <c r="O16" s="47">
        <f t="shared" si="1"/>
        <v>61.06237340357751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749047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749047</v>
      </c>
      <c r="O17" s="47">
        <f t="shared" si="1"/>
        <v>7.1231301767832855</v>
      </c>
      <c r="P17" s="9"/>
    </row>
    <row r="18" spans="1:16">
      <c r="A18" s="12"/>
      <c r="B18" s="44">
        <v>525</v>
      </c>
      <c r="C18" s="20" t="s">
        <v>32</v>
      </c>
      <c r="D18" s="46">
        <v>5806036</v>
      </c>
      <c r="E18" s="46">
        <v>116692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5922728</v>
      </c>
      <c r="O18" s="47">
        <f t="shared" si="1"/>
        <v>56.322717460558977</v>
      </c>
      <c r="P18" s="9"/>
    </row>
    <row r="19" spans="1:16">
      <c r="A19" s="12"/>
      <c r="B19" s="44">
        <v>526</v>
      </c>
      <c r="C19" s="20" t="s">
        <v>33</v>
      </c>
      <c r="D19" s="46">
        <v>3300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3300</v>
      </c>
      <c r="O19" s="47">
        <f t="shared" si="1"/>
        <v>3.138164839240374E-2</v>
      </c>
      <c r="P19" s="9"/>
    </row>
    <row r="20" spans="1:16">
      <c r="A20" s="12"/>
      <c r="B20" s="44">
        <v>527</v>
      </c>
      <c r="C20" s="20" t="s">
        <v>34</v>
      </c>
      <c r="D20" s="46">
        <v>338592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338592</v>
      </c>
      <c r="O20" s="47">
        <f t="shared" si="1"/>
        <v>3.2198712401456868</v>
      </c>
      <c r="P20" s="9"/>
    </row>
    <row r="21" spans="1:16">
      <c r="A21" s="12"/>
      <c r="B21" s="44">
        <v>529</v>
      </c>
      <c r="C21" s="20" t="s">
        <v>35</v>
      </c>
      <c r="D21" s="46">
        <v>2900363</v>
      </c>
      <c r="E21" s="46">
        <v>659758</v>
      </c>
      <c r="F21" s="46">
        <v>0</v>
      </c>
      <c r="G21" s="46">
        <v>605490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4165611</v>
      </c>
      <c r="O21" s="47">
        <f t="shared" si="1"/>
        <v>39.613254467130098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SUM(D23:D27)</f>
        <v>262996</v>
      </c>
      <c r="E22" s="31">
        <f t="shared" si="5"/>
        <v>410382</v>
      </c>
      <c r="F22" s="31">
        <f t="shared" si="5"/>
        <v>0</v>
      </c>
      <c r="G22" s="31">
        <f t="shared" si="5"/>
        <v>192051</v>
      </c>
      <c r="H22" s="31">
        <f t="shared" si="5"/>
        <v>0</v>
      </c>
      <c r="I22" s="31">
        <f t="shared" si="5"/>
        <v>4556462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5421891</v>
      </c>
      <c r="O22" s="43">
        <f t="shared" si="1"/>
        <v>51.559962722405544</v>
      </c>
      <c r="P22" s="10"/>
    </row>
    <row r="23" spans="1:16">
      <c r="A23" s="12"/>
      <c r="B23" s="44">
        <v>533</v>
      </c>
      <c r="C23" s="20" t="s">
        <v>37</v>
      </c>
      <c r="D23" s="46">
        <v>5548</v>
      </c>
      <c r="E23" s="46">
        <v>0</v>
      </c>
      <c r="F23" s="46">
        <v>0</v>
      </c>
      <c r="G23" s="46">
        <v>0</v>
      </c>
      <c r="H23" s="46">
        <v>0</v>
      </c>
      <c r="I23" s="46">
        <v>1778876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1784424</v>
      </c>
      <c r="O23" s="47">
        <f t="shared" si="1"/>
        <v>16.969141379080803</v>
      </c>
      <c r="P23" s="9"/>
    </row>
    <row r="24" spans="1:16">
      <c r="A24" s="12"/>
      <c r="B24" s="44">
        <v>534</v>
      </c>
      <c r="C24" s="20" t="s">
        <v>118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1797314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1797314</v>
      </c>
      <c r="O24" s="47">
        <f t="shared" si="1"/>
        <v>17.091719999619617</v>
      </c>
      <c r="P24" s="9"/>
    </row>
    <row r="25" spans="1:16">
      <c r="A25" s="12"/>
      <c r="B25" s="44">
        <v>535</v>
      </c>
      <c r="C25" s="20" t="s">
        <v>155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980272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980272</v>
      </c>
      <c r="O25" s="47">
        <f t="shared" si="1"/>
        <v>9.3219852220964849</v>
      </c>
      <c r="P25" s="9"/>
    </row>
    <row r="26" spans="1:16">
      <c r="A26" s="12"/>
      <c r="B26" s="44">
        <v>537</v>
      </c>
      <c r="C26" s="20" t="s">
        <v>120</v>
      </c>
      <c r="D26" s="46">
        <v>257448</v>
      </c>
      <c r="E26" s="46">
        <v>409604</v>
      </c>
      <c r="F26" s="46">
        <v>0</v>
      </c>
      <c r="G26" s="46">
        <v>4495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671547</v>
      </c>
      <c r="O26" s="47">
        <f t="shared" si="1"/>
        <v>6.3861369190828947</v>
      </c>
      <c r="P26" s="9"/>
    </row>
    <row r="27" spans="1:16">
      <c r="A27" s="12"/>
      <c r="B27" s="44">
        <v>538</v>
      </c>
      <c r="C27" s="20" t="s">
        <v>156</v>
      </c>
      <c r="D27" s="46">
        <v>0</v>
      </c>
      <c r="E27" s="46">
        <v>778</v>
      </c>
      <c r="F27" s="46">
        <v>0</v>
      </c>
      <c r="G27" s="46">
        <v>187556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188334</v>
      </c>
      <c r="O27" s="47">
        <f t="shared" si="1"/>
        <v>1.7909792025257472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SUM(D29:D31)</f>
        <v>2557970</v>
      </c>
      <c r="E28" s="31">
        <f t="shared" si="7"/>
        <v>10455245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2933125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15946340</v>
      </c>
      <c r="O28" s="43">
        <f t="shared" si="1"/>
        <v>151.6431621290071</v>
      </c>
      <c r="P28" s="10"/>
    </row>
    <row r="29" spans="1:16">
      <c r="A29" s="12"/>
      <c r="B29" s="44">
        <v>541</v>
      </c>
      <c r="C29" s="20" t="s">
        <v>121</v>
      </c>
      <c r="D29" s="46">
        <v>704198</v>
      </c>
      <c r="E29" s="46">
        <v>10455245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11159443</v>
      </c>
      <c r="O29" s="47">
        <f t="shared" si="1"/>
        <v>106.12173226699126</v>
      </c>
      <c r="P29" s="9"/>
    </row>
    <row r="30" spans="1:16">
      <c r="A30" s="12"/>
      <c r="B30" s="44">
        <v>542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2933125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2933125</v>
      </c>
      <c r="O30" s="47">
        <f t="shared" si="1"/>
        <v>27.892817406354308</v>
      </c>
      <c r="P30" s="9"/>
    </row>
    <row r="31" spans="1:16">
      <c r="A31" s="12"/>
      <c r="B31" s="44">
        <v>544</v>
      </c>
      <c r="C31" s="20" t="s">
        <v>122</v>
      </c>
      <c r="D31" s="46">
        <v>1853772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1853772</v>
      </c>
      <c r="O31" s="47">
        <f t="shared" si="1"/>
        <v>17.628612455661536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SUM(D33:D34)</f>
        <v>536249</v>
      </c>
      <c r="E32" s="31">
        <f t="shared" si="9"/>
        <v>1982390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2518639</v>
      </c>
      <c r="O32" s="43">
        <f t="shared" si="1"/>
        <v>23.951225310725867</v>
      </c>
      <c r="P32" s="10"/>
    </row>
    <row r="33" spans="1:16">
      <c r="A33" s="13"/>
      <c r="B33" s="45">
        <v>553</v>
      </c>
      <c r="C33" s="21" t="s">
        <v>123</v>
      </c>
      <c r="D33" s="46">
        <v>123652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123652</v>
      </c>
      <c r="O33" s="47">
        <f t="shared" si="1"/>
        <v>1.17587987485379</v>
      </c>
      <c r="P33" s="9"/>
    </row>
    <row r="34" spans="1:16">
      <c r="A34" s="13"/>
      <c r="B34" s="45">
        <v>559</v>
      </c>
      <c r="C34" s="21" t="s">
        <v>47</v>
      </c>
      <c r="D34" s="46">
        <v>412597</v>
      </c>
      <c r="E34" s="46">
        <v>1982390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2394987</v>
      </c>
      <c r="O34" s="47">
        <f t="shared" si="1"/>
        <v>22.775345435872076</v>
      </c>
      <c r="P34" s="9"/>
    </row>
    <row r="35" spans="1:16" ht="15.75">
      <c r="A35" s="28" t="s">
        <v>48</v>
      </c>
      <c r="B35" s="29"/>
      <c r="C35" s="30"/>
      <c r="D35" s="31">
        <f t="shared" ref="D35:M35" si="10">SUM(D36:D39)</f>
        <v>4430737</v>
      </c>
      <c r="E35" s="31">
        <f t="shared" si="10"/>
        <v>54463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4485200</v>
      </c>
      <c r="O35" s="43">
        <f t="shared" si="1"/>
        <v>42.652414960487654</v>
      </c>
      <c r="P35" s="10"/>
    </row>
    <row r="36" spans="1:16">
      <c r="A36" s="12"/>
      <c r="B36" s="44">
        <v>561</v>
      </c>
      <c r="C36" s="20" t="s">
        <v>124</v>
      </c>
      <c r="D36" s="46">
        <v>1299213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1299213</v>
      </c>
      <c r="O36" s="47">
        <f t="shared" si="1"/>
        <v>12.354983500860618</v>
      </c>
      <c r="P36" s="9"/>
    </row>
    <row r="37" spans="1:16">
      <c r="A37" s="12"/>
      <c r="B37" s="44">
        <v>562</v>
      </c>
      <c r="C37" s="20" t="s">
        <v>125</v>
      </c>
      <c r="D37" s="46">
        <v>722786</v>
      </c>
      <c r="E37" s="46">
        <v>9384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11">SUM(D37:M37)</f>
        <v>732170</v>
      </c>
      <c r="O37" s="47">
        <f t="shared" ref="O37:O68" si="12">(N37/O$74)</f>
        <v>6.9626368192321957</v>
      </c>
      <c r="P37" s="9"/>
    </row>
    <row r="38" spans="1:16">
      <c r="A38" s="12"/>
      <c r="B38" s="44">
        <v>564</v>
      </c>
      <c r="C38" s="20" t="s">
        <v>126</v>
      </c>
      <c r="D38" s="46">
        <v>488699</v>
      </c>
      <c r="E38" s="46">
        <v>45079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533778</v>
      </c>
      <c r="O38" s="47">
        <f t="shared" si="12"/>
        <v>5.076010156242571</v>
      </c>
      <c r="P38" s="9"/>
    </row>
    <row r="39" spans="1:16">
      <c r="A39" s="12"/>
      <c r="B39" s="44">
        <v>569</v>
      </c>
      <c r="C39" s="20" t="s">
        <v>52</v>
      </c>
      <c r="D39" s="46">
        <v>1920039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1920039</v>
      </c>
      <c r="O39" s="47">
        <f t="shared" si="12"/>
        <v>18.258784484152269</v>
      </c>
      <c r="P39" s="9"/>
    </row>
    <row r="40" spans="1:16" ht="15.75">
      <c r="A40" s="28" t="s">
        <v>53</v>
      </c>
      <c r="B40" s="29"/>
      <c r="C40" s="30"/>
      <c r="D40" s="31">
        <f t="shared" ref="D40:M40" si="13">SUM(D41:D45)</f>
        <v>3698550</v>
      </c>
      <c r="E40" s="31">
        <f t="shared" si="13"/>
        <v>335372</v>
      </c>
      <c r="F40" s="31">
        <f t="shared" si="13"/>
        <v>0</v>
      </c>
      <c r="G40" s="31">
        <f t="shared" si="13"/>
        <v>257024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4290946</v>
      </c>
      <c r="O40" s="43">
        <f t="shared" si="12"/>
        <v>40.805138982664019</v>
      </c>
      <c r="P40" s="9"/>
    </row>
    <row r="41" spans="1:16">
      <c r="A41" s="12"/>
      <c r="B41" s="44">
        <v>571</v>
      </c>
      <c r="C41" s="20" t="s">
        <v>54</v>
      </c>
      <c r="D41" s="46">
        <v>1129953</v>
      </c>
      <c r="E41" s="46">
        <v>0</v>
      </c>
      <c r="F41" s="46">
        <v>0</v>
      </c>
      <c r="G41" s="46">
        <v>4388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1134341</v>
      </c>
      <c r="O41" s="47">
        <f t="shared" si="12"/>
        <v>10.78711830881444</v>
      </c>
      <c r="P41" s="9"/>
    </row>
    <row r="42" spans="1:16">
      <c r="A42" s="12"/>
      <c r="B42" s="44">
        <v>572</v>
      </c>
      <c r="C42" s="20" t="s">
        <v>127</v>
      </c>
      <c r="D42" s="46">
        <v>2544615</v>
      </c>
      <c r="E42" s="46">
        <v>1287</v>
      </c>
      <c r="F42" s="46">
        <v>0</v>
      </c>
      <c r="G42" s="46">
        <v>252636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2798538</v>
      </c>
      <c r="O42" s="47">
        <f t="shared" si="12"/>
        <v>26.612950160236597</v>
      </c>
      <c r="P42" s="9"/>
    </row>
    <row r="43" spans="1:16">
      <c r="A43" s="12"/>
      <c r="B43" s="44">
        <v>573</v>
      </c>
      <c r="C43" s="20" t="s">
        <v>56</v>
      </c>
      <c r="D43" s="46">
        <v>0</v>
      </c>
      <c r="E43" s="46">
        <v>332566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332566</v>
      </c>
      <c r="O43" s="47">
        <f t="shared" si="12"/>
        <v>3.1625664482630733</v>
      </c>
      <c r="P43" s="9"/>
    </row>
    <row r="44" spans="1:16">
      <c r="A44" s="12"/>
      <c r="B44" s="44">
        <v>574</v>
      </c>
      <c r="C44" s="20" t="s">
        <v>102</v>
      </c>
      <c r="D44" s="46">
        <v>23982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23982</v>
      </c>
      <c r="O44" s="47">
        <f t="shared" si="12"/>
        <v>0.22805899749897771</v>
      </c>
      <c r="P44" s="9"/>
    </row>
    <row r="45" spans="1:16">
      <c r="A45" s="12"/>
      <c r="B45" s="44">
        <v>575</v>
      </c>
      <c r="C45" s="20" t="s">
        <v>128</v>
      </c>
      <c r="D45" s="46">
        <v>0</v>
      </c>
      <c r="E45" s="46">
        <v>1519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1519</v>
      </c>
      <c r="O45" s="47">
        <f t="shared" si="12"/>
        <v>1.4445067850927661E-2</v>
      </c>
      <c r="P45" s="9"/>
    </row>
    <row r="46" spans="1:16" ht="15.75">
      <c r="A46" s="28" t="s">
        <v>129</v>
      </c>
      <c r="B46" s="29"/>
      <c r="C46" s="30"/>
      <c r="D46" s="31">
        <f t="shared" ref="D46:M46" si="14">SUM(D47:D48)</f>
        <v>186458</v>
      </c>
      <c r="E46" s="31">
        <f t="shared" si="14"/>
        <v>175456</v>
      </c>
      <c r="F46" s="31">
        <f t="shared" si="14"/>
        <v>0</v>
      </c>
      <c r="G46" s="31">
        <f t="shared" si="14"/>
        <v>2694560</v>
      </c>
      <c r="H46" s="31">
        <f t="shared" si="14"/>
        <v>0</v>
      </c>
      <c r="I46" s="31">
        <f t="shared" si="14"/>
        <v>0</v>
      </c>
      <c r="J46" s="31">
        <f t="shared" si="14"/>
        <v>8061511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11117985</v>
      </c>
      <c r="O46" s="43">
        <f t="shared" si="12"/>
        <v>105.72748366727845</v>
      </c>
      <c r="P46" s="9"/>
    </row>
    <row r="47" spans="1:16">
      <c r="A47" s="12"/>
      <c r="B47" s="44">
        <v>581</v>
      </c>
      <c r="C47" s="20" t="s">
        <v>130</v>
      </c>
      <c r="D47" s="46">
        <v>186458</v>
      </c>
      <c r="E47" s="46">
        <v>68500</v>
      </c>
      <c r="F47" s="46">
        <v>0</v>
      </c>
      <c r="G47" s="46">
        <v>2694560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2949518</v>
      </c>
      <c r="O47" s="47">
        <f t="shared" si="12"/>
        <v>28.048708122141178</v>
      </c>
      <c r="P47" s="9"/>
    </row>
    <row r="48" spans="1:16">
      <c r="A48" s="12"/>
      <c r="B48" s="44">
        <v>590</v>
      </c>
      <c r="C48" s="20" t="s">
        <v>132</v>
      </c>
      <c r="D48" s="46">
        <v>0</v>
      </c>
      <c r="E48" s="46">
        <v>106956</v>
      </c>
      <c r="F48" s="46">
        <v>0</v>
      </c>
      <c r="G48" s="46">
        <v>0</v>
      </c>
      <c r="H48" s="46">
        <v>0</v>
      </c>
      <c r="I48" s="46">
        <v>0</v>
      </c>
      <c r="J48" s="46">
        <v>8061511</v>
      </c>
      <c r="K48" s="46">
        <v>0</v>
      </c>
      <c r="L48" s="46">
        <v>0</v>
      </c>
      <c r="M48" s="46">
        <v>0</v>
      </c>
      <c r="N48" s="46">
        <f t="shared" ref="N48:N54" si="15">SUM(D48:M48)</f>
        <v>8168467</v>
      </c>
      <c r="O48" s="47">
        <f t="shared" si="12"/>
        <v>77.67877554513727</v>
      </c>
      <c r="P48" s="9"/>
    </row>
    <row r="49" spans="1:16" ht="15.75">
      <c r="A49" s="28" t="s">
        <v>61</v>
      </c>
      <c r="B49" s="29"/>
      <c r="C49" s="30"/>
      <c r="D49" s="31">
        <f t="shared" ref="D49:M49" si="16">SUM(D50:D71)</f>
        <v>1210956</v>
      </c>
      <c r="E49" s="31">
        <f t="shared" si="16"/>
        <v>2788412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3999368</v>
      </c>
      <c r="O49" s="43">
        <f t="shared" si="12"/>
        <v>38.032351626615444</v>
      </c>
      <c r="P49" s="9"/>
    </row>
    <row r="50" spans="1:16">
      <c r="A50" s="12"/>
      <c r="B50" s="44">
        <v>601</v>
      </c>
      <c r="C50" s="20" t="s">
        <v>133</v>
      </c>
      <c r="D50" s="46">
        <v>2202</v>
      </c>
      <c r="E50" s="46">
        <v>252407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254609</v>
      </c>
      <c r="O50" s="47">
        <f t="shared" si="12"/>
        <v>2.4212273077398558</v>
      </c>
      <c r="P50" s="9"/>
    </row>
    <row r="51" spans="1:16">
      <c r="A51" s="12"/>
      <c r="B51" s="44">
        <v>602</v>
      </c>
      <c r="C51" s="20" t="s">
        <v>134</v>
      </c>
      <c r="D51" s="46">
        <v>22274</v>
      </c>
      <c r="E51" s="46">
        <v>40780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63054</v>
      </c>
      <c r="O51" s="47">
        <f t="shared" si="12"/>
        <v>0.59961771446503798</v>
      </c>
      <c r="P51" s="9"/>
    </row>
    <row r="52" spans="1:16">
      <c r="A52" s="12"/>
      <c r="B52" s="44">
        <v>603</v>
      </c>
      <c r="C52" s="20" t="s">
        <v>135</v>
      </c>
      <c r="D52" s="46">
        <v>273</v>
      </c>
      <c r="E52" s="46">
        <v>36296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36569</v>
      </c>
      <c r="O52" s="47">
        <f t="shared" si="12"/>
        <v>0.34775621213994312</v>
      </c>
      <c r="P52" s="9"/>
    </row>
    <row r="53" spans="1:16">
      <c r="A53" s="12"/>
      <c r="B53" s="44">
        <v>604</v>
      </c>
      <c r="C53" s="20" t="s">
        <v>136</v>
      </c>
      <c r="D53" s="46">
        <v>53871</v>
      </c>
      <c r="E53" s="46">
        <v>174682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228553</v>
      </c>
      <c r="O53" s="47">
        <f t="shared" si="12"/>
        <v>2.1734454197057733</v>
      </c>
      <c r="P53" s="9"/>
    </row>
    <row r="54" spans="1:16">
      <c r="A54" s="12"/>
      <c r="B54" s="44">
        <v>608</v>
      </c>
      <c r="C54" s="20" t="s">
        <v>137</v>
      </c>
      <c r="D54" s="46">
        <v>0</v>
      </c>
      <c r="E54" s="46">
        <v>62340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62340</v>
      </c>
      <c r="O54" s="47">
        <f t="shared" si="12"/>
        <v>0.59282786690377243</v>
      </c>
      <c r="P54" s="9"/>
    </row>
    <row r="55" spans="1:16">
      <c r="A55" s="12"/>
      <c r="B55" s="44">
        <v>614</v>
      </c>
      <c r="C55" s="20" t="s">
        <v>138</v>
      </c>
      <c r="D55" s="46">
        <v>0</v>
      </c>
      <c r="E55" s="46">
        <v>234920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2" si="17">SUM(D55:M55)</f>
        <v>234920</v>
      </c>
      <c r="O55" s="47">
        <f t="shared" si="12"/>
        <v>2.2339929819222686</v>
      </c>
      <c r="P55" s="9"/>
    </row>
    <row r="56" spans="1:16">
      <c r="A56" s="12"/>
      <c r="B56" s="44">
        <v>622</v>
      </c>
      <c r="C56" s="20" t="s">
        <v>69</v>
      </c>
      <c r="D56" s="46">
        <v>0</v>
      </c>
      <c r="E56" s="46">
        <v>13537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13537</v>
      </c>
      <c r="O56" s="47">
        <f t="shared" si="12"/>
        <v>0.12873132554180891</v>
      </c>
      <c r="P56" s="9"/>
    </row>
    <row r="57" spans="1:16">
      <c r="A57" s="12"/>
      <c r="B57" s="44">
        <v>634</v>
      </c>
      <c r="C57" s="20" t="s">
        <v>140</v>
      </c>
      <c r="D57" s="46">
        <v>0</v>
      </c>
      <c r="E57" s="46">
        <v>147574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147574</v>
      </c>
      <c r="O57" s="47">
        <f t="shared" si="12"/>
        <v>1.4033682969274512</v>
      </c>
      <c r="P57" s="9"/>
    </row>
    <row r="58" spans="1:16">
      <c r="A58" s="12"/>
      <c r="B58" s="44">
        <v>654</v>
      </c>
      <c r="C58" s="20" t="s">
        <v>141</v>
      </c>
      <c r="D58" s="46">
        <v>0</v>
      </c>
      <c r="E58" s="46">
        <v>331380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331380</v>
      </c>
      <c r="O58" s="47">
        <f t="shared" si="12"/>
        <v>3.1512880740226517</v>
      </c>
      <c r="P58" s="9"/>
    </row>
    <row r="59" spans="1:16">
      <c r="A59" s="12"/>
      <c r="B59" s="44">
        <v>674</v>
      </c>
      <c r="C59" s="20" t="s">
        <v>142</v>
      </c>
      <c r="D59" s="46">
        <v>0</v>
      </c>
      <c r="E59" s="46">
        <v>83936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83936</v>
      </c>
      <c r="O59" s="47">
        <f t="shared" si="12"/>
        <v>0.79819698165600006</v>
      </c>
      <c r="P59" s="9"/>
    </row>
    <row r="60" spans="1:16">
      <c r="A60" s="12"/>
      <c r="B60" s="44">
        <v>685</v>
      </c>
      <c r="C60" s="20" t="s">
        <v>73</v>
      </c>
      <c r="D60" s="46">
        <v>41895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41895</v>
      </c>
      <c r="O60" s="47">
        <f t="shared" si="12"/>
        <v>0.39840429072719841</v>
      </c>
      <c r="P60" s="9"/>
    </row>
    <row r="61" spans="1:16">
      <c r="A61" s="12"/>
      <c r="B61" s="44">
        <v>689</v>
      </c>
      <c r="C61" s="20" t="s">
        <v>105</v>
      </c>
      <c r="D61" s="46">
        <v>216927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216927</v>
      </c>
      <c r="O61" s="47">
        <f t="shared" si="12"/>
        <v>2.0628869214602927</v>
      </c>
      <c r="P61" s="9"/>
    </row>
    <row r="62" spans="1:16">
      <c r="A62" s="12"/>
      <c r="B62" s="44">
        <v>694</v>
      </c>
      <c r="C62" s="20" t="s">
        <v>143</v>
      </c>
      <c r="D62" s="46">
        <v>0</v>
      </c>
      <c r="E62" s="46">
        <v>89996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89996</v>
      </c>
      <c r="O62" s="47">
        <f t="shared" si="12"/>
        <v>0.85582509961295972</v>
      </c>
      <c r="P62" s="9"/>
    </row>
    <row r="63" spans="1:16">
      <c r="A63" s="12"/>
      <c r="B63" s="44">
        <v>711</v>
      </c>
      <c r="C63" s="20" t="s">
        <v>106</v>
      </c>
      <c r="D63" s="46">
        <v>816699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71" si="18">SUM(D63:M63)</f>
        <v>816699</v>
      </c>
      <c r="O63" s="47">
        <f t="shared" si="12"/>
        <v>7.7664729880084069</v>
      </c>
      <c r="P63" s="9"/>
    </row>
    <row r="64" spans="1:16">
      <c r="A64" s="12"/>
      <c r="B64" s="44">
        <v>712</v>
      </c>
      <c r="C64" s="20" t="s">
        <v>107</v>
      </c>
      <c r="D64" s="46">
        <v>0</v>
      </c>
      <c r="E64" s="46">
        <v>260802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260802</v>
      </c>
      <c r="O64" s="47">
        <f t="shared" si="12"/>
        <v>2.4801202012229333</v>
      </c>
      <c r="P64" s="9"/>
    </row>
    <row r="65" spans="1:119">
      <c r="A65" s="12"/>
      <c r="B65" s="44">
        <v>713</v>
      </c>
      <c r="C65" s="20" t="s">
        <v>144</v>
      </c>
      <c r="D65" s="46">
        <v>0</v>
      </c>
      <c r="E65" s="46">
        <v>95819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95819</v>
      </c>
      <c r="O65" s="47">
        <f t="shared" si="12"/>
        <v>0.91119944463991931</v>
      </c>
      <c r="P65" s="9"/>
    </row>
    <row r="66" spans="1:119">
      <c r="A66" s="12"/>
      <c r="B66" s="44">
        <v>714</v>
      </c>
      <c r="C66" s="20" t="s">
        <v>109</v>
      </c>
      <c r="D66" s="46">
        <v>0</v>
      </c>
      <c r="E66" s="46">
        <v>10848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10848</v>
      </c>
      <c r="O66" s="47">
        <f t="shared" si="12"/>
        <v>0.10316003689721084</v>
      </c>
      <c r="P66" s="9"/>
    </row>
    <row r="67" spans="1:119">
      <c r="A67" s="12"/>
      <c r="B67" s="44">
        <v>716</v>
      </c>
      <c r="C67" s="20" t="s">
        <v>110</v>
      </c>
      <c r="D67" s="46">
        <v>0</v>
      </c>
      <c r="E67" s="46">
        <v>231998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231998</v>
      </c>
      <c r="O67" s="47">
        <f t="shared" si="12"/>
        <v>2.2062059587093583</v>
      </c>
      <c r="P67" s="9"/>
    </row>
    <row r="68" spans="1:119">
      <c r="A68" s="12"/>
      <c r="B68" s="44">
        <v>719</v>
      </c>
      <c r="C68" s="20" t="s">
        <v>111</v>
      </c>
      <c r="D68" s="46">
        <v>56815</v>
      </c>
      <c r="E68" s="46">
        <v>195569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252384</v>
      </c>
      <c r="O68" s="47">
        <f t="shared" si="12"/>
        <v>2.4000684690510381</v>
      </c>
      <c r="P68" s="9"/>
    </row>
    <row r="69" spans="1:119">
      <c r="A69" s="12"/>
      <c r="B69" s="44">
        <v>724</v>
      </c>
      <c r="C69" s="20" t="s">
        <v>145</v>
      </c>
      <c r="D69" s="46">
        <v>0</v>
      </c>
      <c r="E69" s="46">
        <v>184999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184999</v>
      </c>
      <c r="O69" s="47">
        <f>(N69/O$74)</f>
        <v>1.7592647184685755</v>
      </c>
      <c r="P69" s="9"/>
    </row>
    <row r="70" spans="1:119">
      <c r="A70" s="12"/>
      <c r="B70" s="44">
        <v>744</v>
      </c>
      <c r="C70" s="20" t="s">
        <v>146</v>
      </c>
      <c r="D70" s="46">
        <v>0</v>
      </c>
      <c r="E70" s="46">
        <v>135937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135937</v>
      </c>
      <c r="O70" s="47">
        <f>(N70/O$74)</f>
        <v>1.2927051931873295</v>
      </c>
      <c r="P70" s="9"/>
    </row>
    <row r="71" spans="1:119" ht="15.75" thickBot="1">
      <c r="A71" s="12"/>
      <c r="B71" s="44">
        <v>764</v>
      </c>
      <c r="C71" s="20" t="s">
        <v>147</v>
      </c>
      <c r="D71" s="46">
        <v>0</v>
      </c>
      <c r="E71" s="46">
        <v>204592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204592</v>
      </c>
      <c r="O71" s="47">
        <f>(N71/O$74)</f>
        <v>1.9455861236056564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9">SUM(D5,D13,D22,D28,D32,D35,D40,D46,D49)</f>
        <v>80250681</v>
      </c>
      <c r="E72" s="15">
        <f t="shared" si="19"/>
        <v>17981035</v>
      </c>
      <c r="F72" s="15">
        <f t="shared" si="19"/>
        <v>6343319</v>
      </c>
      <c r="G72" s="15">
        <f t="shared" si="19"/>
        <v>3803862</v>
      </c>
      <c r="H72" s="15">
        <f t="shared" si="19"/>
        <v>0</v>
      </c>
      <c r="I72" s="15">
        <f t="shared" si="19"/>
        <v>7489587</v>
      </c>
      <c r="J72" s="15">
        <f t="shared" si="19"/>
        <v>8107257</v>
      </c>
      <c r="K72" s="15">
        <f t="shared" si="19"/>
        <v>0</v>
      </c>
      <c r="L72" s="15">
        <f t="shared" si="19"/>
        <v>0</v>
      </c>
      <c r="M72" s="15">
        <f t="shared" si="19"/>
        <v>0</v>
      </c>
      <c r="N72" s="15">
        <f>SUM(D72:M72)</f>
        <v>123975741</v>
      </c>
      <c r="O72" s="37">
        <f>(N72/O$74)</f>
        <v>1178.9585191665794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159</v>
      </c>
      <c r="M74" s="48"/>
      <c r="N74" s="48"/>
      <c r="O74" s="41">
        <v>105157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92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18969382</v>
      </c>
      <c r="E5" s="26">
        <f t="shared" si="0"/>
        <v>76462</v>
      </c>
      <c r="F5" s="26">
        <f t="shared" si="0"/>
        <v>17819633</v>
      </c>
      <c r="G5" s="26">
        <f t="shared" si="0"/>
        <v>7312</v>
      </c>
      <c r="H5" s="26">
        <f t="shared" si="0"/>
        <v>0</v>
      </c>
      <c r="I5" s="26">
        <f t="shared" si="0"/>
        <v>0</v>
      </c>
      <c r="J5" s="26">
        <f t="shared" si="0"/>
        <v>40278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36913067</v>
      </c>
      <c r="O5" s="32">
        <f t="shared" ref="O5:O36" si="1">(N5/O$73)</f>
        <v>358.04905184538535</v>
      </c>
      <c r="P5" s="6"/>
    </row>
    <row r="6" spans="1:133">
      <c r="A6" s="12"/>
      <c r="B6" s="44">
        <v>511</v>
      </c>
      <c r="C6" s="20" t="s">
        <v>20</v>
      </c>
      <c r="D6" s="46">
        <v>492852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492852</v>
      </c>
      <c r="O6" s="47">
        <f t="shared" si="1"/>
        <v>4.7805616179252146</v>
      </c>
      <c r="P6" s="9"/>
    </row>
    <row r="7" spans="1:133">
      <c r="A7" s="12"/>
      <c r="B7" s="44">
        <v>512</v>
      </c>
      <c r="C7" s="20" t="s">
        <v>21</v>
      </c>
      <c r="D7" s="46">
        <v>772773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772773</v>
      </c>
      <c r="O7" s="47">
        <f t="shared" si="1"/>
        <v>7.4957369416557542</v>
      </c>
      <c r="P7" s="9"/>
    </row>
    <row r="8" spans="1:133">
      <c r="A8" s="12"/>
      <c r="B8" s="44">
        <v>513</v>
      </c>
      <c r="C8" s="20" t="s">
        <v>22</v>
      </c>
      <c r="D8" s="46">
        <v>6206405</v>
      </c>
      <c r="E8" s="46">
        <v>11961</v>
      </c>
      <c r="F8" s="46">
        <v>0</v>
      </c>
      <c r="G8" s="46">
        <v>0</v>
      </c>
      <c r="H8" s="46">
        <v>0</v>
      </c>
      <c r="I8" s="46">
        <v>0</v>
      </c>
      <c r="J8" s="46">
        <v>40278</v>
      </c>
      <c r="K8" s="46">
        <v>0</v>
      </c>
      <c r="L8" s="46">
        <v>0</v>
      </c>
      <c r="M8" s="46">
        <v>0</v>
      </c>
      <c r="N8" s="46">
        <f t="shared" si="2"/>
        <v>6258644</v>
      </c>
      <c r="O8" s="47">
        <f t="shared" si="1"/>
        <v>60.707541587855864</v>
      </c>
      <c r="P8" s="9"/>
    </row>
    <row r="9" spans="1:133">
      <c r="A9" s="12"/>
      <c r="B9" s="44">
        <v>514</v>
      </c>
      <c r="C9" s="20" t="s">
        <v>23</v>
      </c>
      <c r="D9" s="46">
        <v>518157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518157</v>
      </c>
      <c r="O9" s="47">
        <f t="shared" si="1"/>
        <v>5.0260148406809257</v>
      </c>
      <c r="P9" s="9"/>
    </row>
    <row r="10" spans="1:133">
      <c r="A10" s="12"/>
      <c r="B10" s="44">
        <v>515</v>
      </c>
      <c r="C10" s="20" t="s">
        <v>24</v>
      </c>
      <c r="D10" s="46">
        <v>573977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573977</v>
      </c>
      <c r="O10" s="47">
        <f t="shared" si="1"/>
        <v>5.5674571996702067</v>
      </c>
      <c r="P10" s="9"/>
    </row>
    <row r="11" spans="1:133">
      <c r="A11" s="12"/>
      <c r="B11" s="44">
        <v>517</v>
      </c>
      <c r="C11" s="20" t="s">
        <v>25</v>
      </c>
      <c r="D11" s="46">
        <v>481560</v>
      </c>
      <c r="E11" s="46">
        <v>0</v>
      </c>
      <c r="F11" s="46">
        <v>17819633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18301193</v>
      </c>
      <c r="O11" s="47">
        <f t="shared" si="1"/>
        <v>177.51775546825743</v>
      </c>
      <c r="P11" s="9"/>
    </row>
    <row r="12" spans="1:133">
      <c r="A12" s="12"/>
      <c r="B12" s="44">
        <v>519</v>
      </c>
      <c r="C12" s="20" t="s">
        <v>116</v>
      </c>
      <c r="D12" s="46">
        <v>9923658</v>
      </c>
      <c r="E12" s="46">
        <v>64501</v>
      </c>
      <c r="F12" s="46">
        <v>0</v>
      </c>
      <c r="G12" s="46">
        <v>7312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9995471</v>
      </c>
      <c r="O12" s="47">
        <f t="shared" si="1"/>
        <v>96.953984189339934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35992348</v>
      </c>
      <c r="E13" s="31">
        <f t="shared" si="3"/>
        <v>1168802</v>
      </c>
      <c r="F13" s="31">
        <f t="shared" si="3"/>
        <v>0</v>
      </c>
      <c r="G13" s="31">
        <f t="shared" si="3"/>
        <v>10640625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47801775</v>
      </c>
      <c r="O13" s="43">
        <f t="shared" si="1"/>
        <v>463.66724865415392</v>
      </c>
      <c r="P13" s="10"/>
    </row>
    <row r="14" spans="1:133">
      <c r="A14" s="12"/>
      <c r="B14" s="44">
        <v>521</v>
      </c>
      <c r="C14" s="20" t="s">
        <v>28</v>
      </c>
      <c r="D14" s="46">
        <v>16388840</v>
      </c>
      <c r="E14" s="46">
        <v>104030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16492870</v>
      </c>
      <c r="O14" s="47">
        <f t="shared" si="1"/>
        <v>159.97739948591106</v>
      </c>
      <c r="P14" s="9"/>
    </row>
    <row r="15" spans="1:133">
      <c r="A15" s="12"/>
      <c r="B15" s="44">
        <v>522</v>
      </c>
      <c r="C15" s="20" t="s">
        <v>29</v>
      </c>
      <c r="D15" s="46">
        <v>8867598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8867598</v>
      </c>
      <c r="O15" s="47">
        <f t="shared" si="1"/>
        <v>86.013851302196997</v>
      </c>
      <c r="P15" s="9"/>
    </row>
    <row r="16" spans="1:133">
      <c r="A16" s="12"/>
      <c r="B16" s="44">
        <v>523</v>
      </c>
      <c r="C16" s="20" t="s">
        <v>117</v>
      </c>
      <c r="D16" s="46">
        <v>6132967</v>
      </c>
      <c r="E16" s="46">
        <v>92909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6225876</v>
      </c>
      <c r="O16" s="47">
        <f t="shared" si="1"/>
        <v>60.389698821475335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632009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632009</v>
      </c>
      <c r="O17" s="47">
        <f t="shared" si="1"/>
        <v>6.1303554973568071</v>
      </c>
      <c r="P17" s="9"/>
    </row>
    <row r="18" spans="1:16">
      <c r="A18" s="12"/>
      <c r="B18" s="44">
        <v>525</v>
      </c>
      <c r="C18" s="20" t="s">
        <v>32</v>
      </c>
      <c r="D18" s="46">
        <v>1211502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1211502</v>
      </c>
      <c r="O18" s="47">
        <f t="shared" si="1"/>
        <v>11.751316746689946</v>
      </c>
      <c r="P18" s="9"/>
    </row>
    <row r="19" spans="1:16">
      <c r="A19" s="12"/>
      <c r="B19" s="44">
        <v>526</v>
      </c>
      <c r="C19" s="20" t="s">
        <v>33</v>
      </c>
      <c r="D19" s="46">
        <v>16986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16986</v>
      </c>
      <c r="O19" s="47">
        <f t="shared" si="1"/>
        <v>0.16476065764586062</v>
      </c>
      <c r="P19" s="9"/>
    </row>
    <row r="20" spans="1:16">
      <c r="A20" s="12"/>
      <c r="B20" s="44">
        <v>527</v>
      </c>
      <c r="C20" s="20" t="s">
        <v>34</v>
      </c>
      <c r="D20" s="46">
        <v>306194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306194</v>
      </c>
      <c r="O20" s="47">
        <f t="shared" si="1"/>
        <v>2.9700179446141908</v>
      </c>
      <c r="P20" s="9"/>
    </row>
    <row r="21" spans="1:16">
      <c r="A21" s="12"/>
      <c r="B21" s="44">
        <v>529</v>
      </c>
      <c r="C21" s="20" t="s">
        <v>35</v>
      </c>
      <c r="D21" s="46">
        <v>3068261</v>
      </c>
      <c r="E21" s="46">
        <v>339854</v>
      </c>
      <c r="F21" s="46">
        <v>0</v>
      </c>
      <c r="G21" s="46">
        <v>10640625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14048740</v>
      </c>
      <c r="O21" s="47">
        <f t="shared" si="1"/>
        <v>136.26984819826373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SUM(D23:D27)</f>
        <v>567927</v>
      </c>
      <c r="E22" s="31">
        <f t="shared" si="5"/>
        <v>5442</v>
      </c>
      <c r="F22" s="31">
        <f t="shared" si="5"/>
        <v>0</v>
      </c>
      <c r="G22" s="31">
        <f t="shared" si="5"/>
        <v>106507</v>
      </c>
      <c r="H22" s="31">
        <f t="shared" si="5"/>
        <v>0</v>
      </c>
      <c r="I22" s="31">
        <f t="shared" si="5"/>
        <v>4704733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5384609</v>
      </c>
      <c r="O22" s="43">
        <f t="shared" si="1"/>
        <v>52.229584363936176</v>
      </c>
      <c r="P22" s="10"/>
    </row>
    <row r="23" spans="1:16">
      <c r="A23" s="12"/>
      <c r="B23" s="44">
        <v>533</v>
      </c>
      <c r="C23" s="20" t="s">
        <v>37</v>
      </c>
      <c r="D23" s="46">
        <v>20000</v>
      </c>
      <c r="E23" s="46">
        <v>0</v>
      </c>
      <c r="F23" s="46">
        <v>0</v>
      </c>
      <c r="G23" s="46">
        <v>0</v>
      </c>
      <c r="H23" s="46">
        <v>0</v>
      </c>
      <c r="I23" s="46">
        <v>2166510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2186510</v>
      </c>
      <c r="O23" s="47">
        <f t="shared" si="1"/>
        <v>21.208691013143216</v>
      </c>
      <c r="P23" s="9"/>
    </row>
    <row r="24" spans="1:16">
      <c r="A24" s="12"/>
      <c r="B24" s="44">
        <v>534</v>
      </c>
      <c r="C24" s="20" t="s">
        <v>118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1682865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1682865</v>
      </c>
      <c r="O24" s="47">
        <f t="shared" si="1"/>
        <v>16.323439546049759</v>
      </c>
      <c r="P24" s="9"/>
    </row>
    <row r="25" spans="1:16">
      <c r="A25" s="12"/>
      <c r="B25" s="44">
        <v>535</v>
      </c>
      <c r="C25" s="20" t="s">
        <v>155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855358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855358</v>
      </c>
      <c r="O25" s="47">
        <f t="shared" si="1"/>
        <v>8.2967942189242923</v>
      </c>
      <c r="P25" s="9"/>
    </row>
    <row r="26" spans="1:16">
      <c r="A26" s="12"/>
      <c r="B26" s="44">
        <v>537</v>
      </c>
      <c r="C26" s="20" t="s">
        <v>120</v>
      </c>
      <c r="D26" s="46">
        <v>547927</v>
      </c>
      <c r="E26" s="46">
        <v>5442</v>
      </c>
      <c r="F26" s="46">
        <v>0</v>
      </c>
      <c r="G26" s="46">
        <v>6476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559845</v>
      </c>
      <c r="O26" s="47">
        <f t="shared" si="1"/>
        <v>5.4303797468354427</v>
      </c>
      <c r="P26" s="9"/>
    </row>
    <row r="27" spans="1:16">
      <c r="A27" s="12"/>
      <c r="B27" s="44">
        <v>538</v>
      </c>
      <c r="C27" s="20" t="s">
        <v>156</v>
      </c>
      <c r="D27" s="46">
        <v>0</v>
      </c>
      <c r="E27" s="46">
        <v>0</v>
      </c>
      <c r="F27" s="46">
        <v>0</v>
      </c>
      <c r="G27" s="46">
        <v>100031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100031</v>
      </c>
      <c r="O27" s="47">
        <f t="shared" si="1"/>
        <v>0.97027983898346182</v>
      </c>
      <c r="P27" s="9"/>
    </row>
    <row r="28" spans="1:16" ht="15.75">
      <c r="A28" s="28" t="s">
        <v>41</v>
      </c>
      <c r="B28" s="29"/>
      <c r="C28" s="30"/>
      <c r="D28" s="31">
        <f t="shared" ref="D28:M28" si="7">SUM(D29:D31)</f>
        <v>2386466</v>
      </c>
      <c r="E28" s="31">
        <f t="shared" si="7"/>
        <v>18118048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2903425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23407939</v>
      </c>
      <c r="O28" s="43">
        <f t="shared" si="1"/>
        <v>227.0521266792764</v>
      </c>
      <c r="P28" s="10"/>
    </row>
    <row r="29" spans="1:16">
      <c r="A29" s="12"/>
      <c r="B29" s="44">
        <v>541</v>
      </c>
      <c r="C29" s="20" t="s">
        <v>121</v>
      </c>
      <c r="D29" s="46">
        <v>624471</v>
      </c>
      <c r="E29" s="46">
        <v>18118048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18742519</v>
      </c>
      <c r="O29" s="47">
        <f t="shared" si="1"/>
        <v>181.79852563169891</v>
      </c>
      <c r="P29" s="9"/>
    </row>
    <row r="30" spans="1:16">
      <c r="A30" s="12"/>
      <c r="B30" s="44">
        <v>542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2903425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2903425</v>
      </c>
      <c r="O30" s="47">
        <f t="shared" si="1"/>
        <v>28.162617003734418</v>
      </c>
      <c r="P30" s="9"/>
    </row>
    <row r="31" spans="1:16">
      <c r="A31" s="12"/>
      <c r="B31" s="44">
        <v>544</v>
      </c>
      <c r="C31" s="20" t="s">
        <v>122</v>
      </c>
      <c r="D31" s="46">
        <v>1761995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1761995</v>
      </c>
      <c r="O31" s="47">
        <f t="shared" si="1"/>
        <v>17.090984043843058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SUM(D33:D34)</f>
        <v>535991</v>
      </c>
      <c r="E32" s="31">
        <f t="shared" si="9"/>
        <v>2070797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2606788</v>
      </c>
      <c r="O32" s="43">
        <f t="shared" si="1"/>
        <v>25.285299966050729</v>
      </c>
      <c r="P32" s="10"/>
    </row>
    <row r="33" spans="1:16">
      <c r="A33" s="13"/>
      <c r="B33" s="45">
        <v>553</v>
      </c>
      <c r="C33" s="21" t="s">
        <v>123</v>
      </c>
      <c r="D33" s="46">
        <v>122230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122230</v>
      </c>
      <c r="O33" s="47">
        <f t="shared" si="1"/>
        <v>1.1856055094815461</v>
      </c>
      <c r="P33" s="9"/>
    </row>
    <row r="34" spans="1:16">
      <c r="A34" s="13"/>
      <c r="B34" s="45">
        <v>559</v>
      </c>
      <c r="C34" s="21" t="s">
        <v>47</v>
      </c>
      <c r="D34" s="46">
        <v>413761</v>
      </c>
      <c r="E34" s="46">
        <v>2070797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2484558</v>
      </c>
      <c r="O34" s="47">
        <f t="shared" si="1"/>
        <v>24.099694456569186</v>
      </c>
      <c r="P34" s="9"/>
    </row>
    <row r="35" spans="1:16" ht="15.75">
      <c r="A35" s="28" t="s">
        <v>48</v>
      </c>
      <c r="B35" s="29"/>
      <c r="C35" s="30"/>
      <c r="D35" s="31">
        <f t="shared" ref="D35:M35" si="10">SUM(D36:D39)</f>
        <v>4354115</v>
      </c>
      <c r="E35" s="31">
        <f t="shared" si="10"/>
        <v>46699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4400814</v>
      </c>
      <c r="O35" s="43">
        <f t="shared" si="1"/>
        <v>42.686978029972359</v>
      </c>
      <c r="P35" s="10"/>
    </row>
    <row r="36" spans="1:16">
      <c r="A36" s="12"/>
      <c r="B36" s="44">
        <v>561</v>
      </c>
      <c r="C36" s="20" t="s">
        <v>124</v>
      </c>
      <c r="D36" s="46">
        <v>1271221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1271221</v>
      </c>
      <c r="O36" s="47">
        <f t="shared" si="1"/>
        <v>12.33057859256026</v>
      </c>
      <c r="P36" s="9"/>
    </row>
    <row r="37" spans="1:16">
      <c r="A37" s="12"/>
      <c r="B37" s="44">
        <v>562</v>
      </c>
      <c r="C37" s="20" t="s">
        <v>125</v>
      </c>
      <c r="D37" s="46">
        <v>562465</v>
      </c>
      <c r="E37" s="46">
        <v>1377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563842</v>
      </c>
      <c r="O37" s="47">
        <f t="shared" ref="O37:O68" si="12">(N37/O$73)</f>
        <v>5.4691498132790146</v>
      </c>
      <c r="P37" s="9"/>
    </row>
    <row r="38" spans="1:16">
      <c r="A38" s="12"/>
      <c r="B38" s="44">
        <v>564</v>
      </c>
      <c r="C38" s="20" t="s">
        <v>126</v>
      </c>
      <c r="D38" s="46">
        <v>458014</v>
      </c>
      <c r="E38" s="46">
        <v>45322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503336</v>
      </c>
      <c r="O38" s="47">
        <f t="shared" si="12"/>
        <v>4.8822542315340218</v>
      </c>
      <c r="P38" s="9"/>
    </row>
    <row r="39" spans="1:16">
      <c r="A39" s="12"/>
      <c r="B39" s="44">
        <v>569</v>
      </c>
      <c r="C39" s="20" t="s">
        <v>52</v>
      </c>
      <c r="D39" s="46">
        <v>2062415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2062415</v>
      </c>
      <c r="O39" s="47">
        <f t="shared" si="12"/>
        <v>20.00499539259906</v>
      </c>
      <c r="P39" s="9"/>
    </row>
    <row r="40" spans="1:16" ht="15.75">
      <c r="A40" s="28" t="s">
        <v>53</v>
      </c>
      <c r="B40" s="29"/>
      <c r="C40" s="30"/>
      <c r="D40" s="31">
        <f t="shared" ref="D40:M40" si="13">SUM(D41:D44)</f>
        <v>4178718</v>
      </c>
      <c r="E40" s="31">
        <f t="shared" si="13"/>
        <v>21981</v>
      </c>
      <c r="F40" s="31">
        <f t="shared" si="13"/>
        <v>0</v>
      </c>
      <c r="G40" s="31">
        <f t="shared" si="13"/>
        <v>220023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4420722</v>
      </c>
      <c r="O40" s="43">
        <f t="shared" si="12"/>
        <v>42.880081478248215</v>
      </c>
      <c r="P40" s="9"/>
    </row>
    <row r="41" spans="1:16">
      <c r="A41" s="12"/>
      <c r="B41" s="44">
        <v>571</v>
      </c>
      <c r="C41" s="20" t="s">
        <v>54</v>
      </c>
      <c r="D41" s="46">
        <v>1047092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1047092</v>
      </c>
      <c r="O41" s="47">
        <f t="shared" si="12"/>
        <v>10.156574033658277</v>
      </c>
      <c r="P41" s="9"/>
    </row>
    <row r="42" spans="1:16">
      <c r="A42" s="12"/>
      <c r="B42" s="44">
        <v>572</v>
      </c>
      <c r="C42" s="20" t="s">
        <v>127</v>
      </c>
      <c r="D42" s="46">
        <v>3131626</v>
      </c>
      <c r="E42" s="46">
        <v>4752</v>
      </c>
      <c r="F42" s="46">
        <v>0</v>
      </c>
      <c r="G42" s="46">
        <v>220023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3356401</v>
      </c>
      <c r="O42" s="47">
        <f t="shared" si="12"/>
        <v>32.556389737620641</v>
      </c>
      <c r="P42" s="9"/>
    </row>
    <row r="43" spans="1:16">
      <c r="A43" s="12"/>
      <c r="B43" s="44">
        <v>573</v>
      </c>
      <c r="C43" s="20" t="s">
        <v>56</v>
      </c>
      <c r="D43" s="46">
        <v>0</v>
      </c>
      <c r="E43" s="46">
        <v>15811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15811</v>
      </c>
      <c r="O43" s="47">
        <f t="shared" si="12"/>
        <v>0.15336340268684223</v>
      </c>
      <c r="P43" s="9"/>
    </row>
    <row r="44" spans="1:16">
      <c r="A44" s="12"/>
      <c r="B44" s="44">
        <v>575</v>
      </c>
      <c r="C44" s="20" t="s">
        <v>128</v>
      </c>
      <c r="D44" s="46">
        <v>0</v>
      </c>
      <c r="E44" s="46">
        <v>1418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1418</v>
      </c>
      <c r="O44" s="47">
        <f t="shared" si="12"/>
        <v>1.3754304282457927E-2</v>
      </c>
      <c r="P44" s="9"/>
    </row>
    <row r="45" spans="1:16" ht="15.75">
      <c r="A45" s="28" t="s">
        <v>129</v>
      </c>
      <c r="B45" s="29"/>
      <c r="C45" s="30"/>
      <c r="D45" s="31">
        <f t="shared" ref="D45:M45" si="14">SUM(D46:D47)</f>
        <v>700867</v>
      </c>
      <c r="E45" s="31">
        <f t="shared" si="14"/>
        <v>82109</v>
      </c>
      <c r="F45" s="31">
        <f t="shared" si="14"/>
        <v>0</v>
      </c>
      <c r="G45" s="31">
        <f t="shared" si="14"/>
        <v>1000000</v>
      </c>
      <c r="H45" s="31">
        <f t="shared" si="14"/>
        <v>0</v>
      </c>
      <c r="I45" s="31">
        <f t="shared" si="14"/>
        <v>0</v>
      </c>
      <c r="J45" s="31">
        <f t="shared" si="14"/>
        <v>8174621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>SUM(D45:M45)</f>
        <v>9957597</v>
      </c>
      <c r="O45" s="43">
        <f t="shared" si="12"/>
        <v>96.586614287792813</v>
      </c>
      <c r="P45" s="9"/>
    </row>
    <row r="46" spans="1:16">
      <c r="A46" s="12"/>
      <c r="B46" s="44">
        <v>581</v>
      </c>
      <c r="C46" s="20" t="s">
        <v>130</v>
      </c>
      <c r="D46" s="46">
        <v>700867</v>
      </c>
      <c r="E46" s="46">
        <v>82109</v>
      </c>
      <c r="F46" s="46">
        <v>0</v>
      </c>
      <c r="G46" s="46">
        <v>1000000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1782976</v>
      </c>
      <c r="O46" s="47">
        <f t="shared" si="12"/>
        <v>17.29449536834958</v>
      </c>
      <c r="P46" s="9"/>
    </row>
    <row r="47" spans="1:16">
      <c r="A47" s="12"/>
      <c r="B47" s="44">
        <v>590</v>
      </c>
      <c r="C47" s="20" t="s">
        <v>132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8174621</v>
      </c>
      <c r="K47" s="46">
        <v>0</v>
      </c>
      <c r="L47" s="46">
        <v>0</v>
      </c>
      <c r="M47" s="46">
        <v>0</v>
      </c>
      <c r="N47" s="46">
        <f t="shared" ref="N47:N53" si="15">SUM(D47:M47)</f>
        <v>8174621</v>
      </c>
      <c r="O47" s="47">
        <f t="shared" si="12"/>
        <v>79.292118919443226</v>
      </c>
      <c r="P47" s="9"/>
    </row>
    <row r="48" spans="1:16" ht="15.75">
      <c r="A48" s="28" t="s">
        <v>61</v>
      </c>
      <c r="B48" s="29"/>
      <c r="C48" s="30"/>
      <c r="D48" s="31">
        <f t="shared" ref="D48:M48" si="16">SUM(D49:D70)</f>
        <v>1111318</v>
      </c>
      <c r="E48" s="31">
        <f t="shared" si="16"/>
        <v>2681009</v>
      </c>
      <c r="F48" s="31">
        <f t="shared" si="16"/>
        <v>0</v>
      </c>
      <c r="G48" s="31">
        <f t="shared" si="16"/>
        <v>0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>SUM(D48:M48)</f>
        <v>3792327</v>
      </c>
      <c r="O48" s="43">
        <f t="shared" si="12"/>
        <v>36.784781027207913</v>
      </c>
      <c r="P48" s="9"/>
    </row>
    <row r="49" spans="1:16">
      <c r="A49" s="12"/>
      <c r="B49" s="44">
        <v>601</v>
      </c>
      <c r="C49" s="20" t="s">
        <v>133</v>
      </c>
      <c r="D49" s="46">
        <v>34938</v>
      </c>
      <c r="E49" s="46">
        <v>34165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69103</v>
      </c>
      <c r="O49" s="47">
        <f t="shared" si="12"/>
        <v>0.67028468887918913</v>
      </c>
      <c r="P49" s="9"/>
    </row>
    <row r="50" spans="1:16">
      <c r="A50" s="12"/>
      <c r="B50" s="44">
        <v>602</v>
      </c>
      <c r="C50" s="20" t="s">
        <v>134</v>
      </c>
      <c r="D50" s="46">
        <v>20798</v>
      </c>
      <c r="E50" s="46">
        <v>19277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40075</v>
      </c>
      <c r="O50" s="47">
        <f t="shared" si="12"/>
        <v>0.38871914253843542</v>
      </c>
      <c r="P50" s="9"/>
    </row>
    <row r="51" spans="1:16">
      <c r="A51" s="12"/>
      <c r="B51" s="44">
        <v>603</v>
      </c>
      <c r="C51" s="20" t="s">
        <v>135</v>
      </c>
      <c r="D51" s="46">
        <v>0</v>
      </c>
      <c r="E51" s="46">
        <v>38972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38972</v>
      </c>
      <c r="O51" s="47">
        <f t="shared" si="12"/>
        <v>0.37802027256413989</v>
      </c>
      <c r="P51" s="9"/>
    </row>
    <row r="52" spans="1:16">
      <c r="A52" s="12"/>
      <c r="B52" s="44">
        <v>604</v>
      </c>
      <c r="C52" s="20" t="s">
        <v>136</v>
      </c>
      <c r="D52" s="46">
        <v>11487</v>
      </c>
      <c r="E52" s="46">
        <v>226598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238085</v>
      </c>
      <c r="O52" s="47">
        <f t="shared" si="12"/>
        <v>2.3093748484407586</v>
      </c>
      <c r="P52" s="9"/>
    </row>
    <row r="53" spans="1:16">
      <c r="A53" s="12"/>
      <c r="B53" s="44">
        <v>608</v>
      </c>
      <c r="C53" s="20" t="s">
        <v>137</v>
      </c>
      <c r="D53" s="46">
        <v>0</v>
      </c>
      <c r="E53" s="46">
        <v>17596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17596</v>
      </c>
      <c r="O53" s="47">
        <f t="shared" si="12"/>
        <v>0.17067753043309569</v>
      </c>
      <c r="P53" s="9"/>
    </row>
    <row r="54" spans="1:16">
      <c r="A54" s="12"/>
      <c r="B54" s="44">
        <v>614</v>
      </c>
      <c r="C54" s="20" t="s">
        <v>138</v>
      </c>
      <c r="D54" s="46">
        <v>0</v>
      </c>
      <c r="E54" s="46">
        <v>219980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1" si="17">SUM(D54:M54)</f>
        <v>219980</v>
      </c>
      <c r="O54" s="47">
        <f t="shared" si="12"/>
        <v>2.1337601241573307</v>
      </c>
      <c r="P54" s="9"/>
    </row>
    <row r="55" spans="1:16">
      <c r="A55" s="12"/>
      <c r="B55" s="44">
        <v>622</v>
      </c>
      <c r="C55" s="20" t="s">
        <v>69</v>
      </c>
      <c r="D55" s="46">
        <v>0</v>
      </c>
      <c r="E55" s="46">
        <v>10938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10938</v>
      </c>
      <c r="O55" s="47">
        <f t="shared" si="12"/>
        <v>0.10609631892914302</v>
      </c>
      <c r="P55" s="9"/>
    </row>
    <row r="56" spans="1:16">
      <c r="A56" s="12"/>
      <c r="B56" s="44">
        <v>634</v>
      </c>
      <c r="C56" s="20" t="s">
        <v>140</v>
      </c>
      <c r="D56" s="46">
        <v>0</v>
      </c>
      <c r="E56" s="46">
        <v>233549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233549</v>
      </c>
      <c r="O56" s="47">
        <f t="shared" si="12"/>
        <v>2.2653765944032203</v>
      </c>
      <c r="P56" s="9"/>
    </row>
    <row r="57" spans="1:16">
      <c r="A57" s="12"/>
      <c r="B57" s="44">
        <v>654</v>
      </c>
      <c r="C57" s="20" t="s">
        <v>141</v>
      </c>
      <c r="D57" s="46">
        <v>0</v>
      </c>
      <c r="E57" s="46">
        <v>214856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214856</v>
      </c>
      <c r="O57" s="47">
        <f t="shared" si="12"/>
        <v>2.0840583927445562</v>
      </c>
      <c r="P57" s="9"/>
    </row>
    <row r="58" spans="1:16">
      <c r="A58" s="12"/>
      <c r="B58" s="44">
        <v>674</v>
      </c>
      <c r="C58" s="20" t="s">
        <v>142</v>
      </c>
      <c r="D58" s="46">
        <v>0</v>
      </c>
      <c r="E58" s="46">
        <v>113353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113353</v>
      </c>
      <c r="O58" s="47">
        <f t="shared" si="12"/>
        <v>1.099500460740094</v>
      </c>
      <c r="P58" s="9"/>
    </row>
    <row r="59" spans="1:16">
      <c r="A59" s="12"/>
      <c r="B59" s="44">
        <v>685</v>
      </c>
      <c r="C59" s="20" t="s">
        <v>73</v>
      </c>
      <c r="D59" s="46">
        <v>41109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41109</v>
      </c>
      <c r="O59" s="47">
        <f t="shared" si="12"/>
        <v>0.39874872690237162</v>
      </c>
      <c r="P59" s="9"/>
    </row>
    <row r="60" spans="1:16">
      <c r="A60" s="12"/>
      <c r="B60" s="44">
        <v>689</v>
      </c>
      <c r="C60" s="20" t="s">
        <v>105</v>
      </c>
      <c r="D60" s="46">
        <v>232812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232812</v>
      </c>
      <c r="O60" s="47">
        <f t="shared" si="12"/>
        <v>2.2582278481012659</v>
      </c>
      <c r="P60" s="9"/>
    </row>
    <row r="61" spans="1:16">
      <c r="A61" s="12"/>
      <c r="B61" s="44">
        <v>694</v>
      </c>
      <c r="C61" s="20" t="s">
        <v>143</v>
      </c>
      <c r="D61" s="46">
        <v>0</v>
      </c>
      <c r="E61" s="46">
        <v>106324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106324</v>
      </c>
      <c r="O61" s="47">
        <f t="shared" si="12"/>
        <v>1.031320626606528</v>
      </c>
      <c r="P61" s="9"/>
    </row>
    <row r="62" spans="1:16">
      <c r="A62" s="12"/>
      <c r="B62" s="44">
        <v>711</v>
      </c>
      <c r="C62" s="20" t="s">
        <v>106</v>
      </c>
      <c r="D62" s="46">
        <v>717656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70" si="18">SUM(D62:M62)</f>
        <v>717656</v>
      </c>
      <c r="O62" s="47">
        <f t="shared" si="12"/>
        <v>6.9611135360589751</v>
      </c>
      <c r="P62" s="9"/>
    </row>
    <row r="63" spans="1:16">
      <c r="A63" s="12"/>
      <c r="B63" s="44">
        <v>712</v>
      </c>
      <c r="C63" s="20" t="s">
        <v>107</v>
      </c>
      <c r="D63" s="46">
        <v>0</v>
      </c>
      <c r="E63" s="46">
        <v>356580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356580</v>
      </c>
      <c r="O63" s="47">
        <f t="shared" si="12"/>
        <v>3.4587516368398079</v>
      </c>
      <c r="P63" s="9"/>
    </row>
    <row r="64" spans="1:16">
      <c r="A64" s="12"/>
      <c r="B64" s="44">
        <v>713</v>
      </c>
      <c r="C64" s="20" t="s">
        <v>144</v>
      </c>
      <c r="D64" s="46">
        <v>0</v>
      </c>
      <c r="E64" s="46">
        <v>242850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242850</v>
      </c>
      <c r="O64" s="47">
        <f t="shared" si="12"/>
        <v>2.3555943547213736</v>
      </c>
      <c r="P64" s="9"/>
    </row>
    <row r="65" spans="1:119">
      <c r="A65" s="12"/>
      <c r="B65" s="44">
        <v>714</v>
      </c>
      <c r="C65" s="20" t="s">
        <v>109</v>
      </c>
      <c r="D65" s="46">
        <v>0</v>
      </c>
      <c r="E65" s="46">
        <v>10787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10787</v>
      </c>
      <c r="O65" s="47">
        <f t="shared" si="12"/>
        <v>0.10463165041951598</v>
      </c>
      <c r="P65" s="9"/>
    </row>
    <row r="66" spans="1:119">
      <c r="A66" s="12"/>
      <c r="B66" s="44">
        <v>716</v>
      </c>
      <c r="C66" s="20" t="s">
        <v>110</v>
      </c>
      <c r="D66" s="46">
        <v>0</v>
      </c>
      <c r="E66" s="46">
        <v>143251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143251</v>
      </c>
      <c r="O66" s="47">
        <f t="shared" si="12"/>
        <v>1.3895048256462486</v>
      </c>
      <c r="P66" s="9"/>
    </row>
    <row r="67" spans="1:119">
      <c r="A67" s="12"/>
      <c r="B67" s="44">
        <v>719</v>
      </c>
      <c r="C67" s="20" t="s">
        <v>111</v>
      </c>
      <c r="D67" s="46">
        <v>52518</v>
      </c>
      <c r="E67" s="46">
        <v>186873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239391</v>
      </c>
      <c r="O67" s="47">
        <f t="shared" si="12"/>
        <v>2.3220427760803144</v>
      </c>
      <c r="P67" s="9"/>
    </row>
    <row r="68" spans="1:119">
      <c r="A68" s="12"/>
      <c r="B68" s="44">
        <v>724</v>
      </c>
      <c r="C68" s="20" t="s">
        <v>145</v>
      </c>
      <c r="D68" s="46">
        <v>0</v>
      </c>
      <c r="E68" s="46">
        <v>151259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151259</v>
      </c>
      <c r="O68" s="47">
        <f t="shared" si="12"/>
        <v>1.4671807556137544</v>
      </c>
      <c r="P68" s="9"/>
    </row>
    <row r="69" spans="1:119">
      <c r="A69" s="12"/>
      <c r="B69" s="44">
        <v>744</v>
      </c>
      <c r="C69" s="20" t="s">
        <v>146</v>
      </c>
      <c r="D69" s="46">
        <v>0</v>
      </c>
      <c r="E69" s="46">
        <v>155819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155819</v>
      </c>
      <c r="O69" s="47">
        <f>(N69/O$73)</f>
        <v>1.5114118046462002</v>
      </c>
      <c r="P69" s="9"/>
    </row>
    <row r="70" spans="1:119" ht="15.75" thickBot="1">
      <c r="A70" s="12"/>
      <c r="B70" s="44">
        <v>764</v>
      </c>
      <c r="C70" s="20" t="s">
        <v>147</v>
      </c>
      <c r="D70" s="46">
        <v>0</v>
      </c>
      <c r="E70" s="46">
        <v>197982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197982</v>
      </c>
      <c r="O70" s="47">
        <f>(N70/O$73)</f>
        <v>1.9203841117415976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9">SUM(D5,D13,D22,D28,D32,D35,D40,D45,D48)</f>
        <v>68797132</v>
      </c>
      <c r="E71" s="15">
        <f t="shared" si="19"/>
        <v>24271349</v>
      </c>
      <c r="F71" s="15">
        <f t="shared" si="19"/>
        <v>17819633</v>
      </c>
      <c r="G71" s="15">
        <f t="shared" si="19"/>
        <v>11974467</v>
      </c>
      <c r="H71" s="15">
        <f t="shared" si="19"/>
        <v>0</v>
      </c>
      <c r="I71" s="15">
        <f t="shared" si="19"/>
        <v>7608158</v>
      </c>
      <c r="J71" s="15">
        <f t="shared" si="19"/>
        <v>8214899</v>
      </c>
      <c r="K71" s="15">
        <f t="shared" si="19"/>
        <v>0</v>
      </c>
      <c r="L71" s="15">
        <f t="shared" si="19"/>
        <v>0</v>
      </c>
      <c r="M71" s="15">
        <f t="shared" si="19"/>
        <v>0</v>
      </c>
      <c r="N71" s="15">
        <f>SUM(D71:M71)</f>
        <v>138685638</v>
      </c>
      <c r="O71" s="37">
        <f>(N71/O$73)</f>
        <v>1345.2217663320239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157</v>
      </c>
      <c r="M73" s="48"/>
      <c r="N73" s="48"/>
      <c r="O73" s="41">
        <v>103095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18255055</v>
      </c>
      <c r="E5" s="26">
        <f t="shared" si="0"/>
        <v>84703</v>
      </c>
      <c r="F5" s="26">
        <f t="shared" si="0"/>
        <v>57037728</v>
      </c>
      <c r="G5" s="26">
        <f t="shared" si="0"/>
        <v>775113</v>
      </c>
      <c r="H5" s="26">
        <f t="shared" si="0"/>
        <v>0</v>
      </c>
      <c r="I5" s="26">
        <f t="shared" si="0"/>
        <v>0</v>
      </c>
      <c r="J5" s="26">
        <f t="shared" si="0"/>
        <v>37769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76190368</v>
      </c>
      <c r="O5" s="32">
        <f t="shared" ref="O5:O36" si="1">(N5/O$71)</f>
        <v>751.73273608082638</v>
      </c>
      <c r="P5" s="6"/>
    </row>
    <row r="6" spans="1:133">
      <c r="A6" s="12"/>
      <c r="B6" s="44">
        <v>511</v>
      </c>
      <c r="C6" s="20" t="s">
        <v>20</v>
      </c>
      <c r="D6" s="46">
        <v>513355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513355</v>
      </c>
      <c r="O6" s="47">
        <f t="shared" si="1"/>
        <v>5.0650202756701823</v>
      </c>
      <c r="P6" s="9"/>
    </row>
    <row r="7" spans="1:133">
      <c r="A7" s="12"/>
      <c r="B7" s="44">
        <v>512</v>
      </c>
      <c r="C7" s="20" t="s">
        <v>21</v>
      </c>
      <c r="D7" s="46">
        <v>781267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781267</v>
      </c>
      <c r="O7" s="47">
        <f t="shared" si="1"/>
        <v>7.708375677088986</v>
      </c>
      <c r="P7" s="9"/>
    </row>
    <row r="8" spans="1:133">
      <c r="A8" s="12"/>
      <c r="B8" s="44">
        <v>513</v>
      </c>
      <c r="C8" s="20" t="s">
        <v>22</v>
      </c>
      <c r="D8" s="46">
        <v>6084924</v>
      </c>
      <c r="E8" s="46">
        <v>15378</v>
      </c>
      <c r="F8" s="46">
        <v>0</v>
      </c>
      <c r="G8" s="46">
        <v>0</v>
      </c>
      <c r="H8" s="46">
        <v>0</v>
      </c>
      <c r="I8" s="46">
        <v>0</v>
      </c>
      <c r="J8" s="46">
        <v>37769</v>
      </c>
      <c r="K8" s="46">
        <v>0</v>
      </c>
      <c r="L8" s="46">
        <v>0</v>
      </c>
      <c r="M8" s="46">
        <v>0</v>
      </c>
      <c r="N8" s="46">
        <f t="shared" si="2"/>
        <v>6138071</v>
      </c>
      <c r="O8" s="47">
        <f t="shared" si="1"/>
        <v>60.561315402602787</v>
      </c>
      <c r="P8" s="9"/>
    </row>
    <row r="9" spans="1:133">
      <c r="A9" s="12"/>
      <c r="B9" s="44">
        <v>514</v>
      </c>
      <c r="C9" s="20" t="s">
        <v>23</v>
      </c>
      <c r="D9" s="46">
        <v>594576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594576</v>
      </c>
      <c r="O9" s="47">
        <f t="shared" si="1"/>
        <v>5.8663877734255525</v>
      </c>
      <c r="P9" s="9"/>
    </row>
    <row r="10" spans="1:133">
      <c r="A10" s="12"/>
      <c r="B10" s="44">
        <v>515</v>
      </c>
      <c r="C10" s="20" t="s">
        <v>24</v>
      </c>
      <c r="D10" s="46">
        <v>567409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567409</v>
      </c>
      <c r="O10" s="47">
        <f t="shared" si="1"/>
        <v>5.5983444002644225</v>
      </c>
      <c r="P10" s="9"/>
    </row>
    <row r="11" spans="1:133">
      <c r="A11" s="12"/>
      <c r="B11" s="44">
        <v>517</v>
      </c>
      <c r="C11" s="20" t="s">
        <v>25</v>
      </c>
      <c r="D11" s="46">
        <v>462446</v>
      </c>
      <c r="E11" s="46">
        <v>0</v>
      </c>
      <c r="F11" s="46">
        <v>57037728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57500174</v>
      </c>
      <c r="O11" s="47">
        <f t="shared" si="1"/>
        <v>567.32582163330142</v>
      </c>
      <c r="P11" s="9"/>
    </row>
    <row r="12" spans="1:133">
      <c r="A12" s="12"/>
      <c r="B12" s="44">
        <v>519</v>
      </c>
      <c r="C12" s="20" t="s">
        <v>116</v>
      </c>
      <c r="D12" s="46">
        <v>9251078</v>
      </c>
      <c r="E12" s="46">
        <v>69325</v>
      </c>
      <c r="F12" s="46">
        <v>0</v>
      </c>
      <c r="G12" s="46">
        <v>775113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10095516</v>
      </c>
      <c r="O12" s="47">
        <f t="shared" si="1"/>
        <v>99.607470918473055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SUM(D14:D20)</f>
        <v>34496910</v>
      </c>
      <c r="E13" s="31">
        <f t="shared" si="3"/>
        <v>1262331</v>
      </c>
      <c r="F13" s="31">
        <f t="shared" si="3"/>
        <v>0</v>
      </c>
      <c r="G13" s="31">
        <f t="shared" si="3"/>
        <v>12001402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47760643</v>
      </c>
      <c r="O13" s="43">
        <f t="shared" si="1"/>
        <v>471.23067891428968</v>
      </c>
      <c r="P13" s="10"/>
    </row>
    <row r="14" spans="1:133">
      <c r="A14" s="12"/>
      <c r="B14" s="44">
        <v>521</v>
      </c>
      <c r="C14" s="20" t="s">
        <v>28</v>
      </c>
      <c r="D14" s="46">
        <v>16080869</v>
      </c>
      <c r="E14" s="46">
        <v>225305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16306174</v>
      </c>
      <c r="O14" s="47">
        <f t="shared" si="1"/>
        <v>160.88496640454647</v>
      </c>
      <c r="P14" s="9"/>
    </row>
    <row r="15" spans="1:133">
      <c r="A15" s="12"/>
      <c r="B15" s="44">
        <v>522</v>
      </c>
      <c r="C15" s="20" t="s">
        <v>29</v>
      </c>
      <c r="D15" s="46">
        <v>9222886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9222886</v>
      </c>
      <c r="O15" s="47">
        <f t="shared" si="1"/>
        <v>90.997661638037357</v>
      </c>
      <c r="P15" s="9"/>
    </row>
    <row r="16" spans="1:133">
      <c r="A16" s="12"/>
      <c r="B16" s="44">
        <v>523</v>
      </c>
      <c r="C16" s="20" t="s">
        <v>117</v>
      </c>
      <c r="D16" s="46">
        <v>5444124</v>
      </c>
      <c r="E16" s="46">
        <v>74130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5518254</v>
      </c>
      <c r="O16" s="47">
        <f t="shared" si="1"/>
        <v>54.445887146902407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604934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604934</v>
      </c>
      <c r="O17" s="47">
        <f t="shared" si="1"/>
        <v>5.9685850443499451</v>
      </c>
      <c r="P17" s="9"/>
    </row>
    <row r="18" spans="1:16">
      <c r="A18" s="12"/>
      <c r="B18" s="44">
        <v>525</v>
      </c>
      <c r="C18" s="20" t="s">
        <v>32</v>
      </c>
      <c r="D18" s="46">
        <v>498630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498630</v>
      </c>
      <c r="O18" s="47">
        <f t="shared" si="1"/>
        <v>4.919735972294851</v>
      </c>
      <c r="P18" s="9"/>
    </row>
    <row r="19" spans="1:16">
      <c r="A19" s="12"/>
      <c r="B19" s="44">
        <v>527</v>
      </c>
      <c r="C19" s="20" t="s">
        <v>34</v>
      </c>
      <c r="D19" s="46">
        <v>283599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283599</v>
      </c>
      <c r="O19" s="47">
        <f t="shared" si="1"/>
        <v>2.7981312837311179</v>
      </c>
      <c r="P19" s="9"/>
    </row>
    <row r="20" spans="1:16">
      <c r="A20" s="12"/>
      <c r="B20" s="44">
        <v>529</v>
      </c>
      <c r="C20" s="20" t="s">
        <v>35</v>
      </c>
      <c r="D20" s="46">
        <v>2966802</v>
      </c>
      <c r="E20" s="46">
        <v>357962</v>
      </c>
      <c r="F20" s="46">
        <v>0</v>
      </c>
      <c r="G20" s="46">
        <v>12001402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15326166</v>
      </c>
      <c r="O20" s="47">
        <f t="shared" si="1"/>
        <v>151.2157114244275</v>
      </c>
      <c r="P20" s="9"/>
    </row>
    <row r="21" spans="1:16" ht="15.75">
      <c r="A21" s="28" t="s">
        <v>36</v>
      </c>
      <c r="B21" s="29"/>
      <c r="C21" s="30"/>
      <c r="D21" s="31">
        <f t="shared" ref="D21:M21" si="5">SUM(D22:D24)</f>
        <v>461516</v>
      </c>
      <c r="E21" s="31">
        <f t="shared" si="5"/>
        <v>497838</v>
      </c>
      <c r="F21" s="31">
        <f t="shared" si="5"/>
        <v>0</v>
      </c>
      <c r="G21" s="31">
        <f t="shared" si="5"/>
        <v>105109</v>
      </c>
      <c r="H21" s="31">
        <f t="shared" si="5"/>
        <v>0</v>
      </c>
      <c r="I21" s="31">
        <f t="shared" si="5"/>
        <v>2871528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3935991</v>
      </c>
      <c r="O21" s="43">
        <f t="shared" si="1"/>
        <v>38.834479492466926</v>
      </c>
      <c r="P21" s="10"/>
    </row>
    <row r="22" spans="1:16">
      <c r="A22" s="12"/>
      <c r="B22" s="44">
        <v>533</v>
      </c>
      <c r="C22" s="20" t="s">
        <v>37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1215817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1215817</v>
      </c>
      <c r="O22" s="47">
        <f t="shared" si="1"/>
        <v>11.995865933914141</v>
      </c>
      <c r="P22" s="9"/>
    </row>
    <row r="23" spans="1:16">
      <c r="A23" s="12"/>
      <c r="B23" s="44">
        <v>534</v>
      </c>
      <c r="C23" s="20" t="s">
        <v>118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1655711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1655711</v>
      </c>
      <c r="O23" s="47">
        <f t="shared" si="1"/>
        <v>16.33608279971979</v>
      </c>
      <c r="P23" s="9"/>
    </row>
    <row r="24" spans="1:16">
      <c r="A24" s="12"/>
      <c r="B24" s="44">
        <v>537</v>
      </c>
      <c r="C24" s="20" t="s">
        <v>120</v>
      </c>
      <c r="D24" s="46">
        <v>461516</v>
      </c>
      <c r="E24" s="46">
        <v>497838</v>
      </c>
      <c r="F24" s="46">
        <v>0</v>
      </c>
      <c r="G24" s="46">
        <v>105109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1064463</v>
      </c>
      <c r="O24" s="47">
        <f t="shared" si="1"/>
        <v>10.502530758832989</v>
      </c>
      <c r="P24" s="9"/>
    </row>
    <row r="25" spans="1:16" ht="15.75">
      <c r="A25" s="28" t="s">
        <v>41</v>
      </c>
      <c r="B25" s="29"/>
      <c r="C25" s="30"/>
      <c r="D25" s="31">
        <f t="shared" ref="D25:M25" si="6">SUM(D26:D28)</f>
        <v>2361049</v>
      </c>
      <c r="E25" s="31">
        <f t="shared" si="6"/>
        <v>23772854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6429248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3" si="7">SUM(D25:M25)</f>
        <v>32563151</v>
      </c>
      <c r="O25" s="43">
        <f t="shared" si="1"/>
        <v>321.28453030497371</v>
      </c>
      <c r="P25" s="10"/>
    </row>
    <row r="26" spans="1:16">
      <c r="A26" s="12"/>
      <c r="B26" s="44">
        <v>541</v>
      </c>
      <c r="C26" s="20" t="s">
        <v>121</v>
      </c>
      <c r="D26" s="46">
        <v>576018</v>
      </c>
      <c r="E26" s="46">
        <v>23772854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24348872</v>
      </c>
      <c r="O26" s="47">
        <f t="shared" si="1"/>
        <v>240.23829585705406</v>
      </c>
      <c r="P26" s="9"/>
    </row>
    <row r="27" spans="1:16">
      <c r="A27" s="12"/>
      <c r="B27" s="44">
        <v>542</v>
      </c>
      <c r="C27" s="20" t="s">
        <v>43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6429248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6429248</v>
      </c>
      <c r="O27" s="47">
        <f t="shared" si="1"/>
        <v>63.434215070101523</v>
      </c>
      <c r="P27" s="9"/>
    </row>
    <row r="28" spans="1:16">
      <c r="A28" s="12"/>
      <c r="B28" s="44">
        <v>544</v>
      </c>
      <c r="C28" s="20" t="s">
        <v>122</v>
      </c>
      <c r="D28" s="46">
        <v>1785031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1785031</v>
      </c>
      <c r="O28" s="47">
        <f t="shared" si="1"/>
        <v>17.612019377818122</v>
      </c>
      <c r="P28" s="9"/>
    </row>
    <row r="29" spans="1:16" ht="15.75">
      <c r="A29" s="28" t="s">
        <v>45</v>
      </c>
      <c r="B29" s="29"/>
      <c r="C29" s="30"/>
      <c r="D29" s="31">
        <f t="shared" ref="D29:M29" si="8">SUM(D30:D31)</f>
        <v>545363</v>
      </c>
      <c r="E29" s="31">
        <f t="shared" si="8"/>
        <v>1761006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2306369</v>
      </c>
      <c r="O29" s="43">
        <f t="shared" si="1"/>
        <v>22.755803972255386</v>
      </c>
      <c r="P29" s="10"/>
    </row>
    <row r="30" spans="1:16">
      <c r="A30" s="13"/>
      <c r="B30" s="45">
        <v>553</v>
      </c>
      <c r="C30" s="21" t="s">
        <v>123</v>
      </c>
      <c r="D30" s="46">
        <v>114378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114378</v>
      </c>
      <c r="O30" s="47">
        <f t="shared" si="1"/>
        <v>1.1285112428837825</v>
      </c>
      <c r="P30" s="9"/>
    </row>
    <row r="31" spans="1:16">
      <c r="A31" s="13"/>
      <c r="B31" s="45">
        <v>559</v>
      </c>
      <c r="C31" s="21" t="s">
        <v>47</v>
      </c>
      <c r="D31" s="46">
        <v>430985</v>
      </c>
      <c r="E31" s="46">
        <v>1761006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2191991</v>
      </c>
      <c r="O31" s="47">
        <f t="shared" si="1"/>
        <v>21.627292729371604</v>
      </c>
      <c r="P31" s="9"/>
    </row>
    <row r="32" spans="1:16" ht="15.75">
      <c r="A32" s="28" t="s">
        <v>48</v>
      </c>
      <c r="B32" s="29"/>
      <c r="C32" s="30"/>
      <c r="D32" s="31">
        <f t="shared" ref="D32:M32" si="9">SUM(D33:D36)</f>
        <v>4217407</v>
      </c>
      <c r="E32" s="31">
        <f t="shared" si="9"/>
        <v>46979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4264386</v>
      </c>
      <c r="O32" s="43">
        <f t="shared" si="1"/>
        <v>42.074590786656536</v>
      </c>
      <c r="P32" s="10"/>
    </row>
    <row r="33" spans="1:16">
      <c r="A33" s="12"/>
      <c r="B33" s="44">
        <v>561</v>
      </c>
      <c r="C33" s="20" t="s">
        <v>124</v>
      </c>
      <c r="D33" s="46">
        <v>1211294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1211294</v>
      </c>
      <c r="O33" s="47">
        <f t="shared" si="1"/>
        <v>11.951239726500448</v>
      </c>
      <c r="P33" s="9"/>
    </row>
    <row r="34" spans="1:16">
      <c r="A34" s="12"/>
      <c r="B34" s="44">
        <v>562</v>
      </c>
      <c r="C34" s="20" t="s">
        <v>125</v>
      </c>
      <c r="D34" s="46">
        <v>722358</v>
      </c>
      <c r="E34" s="46">
        <v>1801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724159</v>
      </c>
      <c r="O34" s="47">
        <f t="shared" si="1"/>
        <v>7.1449192426469859</v>
      </c>
      <c r="P34" s="9"/>
    </row>
    <row r="35" spans="1:16">
      <c r="A35" s="12"/>
      <c r="B35" s="44">
        <v>564</v>
      </c>
      <c r="C35" s="20" t="s">
        <v>126</v>
      </c>
      <c r="D35" s="46">
        <v>390886</v>
      </c>
      <c r="E35" s="46">
        <v>45178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436064</v>
      </c>
      <c r="O35" s="47">
        <f t="shared" si="1"/>
        <v>4.3024281471688059</v>
      </c>
      <c r="P35" s="9"/>
    </row>
    <row r="36" spans="1:16">
      <c r="A36" s="12"/>
      <c r="B36" s="44">
        <v>569</v>
      </c>
      <c r="C36" s="20" t="s">
        <v>52</v>
      </c>
      <c r="D36" s="46">
        <v>1892869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1892869</v>
      </c>
      <c r="O36" s="47">
        <f t="shared" si="1"/>
        <v>18.676003670340297</v>
      </c>
      <c r="P36" s="9"/>
    </row>
    <row r="37" spans="1:16" ht="15.75">
      <c r="A37" s="28" t="s">
        <v>53</v>
      </c>
      <c r="B37" s="29"/>
      <c r="C37" s="30"/>
      <c r="D37" s="31">
        <f t="shared" ref="D37:M37" si="11">SUM(D38:D41)</f>
        <v>3103729</v>
      </c>
      <c r="E37" s="31">
        <f t="shared" si="11"/>
        <v>833724</v>
      </c>
      <c r="F37" s="31">
        <f t="shared" si="11"/>
        <v>0</v>
      </c>
      <c r="G37" s="31">
        <f t="shared" si="11"/>
        <v>929777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4867230</v>
      </c>
      <c r="O37" s="43">
        <f t="shared" ref="O37:O68" si="12">(N37/O$71)</f>
        <v>48.022554833108046</v>
      </c>
      <c r="P37" s="9"/>
    </row>
    <row r="38" spans="1:16">
      <c r="A38" s="12"/>
      <c r="B38" s="44">
        <v>571</v>
      </c>
      <c r="C38" s="20" t="s">
        <v>54</v>
      </c>
      <c r="D38" s="46">
        <v>1113959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1113959</v>
      </c>
      <c r="O38" s="47">
        <f t="shared" si="12"/>
        <v>10.990883348297535</v>
      </c>
      <c r="P38" s="9"/>
    </row>
    <row r="39" spans="1:16">
      <c r="A39" s="12"/>
      <c r="B39" s="44">
        <v>572</v>
      </c>
      <c r="C39" s="20" t="s">
        <v>127</v>
      </c>
      <c r="D39" s="46">
        <v>1989770</v>
      </c>
      <c r="E39" s="46">
        <v>501044</v>
      </c>
      <c r="F39" s="46">
        <v>0</v>
      </c>
      <c r="G39" s="46">
        <v>929777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3420591</v>
      </c>
      <c r="O39" s="47">
        <f t="shared" si="12"/>
        <v>33.749282211676025</v>
      </c>
      <c r="P39" s="9"/>
    </row>
    <row r="40" spans="1:16">
      <c r="A40" s="12"/>
      <c r="B40" s="44">
        <v>573</v>
      </c>
      <c r="C40" s="20" t="s">
        <v>56</v>
      </c>
      <c r="D40" s="46">
        <v>0</v>
      </c>
      <c r="E40" s="46">
        <v>181109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181109</v>
      </c>
      <c r="O40" s="47">
        <f t="shared" si="12"/>
        <v>1.7869130662141228</v>
      </c>
      <c r="P40" s="9"/>
    </row>
    <row r="41" spans="1:16">
      <c r="A41" s="12"/>
      <c r="B41" s="44">
        <v>575</v>
      </c>
      <c r="C41" s="20" t="s">
        <v>128</v>
      </c>
      <c r="D41" s="46">
        <v>0</v>
      </c>
      <c r="E41" s="46">
        <v>151571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151571</v>
      </c>
      <c r="O41" s="47">
        <f t="shared" si="12"/>
        <v>1.4954762069203675</v>
      </c>
      <c r="P41" s="9"/>
    </row>
    <row r="42" spans="1:16" ht="15.75">
      <c r="A42" s="28" t="s">
        <v>129</v>
      </c>
      <c r="B42" s="29"/>
      <c r="C42" s="30"/>
      <c r="D42" s="31">
        <f t="shared" ref="D42:M42" si="13">SUM(D43:D45)</f>
        <v>276965</v>
      </c>
      <c r="E42" s="31">
        <f t="shared" si="13"/>
        <v>206842</v>
      </c>
      <c r="F42" s="31">
        <f t="shared" si="13"/>
        <v>270682</v>
      </c>
      <c r="G42" s="31">
        <f t="shared" si="13"/>
        <v>0</v>
      </c>
      <c r="H42" s="31">
        <f t="shared" si="13"/>
        <v>0</v>
      </c>
      <c r="I42" s="31">
        <f t="shared" si="13"/>
        <v>500000</v>
      </c>
      <c r="J42" s="31">
        <f t="shared" si="13"/>
        <v>7835569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9090058</v>
      </c>
      <c r="O42" s="43">
        <f t="shared" si="12"/>
        <v>89.687113356289402</v>
      </c>
      <c r="P42" s="9"/>
    </row>
    <row r="43" spans="1:16">
      <c r="A43" s="12"/>
      <c r="B43" s="44">
        <v>581</v>
      </c>
      <c r="C43" s="20" t="s">
        <v>130</v>
      </c>
      <c r="D43" s="46">
        <v>276965</v>
      </c>
      <c r="E43" s="46">
        <v>131818</v>
      </c>
      <c r="F43" s="46">
        <v>270682</v>
      </c>
      <c r="G43" s="46">
        <v>0</v>
      </c>
      <c r="H43" s="46">
        <v>0</v>
      </c>
      <c r="I43" s="46">
        <v>500000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1179465</v>
      </c>
      <c r="O43" s="47">
        <f t="shared" si="12"/>
        <v>11.637198701567788</v>
      </c>
      <c r="P43" s="9"/>
    </row>
    <row r="44" spans="1:16">
      <c r="A44" s="12"/>
      <c r="B44" s="44">
        <v>587</v>
      </c>
      <c r="C44" s="20" t="s">
        <v>131</v>
      </c>
      <c r="D44" s="46">
        <v>0</v>
      </c>
      <c r="E44" s="46">
        <v>75024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1" si="14">SUM(D44:M44)</f>
        <v>75024</v>
      </c>
      <c r="O44" s="47">
        <f t="shared" si="12"/>
        <v>0.74022475901058671</v>
      </c>
      <c r="P44" s="9"/>
    </row>
    <row r="45" spans="1:16">
      <c r="A45" s="12"/>
      <c r="B45" s="44">
        <v>590</v>
      </c>
      <c r="C45" s="20" t="s">
        <v>132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7835569</v>
      </c>
      <c r="K45" s="46">
        <v>0</v>
      </c>
      <c r="L45" s="46">
        <v>0</v>
      </c>
      <c r="M45" s="46">
        <v>0</v>
      </c>
      <c r="N45" s="46">
        <f t="shared" si="14"/>
        <v>7835569</v>
      </c>
      <c r="O45" s="47">
        <f t="shared" si="12"/>
        <v>77.309689895711031</v>
      </c>
      <c r="P45" s="9"/>
    </row>
    <row r="46" spans="1:16" ht="15.75">
      <c r="A46" s="28" t="s">
        <v>61</v>
      </c>
      <c r="B46" s="29"/>
      <c r="C46" s="30"/>
      <c r="D46" s="31">
        <f t="shared" ref="D46:M46" si="15">SUM(D47:D68)</f>
        <v>949375</v>
      </c>
      <c r="E46" s="31">
        <f t="shared" si="15"/>
        <v>2750916</v>
      </c>
      <c r="F46" s="31">
        <f t="shared" si="15"/>
        <v>0</v>
      </c>
      <c r="G46" s="31">
        <f t="shared" si="15"/>
        <v>0</v>
      </c>
      <c r="H46" s="31">
        <f t="shared" si="15"/>
        <v>0</v>
      </c>
      <c r="I46" s="31">
        <f t="shared" si="15"/>
        <v>0</v>
      </c>
      <c r="J46" s="31">
        <f t="shared" si="15"/>
        <v>0</v>
      </c>
      <c r="K46" s="31">
        <f t="shared" si="15"/>
        <v>0</v>
      </c>
      <c r="L46" s="31">
        <f t="shared" si="15"/>
        <v>0</v>
      </c>
      <c r="M46" s="31">
        <f t="shared" si="15"/>
        <v>0</v>
      </c>
      <c r="N46" s="31">
        <f>SUM(D46:M46)</f>
        <v>3700291</v>
      </c>
      <c r="O46" s="43">
        <f t="shared" si="12"/>
        <v>36.508943987844468</v>
      </c>
      <c r="P46" s="9"/>
    </row>
    <row r="47" spans="1:16">
      <c r="A47" s="12"/>
      <c r="B47" s="44">
        <v>601</v>
      </c>
      <c r="C47" s="20" t="s">
        <v>133</v>
      </c>
      <c r="D47" s="46">
        <v>1905</v>
      </c>
      <c r="E47" s="46">
        <v>26026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27931</v>
      </c>
      <c r="O47" s="47">
        <f t="shared" si="12"/>
        <v>0.27558138387615561</v>
      </c>
      <c r="P47" s="9"/>
    </row>
    <row r="48" spans="1:16">
      <c r="A48" s="12"/>
      <c r="B48" s="44">
        <v>602</v>
      </c>
      <c r="C48" s="20" t="s">
        <v>134</v>
      </c>
      <c r="D48" s="46">
        <v>20545</v>
      </c>
      <c r="E48" s="46">
        <v>36142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56687</v>
      </c>
      <c r="O48" s="47">
        <f t="shared" si="12"/>
        <v>0.55930263534379843</v>
      </c>
      <c r="P48" s="9"/>
    </row>
    <row r="49" spans="1:16">
      <c r="A49" s="12"/>
      <c r="B49" s="44">
        <v>603</v>
      </c>
      <c r="C49" s="20" t="s">
        <v>135</v>
      </c>
      <c r="D49" s="46">
        <v>150</v>
      </c>
      <c r="E49" s="46">
        <v>29962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30112</v>
      </c>
      <c r="O49" s="47">
        <f t="shared" si="12"/>
        <v>0.29710023383619627</v>
      </c>
      <c r="P49" s="9"/>
    </row>
    <row r="50" spans="1:16">
      <c r="A50" s="12"/>
      <c r="B50" s="44">
        <v>604</v>
      </c>
      <c r="C50" s="20" t="s">
        <v>136</v>
      </c>
      <c r="D50" s="46">
        <v>9930</v>
      </c>
      <c r="E50" s="46">
        <v>235740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245670</v>
      </c>
      <c r="O50" s="47">
        <f t="shared" si="12"/>
        <v>2.4239045711523093</v>
      </c>
      <c r="P50" s="9"/>
    </row>
    <row r="51" spans="1:16">
      <c r="A51" s="12"/>
      <c r="B51" s="44">
        <v>608</v>
      </c>
      <c r="C51" s="20" t="s">
        <v>137</v>
      </c>
      <c r="D51" s="46">
        <v>0</v>
      </c>
      <c r="E51" s="46">
        <v>17896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17896</v>
      </c>
      <c r="O51" s="47">
        <f t="shared" si="12"/>
        <v>0.17657099444515703</v>
      </c>
      <c r="P51" s="9"/>
    </row>
    <row r="52" spans="1:16">
      <c r="A52" s="12"/>
      <c r="B52" s="44">
        <v>614</v>
      </c>
      <c r="C52" s="20" t="s">
        <v>138</v>
      </c>
      <c r="D52" s="46">
        <v>0</v>
      </c>
      <c r="E52" s="46">
        <v>230550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9" si="16">SUM(D52:M52)</f>
        <v>230550</v>
      </c>
      <c r="O52" s="47">
        <f t="shared" si="12"/>
        <v>2.2747229978392349</v>
      </c>
      <c r="P52" s="9"/>
    </row>
    <row r="53" spans="1:16">
      <c r="A53" s="12"/>
      <c r="B53" s="44">
        <v>615</v>
      </c>
      <c r="C53" s="20" t="s">
        <v>68</v>
      </c>
      <c r="D53" s="46">
        <v>475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475</v>
      </c>
      <c r="O53" s="47">
        <f t="shared" si="12"/>
        <v>4.6865904314623147E-3</v>
      </c>
      <c r="P53" s="9"/>
    </row>
    <row r="54" spans="1:16">
      <c r="A54" s="12"/>
      <c r="B54" s="44">
        <v>634</v>
      </c>
      <c r="C54" s="20" t="s">
        <v>140</v>
      </c>
      <c r="D54" s="46">
        <v>0</v>
      </c>
      <c r="E54" s="46">
        <v>276812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276812</v>
      </c>
      <c r="O54" s="47">
        <f t="shared" si="12"/>
        <v>2.7311673063451503</v>
      </c>
      <c r="P54" s="9"/>
    </row>
    <row r="55" spans="1:16">
      <c r="A55" s="12"/>
      <c r="B55" s="44">
        <v>654</v>
      </c>
      <c r="C55" s="20" t="s">
        <v>141</v>
      </c>
      <c r="D55" s="46">
        <v>0</v>
      </c>
      <c r="E55" s="46">
        <v>193372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193372</v>
      </c>
      <c r="O55" s="47">
        <f t="shared" si="12"/>
        <v>1.9079060313952227</v>
      </c>
      <c r="P55" s="9"/>
    </row>
    <row r="56" spans="1:16">
      <c r="A56" s="12"/>
      <c r="B56" s="44">
        <v>674</v>
      </c>
      <c r="C56" s="20" t="s">
        <v>142</v>
      </c>
      <c r="D56" s="46">
        <v>0</v>
      </c>
      <c r="E56" s="46">
        <v>122546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122546</v>
      </c>
      <c r="O56" s="47">
        <f t="shared" si="12"/>
        <v>1.2091008652925912</v>
      </c>
      <c r="P56" s="9"/>
    </row>
    <row r="57" spans="1:16">
      <c r="A57" s="12"/>
      <c r="B57" s="44">
        <v>685</v>
      </c>
      <c r="C57" s="20" t="s">
        <v>73</v>
      </c>
      <c r="D57" s="46">
        <v>39915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39915</v>
      </c>
      <c r="O57" s="47">
        <f t="shared" si="12"/>
        <v>0.39382159383540694</v>
      </c>
      <c r="P57" s="9"/>
    </row>
    <row r="58" spans="1:16">
      <c r="A58" s="12"/>
      <c r="B58" s="44">
        <v>689</v>
      </c>
      <c r="C58" s="20" t="s">
        <v>105</v>
      </c>
      <c r="D58" s="46">
        <v>211857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211857</v>
      </c>
      <c r="O58" s="47">
        <f t="shared" si="12"/>
        <v>2.0902883979753928</v>
      </c>
      <c r="P58" s="9"/>
    </row>
    <row r="59" spans="1:16">
      <c r="A59" s="12"/>
      <c r="B59" s="44">
        <v>694</v>
      </c>
      <c r="C59" s="20" t="s">
        <v>143</v>
      </c>
      <c r="D59" s="46">
        <v>0</v>
      </c>
      <c r="E59" s="46">
        <v>80363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80363</v>
      </c>
      <c r="O59" s="47">
        <f t="shared" si="12"/>
        <v>0.7929020354602232</v>
      </c>
      <c r="P59" s="9"/>
    </row>
    <row r="60" spans="1:16">
      <c r="A60" s="12"/>
      <c r="B60" s="44">
        <v>711</v>
      </c>
      <c r="C60" s="20" t="s">
        <v>106</v>
      </c>
      <c r="D60" s="46">
        <v>613251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8" si="17">SUM(D60:M60)</f>
        <v>613251</v>
      </c>
      <c r="O60" s="47">
        <f t="shared" si="12"/>
        <v>6.0506447761783075</v>
      </c>
      <c r="P60" s="9"/>
    </row>
    <row r="61" spans="1:16">
      <c r="A61" s="12"/>
      <c r="B61" s="44">
        <v>712</v>
      </c>
      <c r="C61" s="20" t="s">
        <v>107</v>
      </c>
      <c r="D61" s="46">
        <v>0</v>
      </c>
      <c r="E61" s="46">
        <v>434939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434939</v>
      </c>
      <c r="O61" s="47">
        <f t="shared" si="12"/>
        <v>4.2913283277258687</v>
      </c>
      <c r="P61" s="9"/>
    </row>
    <row r="62" spans="1:16">
      <c r="A62" s="12"/>
      <c r="B62" s="44">
        <v>713</v>
      </c>
      <c r="C62" s="20" t="s">
        <v>144</v>
      </c>
      <c r="D62" s="46">
        <v>0</v>
      </c>
      <c r="E62" s="46">
        <v>99261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99261</v>
      </c>
      <c r="O62" s="47">
        <f t="shared" si="12"/>
        <v>0.97935926908922277</v>
      </c>
      <c r="P62" s="9"/>
    </row>
    <row r="63" spans="1:16">
      <c r="A63" s="12"/>
      <c r="B63" s="44">
        <v>714</v>
      </c>
      <c r="C63" s="20" t="s">
        <v>109</v>
      </c>
      <c r="D63" s="46">
        <v>0</v>
      </c>
      <c r="E63" s="46">
        <v>10195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10195</v>
      </c>
      <c r="O63" s="47">
        <f t="shared" si="12"/>
        <v>0.10058903041843853</v>
      </c>
      <c r="P63" s="9"/>
    </row>
    <row r="64" spans="1:16">
      <c r="A64" s="12"/>
      <c r="B64" s="44">
        <v>716</v>
      </c>
      <c r="C64" s="20" t="s">
        <v>110</v>
      </c>
      <c r="D64" s="46">
        <v>0</v>
      </c>
      <c r="E64" s="46">
        <v>252451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252451</v>
      </c>
      <c r="O64" s="47">
        <f t="shared" si="12"/>
        <v>2.490809349501248</v>
      </c>
      <c r="P64" s="9"/>
    </row>
    <row r="65" spans="1:119">
      <c r="A65" s="12"/>
      <c r="B65" s="44">
        <v>719</v>
      </c>
      <c r="C65" s="20" t="s">
        <v>111</v>
      </c>
      <c r="D65" s="46">
        <v>51347</v>
      </c>
      <c r="E65" s="46">
        <v>180789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232136</v>
      </c>
      <c r="O65" s="47">
        <f t="shared" si="12"/>
        <v>2.2903712766272335</v>
      </c>
      <c r="P65" s="9"/>
    </row>
    <row r="66" spans="1:119">
      <c r="A66" s="12"/>
      <c r="B66" s="44">
        <v>724</v>
      </c>
      <c r="C66" s="20" t="s">
        <v>145</v>
      </c>
      <c r="D66" s="46">
        <v>0</v>
      </c>
      <c r="E66" s="46">
        <v>192522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192522</v>
      </c>
      <c r="O66" s="47">
        <f t="shared" si="12"/>
        <v>1.8995195011494479</v>
      </c>
      <c r="P66" s="9"/>
    </row>
    <row r="67" spans="1:119">
      <c r="A67" s="12"/>
      <c r="B67" s="44">
        <v>744</v>
      </c>
      <c r="C67" s="20" t="s">
        <v>146</v>
      </c>
      <c r="D67" s="46">
        <v>0</v>
      </c>
      <c r="E67" s="46">
        <v>149601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149601</v>
      </c>
      <c r="O67" s="47">
        <f t="shared" si="12"/>
        <v>1.4760391897625131</v>
      </c>
      <c r="P67" s="9"/>
    </row>
    <row r="68" spans="1:119" ht="15.75" thickBot="1">
      <c r="A68" s="12"/>
      <c r="B68" s="44">
        <v>764</v>
      </c>
      <c r="C68" s="20" t="s">
        <v>147</v>
      </c>
      <c r="D68" s="46">
        <v>0</v>
      </c>
      <c r="E68" s="46">
        <v>181749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181749</v>
      </c>
      <c r="O68" s="47">
        <f t="shared" si="12"/>
        <v>1.7932276301638828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8">SUM(D5,D13,D21,D25,D29,D32,D37,D42,D46)</f>
        <v>64667369</v>
      </c>
      <c r="E69" s="15">
        <f t="shared" si="18"/>
        <v>31217193</v>
      </c>
      <c r="F69" s="15">
        <f t="shared" si="18"/>
        <v>57308410</v>
      </c>
      <c r="G69" s="15">
        <f t="shared" si="18"/>
        <v>13811401</v>
      </c>
      <c r="H69" s="15">
        <f t="shared" si="18"/>
        <v>0</v>
      </c>
      <c r="I69" s="15">
        <f t="shared" si="18"/>
        <v>9800776</v>
      </c>
      <c r="J69" s="15">
        <f t="shared" si="18"/>
        <v>7873338</v>
      </c>
      <c r="K69" s="15">
        <f t="shared" si="18"/>
        <v>0</v>
      </c>
      <c r="L69" s="15">
        <f t="shared" si="18"/>
        <v>0</v>
      </c>
      <c r="M69" s="15">
        <f t="shared" si="18"/>
        <v>0</v>
      </c>
      <c r="N69" s="15">
        <f>SUM(D69:M69)</f>
        <v>184678487</v>
      </c>
      <c r="O69" s="37">
        <f>(N69/O$71)</f>
        <v>1822.1314317287106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153</v>
      </c>
      <c r="M71" s="48"/>
      <c r="N71" s="48"/>
      <c r="O71" s="41">
        <v>101353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17678069</v>
      </c>
      <c r="E5" s="26">
        <f t="shared" si="0"/>
        <v>87848</v>
      </c>
      <c r="F5" s="26">
        <f t="shared" si="0"/>
        <v>5824266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39051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23629234</v>
      </c>
      <c r="O5" s="32">
        <f t="shared" ref="O5:O36" si="1">(N5/O$73)</f>
        <v>238.38776848498301</v>
      </c>
      <c r="P5" s="6"/>
    </row>
    <row r="6" spans="1:133">
      <c r="A6" s="12"/>
      <c r="B6" s="44">
        <v>511</v>
      </c>
      <c r="C6" s="20" t="s">
        <v>20</v>
      </c>
      <c r="D6" s="46">
        <v>491939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491939</v>
      </c>
      <c r="O6" s="47">
        <f t="shared" si="1"/>
        <v>4.9630149009796112</v>
      </c>
      <c r="P6" s="9"/>
    </row>
    <row r="7" spans="1:133">
      <c r="A7" s="12"/>
      <c r="B7" s="44">
        <v>512</v>
      </c>
      <c r="C7" s="20" t="s">
        <v>21</v>
      </c>
      <c r="D7" s="46">
        <v>756663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756663</v>
      </c>
      <c r="O7" s="47">
        <f t="shared" si="1"/>
        <v>7.6337304910160313</v>
      </c>
      <c r="P7" s="9"/>
    </row>
    <row r="8" spans="1:133">
      <c r="A8" s="12"/>
      <c r="B8" s="44">
        <v>513</v>
      </c>
      <c r="C8" s="20" t="s">
        <v>22</v>
      </c>
      <c r="D8" s="46">
        <v>5992780</v>
      </c>
      <c r="E8" s="46">
        <v>12995</v>
      </c>
      <c r="F8" s="46">
        <v>0</v>
      </c>
      <c r="G8" s="46">
        <v>0</v>
      </c>
      <c r="H8" s="46">
        <v>0</v>
      </c>
      <c r="I8" s="46">
        <v>0</v>
      </c>
      <c r="J8" s="46">
        <v>39051</v>
      </c>
      <c r="K8" s="46">
        <v>0</v>
      </c>
      <c r="L8" s="46">
        <v>0</v>
      </c>
      <c r="M8" s="46">
        <v>0</v>
      </c>
      <c r="N8" s="46">
        <f t="shared" si="2"/>
        <v>6044826</v>
      </c>
      <c r="O8" s="47">
        <f t="shared" si="1"/>
        <v>60.984312103388788</v>
      </c>
      <c r="P8" s="9"/>
    </row>
    <row r="9" spans="1:133">
      <c r="A9" s="12"/>
      <c r="B9" s="44">
        <v>514</v>
      </c>
      <c r="C9" s="20" t="s">
        <v>23</v>
      </c>
      <c r="D9" s="46">
        <v>478068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478068</v>
      </c>
      <c r="O9" s="47">
        <f t="shared" si="1"/>
        <v>4.8230748277357973</v>
      </c>
      <c r="P9" s="9"/>
    </row>
    <row r="10" spans="1:133">
      <c r="A10" s="12"/>
      <c r="B10" s="44">
        <v>515</v>
      </c>
      <c r="C10" s="20" t="s">
        <v>24</v>
      </c>
      <c r="D10" s="46">
        <v>589899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589899</v>
      </c>
      <c r="O10" s="47">
        <f t="shared" si="1"/>
        <v>5.951301944088538</v>
      </c>
      <c r="P10" s="9"/>
    </row>
    <row r="11" spans="1:133">
      <c r="A11" s="12"/>
      <c r="B11" s="44">
        <v>517</v>
      </c>
      <c r="C11" s="20" t="s">
        <v>25</v>
      </c>
      <c r="D11" s="46">
        <v>466493</v>
      </c>
      <c r="E11" s="46">
        <v>0</v>
      </c>
      <c r="F11" s="46">
        <v>5824266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6290759</v>
      </c>
      <c r="O11" s="47">
        <f t="shared" si="1"/>
        <v>63.465451317077111</v>
      </c>
      <c r="P11" s="9"/>
    </row>
    <row r="12" spans="1:133">
      <c r="A12" s="12"/>
      <c r="B12" s="44">
        <v>519</v>
      </c>
      <c r="C12" s="20" t="s">
        <v>116</v>
      </c>
      <c r="D12" s="46">
        <v>8902227</v>
      </c>
      <c r="E12" s="46">
        <v>74853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8977080</v>
      </c>
      <c r="O12" s="47">
        <f t="shared" si="1"/>
        <v>90.566882900697124</v>
      </c>
      <c r="P12" s="9"/>
    </row>
    <row r="13" spans="1:133" ht="15.75">
      <c r="A13" s="28" t="s">
        <v>27</v>
      </c>
      <c r="B13" s="29"/>
      <c r="C13" s="30"/>
      <c r="D13" s="31">
        <f t="shared" ref="D13:M13" si="3">SUM(D14:D21)</f>
        <v>32858171</v>
      </c>
      <c r="E13" s="31">
        <f t="shared" si="3"/>
        <v>1376702</v>
      </c>
      <c r="F13" s="31">
        <f t="shared" si="3"/>
        <v>0</v>
      </c>
      <c r="G13" s="31">
        <f t="shared" si="3"/>
        <v>1038111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35272984</v>
      </c>
      <c r="O13" s="43">
        <f t="shared" si="1"/>
        <v>355.85783032858831</v>
      </c>
      <c r="P13" s="10"/>
    </row>
    <row r="14" spans="1:133">
      <c r="A14" s="12"/>
      <c r="B14" s="44">
        <v>521</v>
      </c>
      <c r="C14" s="20" t="s">
        <v>28</v>
      </c>
      <c r="D14" s="46">
        <v>15205955</v>
      </c>
      <c r="E14" s="46">
        <v>187439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15393394</v>
      </c>
      <c r="O14" s="47">
        <f t="shared" si="1"/>
        <v>155.29901837148535</v>
      </c>
      <c r="P14" s="9"/>
    </row>
    <row r="15" spans="1:133">
      <c r="A15" s="12"/>
      <c r="B15" s="44">
        <v>522</v>
      </c>
      <c r="C15" s="20" t="s">
        <v>29</v>
      </c>
      <c r="D15" s="46">
        <v>8917655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8917655</v>
      </c>
      <c r="O15" s="47">
        <f t="shared" si="1"/>
        <v>89.967363121840975</v>
      </c>
      <c r="P15" s="9"/>
    </row>
    <row r="16" spans="1:133">
      <c r="A16" s="12"/>
      <c r="B16" s="44">
        <v>523</v>
      </c>
      <c r="C16" s="20" t="s">
        <v>117</v>
      </c>
      <c r="D16" s="46">
        <v>5247514</v>
      </c>
      <c r="E16" s="46">
        <v>63218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5310732</v>
      </c>
      <c r="O16" s="47">
        <f t="shared" si="1"/>
        <v>53.578273019844431</v>
      </c>
      <c r="P16" s="9"/>
    </row>
    <row r="17" spans="1:16">
      <c r="A17" s="12"/>
      <c r="B17" s="44">
        <v>524</v>
      </c>
      <c r="C17" s="20" t="s">
        <v>31</v>
      </c>
      <c r="D17" s="46">
        <v>0</v>
      </c>
      <c r="E17" s="46">
        <v>476502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476502</v>
      </c>
      <c r="O17" s="47">
        <f t="shared" si="1"/>
        <v>4.807275955650165</v>
      </c>
      <c r="P17" s="9"/>
    </row>
    <row r="18" spans="1:16">
      <c r="A18" s="12"/>
      <c r="B18" s="44">
        <v>525</v>
      </c>
      <c r="C18" s="20" t="s">
        <v>32</v>
      </c>
      <c r="D18" s="46">
        <v>446063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446063</v>
      </c>
      <c r="O18" s="47">
        <f t="shared" si="1"/>
        <v>4.5001866405706155</v>
      </c>
      <c r="P18" s="9"/>
    </row>
    <row r="19" spans="1:16">
      <c r="A19" s="12"/>
      <c r="B19" s="44">
        <v>526</v>
      </c>
      <c r="C19" s="20" t="s">
        <v>33</v>
      </c>
      <c r="D19" s="46">
        <v>8691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8691</v>
      </c>
      <c r="O19" s="47">
        <f t="shared" si="1"/>
        <v>8.7680713471413721E-2</v>
      </c>
      <c r="P19" s="9"/>
    </row>
    <row r="20" spans="1:16">
      <c r="A20" s="12"/>
      <c r="B20" s="44">
        <v>527</v>
      </c>
      <c r="C20" s="20" t="s">
        <v>34</v>
      </c>
      <c r="D20" s="46">
        <v>260657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260657</v>
      </c>
      <c r="O20" s="47">
        <f t="shared" si="1"/>
        <v>2.6296849305394416</v>
      </c>
      <c r="P20" s="9"/>
    </row>
    <row r="21" spans="1:16">
      <c r="A21" s="12"/>
      <c r="B21" s="44">
        <v>529</v>
      </c>
      <c r="C21" s="20" t="s">
        <v>35</v>
      </c>
      <c r="D21" s="46">
        <v>2771636</v>
      </c>
      <c r="E21" s="46">
        <v>649543</v>
      </c>
      <c r="F21" s="46">
        <v>0</v>
      </c>
      <c r="G21" s="46">
        <v>1038111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4459290</v>
      </c>
      <c r="O21" s="47">
        <f t="shared" si="1"/>
        <v>44.988347575185884</v>
      </c>
      <c r="P21" s="9"/>
    </row>
    <row r="22" spans="1:16" ht="15.75">
      <c r="A22" s="28" t="s">
        <v>36</v>
      </c>
      <c r="B22" s="29"/>
      <c r="C22" s="30"/>
      <c r="D22" s="31">
        <f t="shared" ref="D22:M22" si="5">SUM(D23:D26)</f>
        <v>308952</v>
      </c>
      <c r="E22" s="31">
        <f t="shared" si="5"/>
        <v>13246</v>
      </c>
      <c r="F22" s="31">
        <f t="shared" si="5"/>
        <v>0</v>
      </c>
      <c r="G22" s="31">
        <f t="shared" si="5"/>
        <v>432</v>
      </c>
      <c r="H22" s="31">
        <f t="shared" si="5"/>
        <v>0</v>
      </c>
      <c r="I22" s="31">
        <f t="shared" si="5"/>
        <v>2151681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2474311</v>
      </c>
      <c r="O22" s="43">
        <f t="shared" si="1"/>
        <v>24.962530644363959</v>
      </c>
      <c r="P22" s="10"/>
    </row>
    <row r="23" spans="1:16">
      <c r="A23" s="12"/>
      <c r="B23" s="44">
        <v>533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675084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675084</v>
      </c>
      <c r="O23" s="47">
        <f t="shared" si="1"/>
        <v>6.8107061066776966</v>
      </c>
      <c r="P23" s="9"/>
    </row>
    <row r="24" spans="1:16">
      <c r="A24" s="12"/>
      <c r="B24" s="44">
        <v>534</v>
      </c>
      <c r="C24" s="20" t="s">
        <v>118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1476597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1476597</v>
      </c>
      <c r="O24" s="47">
        <f t="shared" si="1"/>
        <v>14.89691387294317</v>
      </c>
      <c r="P24" s="9"/>
    </row>
    <row r="25" spans="1:16">
      <c r="A25" s="12"/>
      <c r="B25" s="44">
        <v>536</v>
      </c>
      <c r="C25" s="20" t="s">
        <v>119</v>
      </c>
      <c r="D25" s="46">
        <v>2358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2358</v>
      </c>
      <c r="O25" s="47">
        <f t="shared" si="1"/>
        <v>2.3789106243883737E-2</v>
      </c>
      <c r="P25" s="9"/>
    </row>
    <row r="26" spans="1:16">
      <c r="A26" s="12"/>
      <c r="B26" s="44">
        <v>537</v>
      </c>
      <c r="C26" s="20" t="s">
        <v>120</v>
      </c>
      <c r="D26" s="46">
        <v>306594</v>
      </c>
      <c r="E26" s="46">
        <v>13246</v>
      </c>
      <c r="F26" s="46">
        <v>0</v>
      </c>
      <c r="G26" s="46">
        <v>432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320272</v>
      </c>
      <c r="O26" s="47">
        <f t="shared" si="1"/>
        <v>3.2311215584992081</v>
      </c>
      <c r="P26" s="9"/>
    </row>
    <row r="27" spans="1:16" ht="15.75">
      <c r="A27" s="28" t="s">
        <v>41</v>
      </c>
      <c r="B27" s="29"/>
      <c r="C27" s="30"/>
      <c r="D27" s="31">
        <f t="shared" ref="D27:M27" si="6">SUM(D28:D30)</f>
        <v>2134181</v>
      </c>
      <c r="E27" s="31">
        <f t="shared" si="6"/>
        <v>12596754</v>
      </c>
      <c r="F27" s="31">
        <f t="shared" si="6"/>
        <v>0</v>
      </c>
      <c r="G27" s="31">
        <f t="shared" si="6"/>
        <v>0</v>
      </c>
      <c r="H27" s="31">
        <f t="shared" si="6"/>
        <v>0</v>
      </c>
      <c r="I27" s="31">
        <f t="shared" si="6"/>
        <v>2718395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17449330</v>
      </c>
      <c r="O27" s="43">
        <f t="shared" si="1"/>
        <v>176.04069773307373</v>
      </c>
      <c r="P27" s="10"/>
    </row>
    <row r="28" spans="1:16">
      <c r="A28" s="12"/>
      <c r="B28" s="44">
        <v>541</v>
      </c>
      <c r="C28" s="20" t="s">
        <v>121</v>
      </c>
      <c r="D28" s="46">
        <v>554320</v>
      </c>
      <c r="E28" s="46">
        <v>12596754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13151074</v>
      </c>
      <c r="O28" s="47">
        <f t="shared" si="1"/>
        <v>132.67697057132193</v>
      </c>
      <c r="P28" s="9"/>
    </row>
    <row r="29" spans="1:16">
      <c r="A29" s="12"/>
      <c r="B29" s="44">
        <v>542</v>
      </c>
      <c r="C29" s="20" t="s">
        <v>43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2718395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2718395</v>
      </c>
      <c r="O29" s="47">
        <f t="shared" si="1"/>
        <v>27.425015889670203</v>
      </c>
      <c r="P29" s="9"/>
    </row>
    <row r="30" spans="1:16">
      <c r="A30" s="12"/>
      <c r="B30" s="44">
        <v>544</v>
      </c>
      <c r="C30" s="20" t="s">
        <v>122</v>
      </c>
      <c r="D30" s="46">
        <v>1579861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1579861</v>
      </c>
      <c r="O30" s="47">
        <f t="shared" si="1"/>
        <v>15.938711272081598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SUM(D32:D33)</f>
        <v>533056</v>
      </c>
      <c r="E31" s="31">
        <f t="shared" si="8"/>
        <v>1389351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1922407</v>
      </c>
      <c r="O31" s="43">
        <f t="shared" si="1"/>
        <v>19.394548077602124</v>
      </c>
      <c r="P31" s="10"/>
    </row>
    <row r="32" spans="1:16">
      <c r="A32" s="13"/>
      <c r="B32" s="45">
        <v>553</v>
      </c>
      <c r="C32" s="21" t="s">
        <v>123</v>
      </c>
      <c r="D32" s="46">
        <v>115019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115019</v>
      </c>
      <c r="O32" s="47">
        <f t="shared" si="1"/>
        <v>1.1603898265755994</v>
      </c>
      <c r="P32" s="9"/>
    </row>
    <row r="33" spans="1:16">
      <c r="A33" s="13"/>
      <c r="B33" s="45">
        <v>559</v>
      </c>
      <c r="C33" s="21" t="s">
        <v>47</v>
      </c>
      <c r="D33" s="46">
        <v>418037</v>
      </c>
      <c r="E33" s="46">
        <v>1389351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1807388</v>
      </c>
      <c r="O33" s="47">
        <f t="shared" si="1"/>
        <v>18.234158251026525</v>
      </c>
      <c r="P33" s="9"/>
    </row>
    <row r="34" spans="1:16" ht="15.75">
      <c r="A34" s="28" t="s">
        <v>48</v>
      </c>
      <c r="B34" s="29"/>
      <c r="C34" s="30"/>
      <c r="D34" s="31">
        <f t="shared" ref="D34:M34" si="9">SUM(D35:D38)</f>
        <v>4063997</v>
      </c>
      <c r="E34" s="31">
        <f t="shared" si="9"/>
        <v>47912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4111909</v>
      </c>
      <c r="O34" s="43">
        <f t="shared" si="1"/>
        <v>41.483732004317957</v>
      </c>
      <c r="P34" s="10"/>
    </row>
    <row r="35" spans="1:16">
      <c r="A35" s="12"/>
      <c r="B35" s="44">
        <v>561</v>
      </c>
      <c r="C35" s="20" t="s">
        <v>124</v>
      </c>
      <c r="D35" s="46">
        <v>1172293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1172293</v>
      </c>
      <c r="O35" s="47">
        <f t="shared" si="1"/>
        <v>11.826888348584054</v>
      </c>
      <c r="P35" s="9"/>
    </row>
    <row r="36" spans="1:16">
      <c r="A36" s="12"/>
      <c r="B36" s="44">
        <v>562</v>
      </c>
      <c r="C36" s="20" t="s">
        <v>125</v>
      </c>
      <c r="D36" s="46">
        <v>658212</v>
      </c>
      <c r="E36" s="46">
        <v>2615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10">SUM(D36:M36)</f>
        <v>660827</v>
      </c>
      <c r="O36" s="47">
        <f t="shared" si="1"/>
        <v>6.6668718031496859</v>
      </c>
      <c r="P36" s="9"/>
    </row>
    <row r="37" spans="1:16">
      <c r="A37" s="12"/>
      <c r="B37" s="44">
        <v>564</v>
      </c>
      <c r="C37" s="20" t="s">
        <v>126</v>
      </c>
      <c r="D37" s="46">
        <v>523995</v>
      </c>
      <c r="E37" s="46">
        <v>45297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569292</v>
      </c>
      <c r="O37" s="47">
        <f t="shared" ref="O37:O68" si="11">(N37/O$73)</f>
        <v>5.7434045257816209</v>
      </c>
      <c r="P37" s="9"/>
    </row>
    <row r="38" spans="1:16">
      <c r="A38" s="12"/>
      <c r="B38" s="44">
        <v>569</v>
      </c>
      <c r="C38" s="20" t="s">
        <v>52</v>
      </c>
      <c r="D38" s="46">
        <v>1709497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1709497</v>
      </c>
      <c r="O38" s="47">
        <f t="shared" si="11"/>
        <v>17.246567326802595</v>
      </c>
      <c r="P38" s="9"/>
    </row>
    <row r="39" spans="1:16" ht="15.75">
      <c r="A39" s="28" t="s">
        <v>53</v>
      </c>
      <c r="B39" s="29"/>
      <c r="C39" s="30"/>
      <c r="D39" s="31">
        <f t="shared" ref="D39:M39" si="12">SUM(D40:D43)</f>
        <v>3005672</v>
      </c>
      <c r="E39" s="31">
        <f t="shared" si="12"/>
        <v>415123</v>
      </c>
      <c r="F39" s="31">
        <f t="shared" si="12"/>
        <v>0</v>
      </c>
      <c r="G39" s="31">
        <f t="shared" si="12"/>
        <v>236854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3657649</v>
      </c>
      <c r="O39" s="43">
        <f t="shared" si="11"/>
        <v>36.900848457945337</v>
      </c>
      <c r="P39" s="9"/>
    </row>
    <row r="40" spans="1:16">
      <c r="A40" s="12"/>
      <c r="B40" s="44">
        <v>571</v>
      </c>
      <c r="C40" s="20" t="s">
        <v>54</v>
      </c>
      <c r="D40" s="46">
        <v>1103060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1103060</v>
      </c>
      <c r="O40" s="47">
        <f t="shared" si="11"/>
        <v>11.128418801263102</v>
      </c>
      <c r="P40" s="9"/>
    </row>
    <row r="41" spans="1:16">
      <c r="A41" s="12"/>
      <c r="B41" s="44">
        <v>572</v>
      </c>
      <c r="C41" s="20" t="s">
        <v>127</v>
      </c>
      <c r="D41" s="46">
        <v>1902612</v>
      </c>
      <c r="E41" s="46">
        <v>54430</v>
      </c>
      <c r="F41" s="46">
        <v>0</v>
      </c>
      <c r="G41" s="46">
        <v>236854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2193896</v>
      </c>
      <c r="O41" s="47">
        <f t="shared" si="11"/>
        <v>22.133513584406938</v>
      </c>
      <c r="P41" s="9"/>
    </row>
    <row r="42" spans="1:16">
      <c r="A42" s="12"/>
      <c r="B42" s="44">
        <v>573</v>
      </c>
      <c r="C42" s="20" t="s">
        <v>56</v>
      </c>
      <c r="D42" s="46">
        <v>0</v>
      </c>
      <c r="E42" s="46">
        <v>329347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329347</v>
      </c>
      <c r="O42" s="47">
        <f t="shared" si="11"/>
        <v>3.3226763248958342</v>
      </c>
      <c r="P42" s="9"/>
    </row>
    <row r="43" spans="1:16">
      <c r="A43" s="12"/>
      <c r="B43" s="44">
        <v>575</v>
      </c>
      <c r="C43" s="20" t="s">
        <v>128</v>
      </c>
      <c r="D43" s="46">
        <v>0</v>
      </c>
      <c r="E43" s="46">
        <v>31346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31346</v>
      </c>
      <c r="O43" s="47">
        <f t="shared" si="11"/>
        <v>0.31623974737946547</v>
      </c>
      <c r="P43" s="9"/>
    </row>
    <row r="44" spans="1:16" ht="15.75">
      <c r="A44" s="28" t="s">
        <v>129</v>
      </c>
      <c r="B44" s="29"/>
      <c r="C44" s="30"/>
      <c r="D44" s="31">
        <f t="shared" ref="D44:M44" si="13">SUM(D45:D47)</f>
        <v>187491</v>
      </c>
      <c r="E44" s="31">
        <f t="shared" si="13"/>
        <v>217564</v>
      </c>
      <c r="F44" s="31">
        <f t="shared" si="13"/>
        <v>35000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6391901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6831956</v>
      </c>
      <c r="O44" s="43">
        <f t="shared" si="11"/>
        <v>68.925414392510163</v>
      </c>
      <c r="P44" s="9"/>
    </row>
    <row r="45" spans="1:16">
      <c r="A45" s="12"/>
      <c r="B45" s="44">
        <v>581</v>
      </c>
      <c r="C45" s="20" t="s">
        <v>130</v>
      </c>
      <c r="D45" s="46">
        <v>187491</v>
      </c>
      <c r="E45" s="46">
        <v>39052</v>
      </c>
      <c r="F45" s="46">
        <v>35000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261543</v>
      </c>
      <c r="O45" s="47">
        <f t="shared" si="11"/>
        <v>2.6386235005700103</v>
      </c>
      <c r="P45" s="9"/>
    </row>
    <row r="46" spans="1:16">
      <c r="A46" s="12"/>
      <c r="B46" s="44">
        <v>587</v>
      </c>
      <c r="C46" s="20" t="s">
        <v>131</v>
      </c>
      <c r="D46" s="46">
        <v>0</v>
      </c>
      <c r="E46" s="46">
        <v>178512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3" si="14">SUM(D46:M46)</f>
        <v>178512</v>
      </c>
      <c r="O46" s="47">
        <f t="shared" si="11"/>
        <v>1.8009503536082163</v>
      </c>
      <c r="P46" s="9"/>
    </row>
    <row r="47" spans="1:16">
      <c r="A47" s="12"/>
      <c r="B47" s="44">
        <v>590</v>
      </c>
      <c r="C47" s="20" t="s">
        <v>132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6391901</v>
      </c>
      <c r="K47" s="46">
        <v>0</v>
      </c>
      <c r="L47" s="46">
        <v>0</v>
      </c>
      <c r="M47" s="46">
        <v>0</v>
      </c>
      <c r="N47" s="46">
        <f t="shared" si="14"/>
        <v>6391901</v>
      </c>
      <c r="O47" s="47">
        <f t="shared" si="11"/>
        <v>64.485840538331942</v>
      </c>
      <c r="P47" s="9"/>
    </row>
    <row r="48" spans="1:16" ht="15.75">
      <c r="A48" s="28" t="s">
        <v>61</v>
      </c>
      <c r="B48" s="29"/>
      <c r="C48" s="30"/>
      <c r="D48" s="31">
        <f t="shared" ref="D48:M48" si="15">SUM(D49:D70)</f>
        <v>874318</v>
      </c>
      <c r="E48" s="31">
        <f t="shared" si="15"/>
        <v>2347610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3221928</v>
      </c>
      <c r="O48" s="43">
        <f t="shared" si="11"/>
        <v>32.504998940688651</v>
      </c>
      <c r="P48" s="9"/>
    </row>
    <row r="49" spans="1:16">
      <c r="A49" s="12"/>
      <c r="B49" s="44">
        <v>601</v>
      </c>
      <c r="C49" s="20" t="s">
        <v>133</v>
      </c>
      <c r="D49" s="46">
        <v>3227</v>
      </c>
      <c r="E49" s="46">
        <v>18535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21762</v>
      </c>
      <c r="O49" s="47">
        <f t="shared" si="11"/>
        <v>0.2195498431210339</v>
      </c>
      <c r="P49" s="9"/>
    </row>
    <row r="50" spans="1:16">
      <c r="A50" s="12"/>
      <c r="B50" s="44">
        <v>602</v>
      </c>
      <c r="C50" s="20" t="s">
        <v>134</v>
      </c>
      <c r="D50" s="46">
        <v>19952</v>
      </c>
      <c r="E50" s="46">
        <v>27961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47913</v>
      </c>
      <c r="O50" s="47">
        <f t="shared" si="11"/>
        <v>0.48337890053570887</v>
      </c>
      <c r="P50" s="9"/>
    </row>
    <row r="51" spans="1:16">
      <c r="A51" s="12"/>
      <c r="B51" s="44">
        <v>603</v>
      </c>
      <c r="C51" s="20" t="s">
        <v>135</v>
      </c>
      <c r="D51" s="46">
        <v>1341</v>
      </c>
      <c r="E51" s="46">
        <v>38051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39392</v>
      </c>
      <c r="O51" s="47">
        <f t="shared" si="11"/>
        <v>0.39741326257806114</v>
      </c>
      <c r="P51" s="9"/>
    </row>
    <row r="52" spans="1:16">
      <c r="A52" s="12"/>
      <c r="B52" s="44">
        <v>604</v>
      </c>
      <c r="C52" s="20" t="s">
        <v>136</v>
      </c>
      <c r="D52" s="46">
        <v>12568</v>
      </c>
      <c r="E52" s="46">
        <v>215972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228540</v>
      </c>
      <c r="O52" s="47">
        <f t="shared" si="11"/>
        <v>2.3056668112710725</v>
      </c>
      <c r="P52" s="9"/>
    </row>
    <row r="53" spans="1:16">
      <c r="A53" s="12"/>
      <c r="B53" s="44">
        <v>608</v>
      </c>
      <c r="C53" s="20" t="s">
        <v>137</v>
      </c>
      <c r="D53" s="46">
        <v>0</v>
      </c>
      <c r="E53" s="46">
        <v>13230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13230</v>
      </c>
      <c r="O53" s="47">
        <f t="shared" si="11"/>
        <v>0.13347322968896602</v>
      </c>
      <c r="P53" s="9"/>
    </row>
    <row r="54" spans="1:16">
      <c r="A54" s="12"/>
      <c r="B54" s="44">
        <v>614</v>
      </c>
      <c r="C54" s="20" t="s">
        <v>138</v>
      </c>
      <c r="D54" s="46">
        <v>0</v>
      </c>
      <c r="E54" s="46">
        <v>172958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5" si="16">SUM(D54:M54)</f>
        <v>172958</v>
      </c>
      <c r="O54" s="47">
        <f t="shared" si="11"/>
        <v>1.7449178277055317</v>
      </c>
      <c r="P54" s="9"/>
    </row>
    <row r="55" spans="1:16">
      <c r="A55" s="12"/>
      <c r="B55" s="44">
        <v>615</v>
      </c>
      <c r="C55" s="20" t="s">
        <v>68</v>
      </c>
      <c r="D55" s="46">
        <v>703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703</v>
      </c>
      <c r="O55" s="47">
        <f t="shared" si="11"/>
        <v>7.0923416833970606E-3</v>
      </c>
      <c r="P55" s="9"/>
    </row>
    <row r="56" spans="1:16">
      <c r="A56" s="12"/>
      <c r="B56" s="44">
        <v>634</v>
      </c>
      <c r="C56" s="20" t="s">
        <v>140</v>
      </c>
      <c r="D56" s="46">
        <v>0</v>
      </c>
      <c r="E56" s="46">
        <v>343076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343076</v>
      </c>
      <c r="O56" s="47">
        <f t="shared" si="11"/>
        <v>3.4611838056516784</v>
      </c>
      <c r="P56" s="9"/>
    </row>
    <row r="57" spans="1:16">
      <c r="A57" s="12"/>
      <c r="B57" s="44">
        <v>654</v>
      </c>
      <c r="C57" s="20" t="s">
        <v>141</v>
      </c>
      <c r="D57" s="46">
        <v>0</v>
      </c>
      <c r="E57" s="46">
        <v>154014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154014</v>
      </c>
      <c r="O57" s="47">
        <f t="shared" si="11"/>
        <v>1.5537978833950423</v>
      </c>
      <c r="P57" s="9"/>
    </row>
    <row r="58" spans="1:16">
      <c r="A58" s="12"/>
      <c r="B58" s="44">
        <v>674</v>
      </c>
      <c r="C58" s="20" t="s">
        <v>142</v>
      </c>
      <c r="D58" s="46">
        <v>0</v>
      </c>
      <c r="E58" s="46">
        <v>101522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101522</v>
      </c>
      <c r="O58" s="47">
        <f t="shared" si="11"/>
        <v>1.0242229194620716</v>
      </c>
      <c r="P58" s="9"/>
    </row>
    <row r="59" spans="1:16">
      <c r="A59" s="12"/>
      <c r="B59" s="44">
        <v>685</v>
      </c>
      <c r="C59" s="20" t="s">
        <v>73</v>
      </c>
      <c r="D59" s="46">
        <v>40452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40452</v>
      </c>
      <c r="O59" s="47">
        <f t="shared" si="11"/>
        <v>0.4081072628403668</v>
      </c>
      <c r="P59" s="9"/>
    </row>
    <row r="60" spans="1:16">
      <c r="A60" s="12"/>
      <c r="B60" s="44">
        <v>689</v>
      </c>
      <c r="C60" s="20" t="s">
        <v>105</v>
      </c>
      <c r="D60" s="46">
        <v>168620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168620</v>
      </c>
      <c r="O60" s="47">
        <f t="shared" si="11"/>
        <v>1.7011531360660204</v>
      </c>
      <c r="P60" s="9"/>
    </row>
    <row r="61" spans="1:16">
      <c r="A61" s="12"/>
      <c r="B61" s="44">
        <v>694</v>
      </c>
      <c r="C61" s="20" t="s">
        <v>143</v>
      </c>
      <c r="D61" s="46">
        <v>0</v>
      </c>
      <c r="E61" s="46">
        <v>75841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75841</v>
      </c>
      <c r="O61" s="47">
        <f t="shared" si="11"/>
        <v>0.76513554140898499</v>
      </c>
      <c r="P61" s="9"/>
    </row>
    <row r="62" spans="1:16">
      <c r="A62" s="12"/>
      <c r="B62" s="44">
        <v>711</v>
      </c>
      <c r="C62" s="20" t="s">
        <v>106</v>
      </c>
      <c r="D62" s="46">
        <v>601172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601172</v>
      </c>
      <c r="O62" s="47">
        <f t="shared" si="11"/>
        <v>6.0650316280102095</v>
      </c>
      <c r="P62" s="9"/>
    </row>
    <row r="63" spans="1:16">
      <c r="A63" s="12"/>
      <c r="B63" s="44">
        <v>712</v>
      </c>
      <c r="C63" s="20" t="s">
        <v>107</v>
      </c>
      <c r="D63" s="46">
        <v>0</v>
      </c>
      <c r="E63" s="46">
        <v>246894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246894</v>
      </c>
      <c r="O63" s="47">
        <f t="shared" si="11"/>
        <v>2.4908344346808446</v>
      </c>
      <c r="P63" s="9"/>
    </row>
    <row r="64" spans="1:16">
      <c r="A64" s="12"/>
      <c r="B64" s="44">
        <v>713</v>
      </c>
      <c r="C64" s="20" t="s">
        <v>144</v>
      </c>
      <c r="D64" s="46">
        <v>0</v>
      </c>
      <c r="E64" s="46">
        <v>66290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66290</v>
      </c>
      <c r="O64" s="47">
        <f t="shared" si="11"/>
        <v>0.66877856357381382</v>
      </c>
      <c r="P64" s="9"/>
    </row>
    <row r="65" spans="1:119">
      <c r="A65" s="12"/>
      <c r="B65" s="44">
        <v>714</v>
      </c>
      <c r="C65" s="20" t="s">
        <v>109</v>
      </c>
      <c r="D65" s="46">
        <v>0</v>
      </c>
      <c r="E65" s="46">
        <v>18993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18993</v>
      </c>
      <c r="O65" s="47">
        <f t="shared" si="11"/>
        <v>0.19161428960563351</v>
      </c>
      <c r="P65" s="9"/>
    </row>
    <row r="66" spans="1:119">
      <c r="A66" s="12"/>
      <c r="B66" s="44">
        <v>716</v>
      </c>
      <c r="C66" s="20" t="s">
        <v>110</v>
      </c>
      <c r="D66" s="46">
        <v>0</v>
      </c>
      <c r="E66" s="46">
        <v>191974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1" si="17">SUM(D66:M66)</f>
        <v>191974</v>
      </c>
      <c r="O66" s="47">
        <f t="shared" si="11"/>
        <v>1.9367641569394982</v>
      </c>
      <c r="P66" s="9"/>
    </row>
    <row r="67" spans="1:119">
      <c r="A67" s="12"/>
      <c r="B67" s="44">
        <v>719</v>
      </c>
      <c r="C67" s="20" t="s">
        <v>111</v>
      </c>
      <c r="D67" s="46">
        <v>26283</v>
      </c>
      <c r="E67" s="46">
        <v>177451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203734</v>
      </c>
      <c r="O67" s="47">
        <f t="shared" si="11"/>
        <v>2.0554070277741348</v>
      </c>
      <c r="P67" s="9"/>
    </row>
    <row r="68" spans="1:119">
      <c r="A68" s="12"/>
      <c r="B68" s="44">
        <v>724</v>
      </c>
      <c r="C68" s="20" t="s">
        <v>145</v>
      </c>
      <c r="D68" s="46">
        <v>0</v>
      </c>
      <c r="E68" s="46">
        <v>168972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168972</v>
      </c>
      <c r="O68" s="47">
        <f t="shared" si="11"/>
        <v>1.7047043512474651</v>
      </c>
      <c r="P68" s="9"/>
    </row>
    <row r="69" spans="1:119">
      <c r="A69" s="12"/>
      <c r="B69" s="44">
        <v>744</v>
      </c>
      <c r="C69" s="20" t="s">
        <v>146</v>
      </c>
      <c r="D69" s="46">
        <v>0</v>
      </c>
      <c r="E69" s="46">
        <v>123439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123439</v>
      </c>
      <c r="O69" s="47">
        <f>(N69/O$73)</f>
        <v>1.2453365079044805</v>
      </c>
      <c r="P69" s="9"/>
    </row>
    <row r="70" spans="1:119" ht="15.75" thickBot="1">
      <c r="A70" s="12"/>
      <c r="B70" s="44">
        <v>764</v>
      </c>
      <c r="C70" s="20" t="s">
        <v>147</v>
      </c>
      <c r="D70" s="46">
        <v>0</v>
      </c>
      <c r="E70" s="46">
        <v>192437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192437</v>
      </c>
      <c r="O70" s="47">
        <f>(N70/O$73)</f>
        <v>1.9414352155446373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8">SUM(D5,D13,D22,D27,D31,D34,D39,D44,D48)</f>
        <v>61643907</v>
      </c>
      <c r="E71" s="15">
        <f t="shared" si="18"/>
        <v>18492110</v>
      </c>
      <c r="F71" s="15">
        <f t="shared" si="18"/>
        <v>5859266</v>
      </c>
      <c r="G71" s="15">
        <f t="shared" si="18"/>
        <v>1275397</v>
      </c>
      <c r="H71" s="15">
        <f t="shared" si="18"/>
        <v>0</v>
      </c>
      <c r="I71" s="15">
        <f t="shared" si="18"/>
        <v>4870076</v>
      </c>
      <c r="J71" s="15">
        <f t="shared" si="18"/>
        <v>6430952</v>
      </c>
      <c r="K71" s="15">
        <f t="shared" si="18"/>
        <v>0</v>
      </c>
      <c r="L71" s="15">
        <f t="shared" si="18"/>
        <v>0</v>
      </c>
      <c r="M71" s="15">
        <f t="shared" si="18"/>
        <v>0</v>
      </c>
      <c r="N71" s="15">
        <f t="shared" si="17"/>
        <v>98571708</v>
      </c>
      <c r="O71" s="37">
        <f>(N71/O$73)</f>
        <v>994.45836906407317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148</v>
      </c>
      <c r="M73" s="48"/>
      <c r="N73" s="48"/>
      <c r="O73" s="41">
        <v>99121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2023-11-03T22:58:01Z</cp:lastPrinted>
  <dcterms:created xsi:type="dcterms:W3CDTF">2000-08-31T21:26:31Z</dcterms:created>
  <dcterms:modified xsi:type="dcterms:W3CDTF">2023-11-03T22:58:13Z</dcterms:modified>
</cp:coreProperties>
</file>