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</sheets>
  <definedNames>
    <definedName name="_xlnm.Print_Area" localSheetId="16">'2005'!$A$1:$O$66</definedName>
    <definedName name="_xlnm.Print_Area" localSheetId="15">'2006'!$A$1:$O$63</definedName>
    <definedName name="_xlnm.Print_Area" localSheetId="14">'2007'!$A$1:$O$55</definedName>
    <definedName name="_xlnm.Print_Area" localSheetId="13">'2008'!$A$1:$O$56</definedName>
    <definedName name="_xlnm.Print_Area" localSheetId="12">'2009'!$A$1:$O$56</definedName>
    <definedName name="_xlnm.Print_Area" localSheetId="11">'2010'!$A$1:$O$56</definedName>
    <definedName name="_xlnm.Print_Area" localSheetId="10">'2011'!$A$1:$O$55</definedName>
    <definedName name="_xlnm.Print_Area" localSheetId="9">'2012'!$A$1:$O$54</definedName>
    <definedName name="_xlnm.Print_Area" localSheetId="8">'2013'!$A$1:$O$66</definedName>
    <definedName name="_xlnm.Print_Area" localSheetId="7">'2014'!$A$1:$O$65</definedName>
    <definedName name="_xlnm.Print_Area" localSheetId="6">'2015'!$A$1:$O$66</definedName>
    <definedName name="_xlnm.Print_Area" localSheetId="5">'2016'!$A$1:$O$68</definedName>
    <definedName name="_xlnm.Print_Area" localSheetId="4">'2017'!$A$1:$O$69</definedName>
    <definedName name="_xlnm.Print_Area" localSheetId="3">'2018'!$A$1:$O$68</definedName>
    <definedName name="_xlnm.Print_Area" localSheetId="2">'2019'!$A$1:$O$66</definedName>
    <definedName name="_xlnm.Print_Area" localSheetId="1">'2020'!$A$1:$O$65</definedName>
    <definedName name="_xlnm.Print_Area" localSheetId="0">'2021'!$A$1:$P$67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<sst xmlns="http://schemas.openxmlformats.org/spreadsheetml/2006/main" count="1266" uniqueCount="165">
  <si>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</si>
  <si>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</si>
  <si>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</si>
  <si>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</si>
  <si>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</si>
  <si>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</si>
  <si>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</si>
  <si>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</si>
  <si>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</si>
  <si>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</si>
  <si>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</si>
  <si>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</si>
  <si>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</si>
  <si>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</si>
  <si>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</si>
  <si>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</si>
  <si>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</si>
  <si>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</si>
  <si>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</si>
  <si>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</si>
  <si>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</si>
  <si>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</si>
  <si>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</si>
  <si>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</si>
  <si>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</si>
  <si>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</si>
  <si>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</si>
  <si>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</si>
  <si>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</si>
  <si>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</si>
  <si>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</si>
  <si>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</si>
  <si>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</si>
  <si>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Medical Examiners</t>
  </si>
  <si>
    <t>Physical Environment</t>
  </si>
  <si>
    <t>Garbage / Solid Waste Control Services</t>
  </si>
  <si>
    <t>Conservation and Resource Management</t>
  </si>
  <si>
    <t>Other Physical Environment</t>
  </si>
  <si>
    <t>Transportation</t>
  </si>
  <si>
    <t>Road and Street Facilities</t>
  </si>
  <si>
    <t>Airports</t>
  </si>
  <si>
    <t>Other Transportation Systems / Services</t>
  </si>
  <si>
    <t>Economic Environment</t>
  </si>
  <si>
    <t>Industry Development</t>
  </si>
  <si>
    <t>Veteran's Services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</si>
  <si>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</si>
  <si>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</si>
  <si>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</si>
  <si>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</si>
  <si>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</si>
  <si>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</si>
  <si>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</si>
  <si>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</si>
  <si>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</si>
  <si>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</si>
  <si>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</si>
  <si>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Other Culture / Recreation</t>
  </si>
  <si>
    <t>Inter-Fund Group Transfers Out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</si>
  <si>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</si>
  <si>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</si>
  <si>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</si>
  <si>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</si>
  <si>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Judicial Support</t>
  </si>
  <si>
    <t>Circuit Court - Criminal - Clerk of Court Administration</t>
  </si>
  <si>
    <t>Circuit Court - Juvenile - Guardian Ad Litem</t>
  </si>
  <si>
    <t>Other Uses and Non-Operating</t>
  </si>
  <si>
    <t>Franklin County Government Expenditures Reported by Account Code and Fund Type</t>
  </si>
  <si>
    <t>Local Fiscal Year Ended September 30, 2010</t>
  </si>
  <si>
    <t>Clerk of Court Excess Remittance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</si>
  <si>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</si>
  <si>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</si>
  <si>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</si>
  <si>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Countywide Population:</t>
  </si>
  <si>
    <t>Local Fiscal Year Ended September 30, 2008</t>
  </si>
  <si>
    <t>Ambulance and Rescue Services</t>
  </si>
  <si>
    <t>2008 Countywide Population:</t>
  </si>
  <si>
    <t>Local Fiscal Year Ended September 30, 2007</t>
  </si>
  <si>
    <t>2007 Countywide Population:</t>
  </si>
  <si>
    <t>Local Fiscal Year Ended September 30, 2012</t>
  </si>
  <si>
    <t>Installment Purchase Acquisitions</t>
  </si>
  <si>
    <t>General Court-Related Operations - Courthouse Security</t>
  </si>
  <si>
    <t>2012 Countywide Population:</t>
  </si>
  <si>
    <t>Local Fiscal Year Ended September 30, 2013</t>
  </si>
  <si>
    <t>Detention and/or Corrections</t>
  </si>
  <si>
    <t>General Administration - Clerk of Court Administration</t>
  </si>
  <si>
    <t>General Administration - Jury Management</t>
  </si>
  <si>
    <t>Circuit Court - Civil - Clerk of Court Administration</t>
  </si>
  <si>
    <t>Circuit Court - Family - Clerk of Court Administration</t>
  </si>
  <si>
    <t>Circuit Court - Juvenile - Clerk of Court Administration</t>
  </si>
  <si>
    <t>Circuit Court - Probate - Clerk of Court Administration</t>
  </si>
  <si>
    <t>General Court Operations - Courthouse Security</t>
  </si>
  <si>
    <t>General Court Operations - Information Systems and Technology</t>
  </si>
  <si>
    <t>General Court Operations - Legal Aid</t>
  </si>
  <si>
    <t>General Court Operations - Clerk of Court-Related Technology</t>
  </si>
  <si>
    <t>General Court Operations - Other Costs</t>
  </si>
  <si>
    <t>County Court - Criminal - Clerk of Court Administration</t>
  </si>
  <si>
    <t>County Court - Civil - Clerk of Court Administration</t>
  </si>
  <si>
    <t>County Court - Traffic - Clerk of Court Administration</t>
  </si>
  <si>
    <t>2013 Countywide Population:</t>
  </si>
  <si>
    <t>Local Fiscal Year Ended September 30, 2006</t>
  </si>
  <si>
    <t>Circuit Court - Family (Excluding Juvenile) - Clerk of Court Administration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</si>
  <si>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</si>
  <si>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</si>
  <si>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</si>
  <si>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</si>
  <si>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</si>
  <si>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</si>
  <si>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</si>
  <si>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Veterans Services</t>
  </si>
  <si>
    <t>Hospitals</t>
  </si>
  <si>
    <t>Health</t>
  </si>
  <si>
    <t>Mental Health</t>
  </si>
  <si>
    <t>Public Assistance</t>
  </si>
  <si>
    <t>Parks / Recreation</t>
  </si>
  <si>
    <t>Other Uses</t>
  </si>
  <si>
    <t>Interfund Transfers Out</t>
  </si>
  <si>
    <t>Clerk of Court Excess Fee Functions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</si>
  <si>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</si>
  <si>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</si>
  <si>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</si>
  <si>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</si>
  <si>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</si>
  <si>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</si>
  <si>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Criminal - Court Reporter Services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</si>
  <si>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</si>
  <si>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</si>
  <si>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</si>
  <si>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</si>
  <si>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</si>
  <si>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</si>
  <si>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</si>
  <si>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</si>
  <si>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</si>
  <si>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</si>
  <si>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Criminal - Public Defender Conflicts</t>
  </si>
  <si>
    <t>Circuit Court - Juvenile - Public Defender Conflicts</t>
  </si>
  <si>
    <t>County Court - Criminal - Public Defender Conflicts</t>
  </si>
  <si>
    <t>2005 Countywide Population:</t>
  </si>
  <si>
    <t>Local Fiscal Year Ended September 30, 2015</t>
  </si>
  <si>
    <t>Non-Court Information Systems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</si>
  <si>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</si>
  <si>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</si>
  <si>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</si>
  <si>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</si>
  <si>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</si>
  <si>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</si>
  <si>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Extraordinary Items (Loss)</t>
  </si>
  <si>
    <t>2018 Countywide Population:</t>
  </si>
  <si>
    <t>Local Fiscal Year Ended September 30, 2019</t>
  </si>
  <si>
    <t>Water / Sewer Services</t>
  </si>
  <si>
    <t>2019 Countywide Population:</t>
  </si>
  <si>
    <t>Local Fiscal Year Ended September 30, 2020</t>
  </si>
  <si>
    <t>County Court - Criminal - Court Administration</t>
  </si>
  <si>
    <t>2020 Countywide Population:</t>
  </si>
  <si>
    <t>Local Fiscal Year Ended September 30, 2021</t>
  </si>
  <si>
    <t>Other Public Safety</t>
  </si>
  <si>
    <t>2021 Countywide Population:</t>
  </si>
  <si>
    <t>Per Capita Account</t>
  </si>
  <si>
    <t>Custodial</t>
  </si>
  <si>
    <t>Total Account</t>
  </si>
  <si>
    <t>Water-Sewer Combination Services</t>
  </si>
  <si>
    <t>Inter-fund Group Transfers Out</t>
  </si>
  <si>
    <t>General Court-Related Operations - Information Systems</t>
  </si>
  <si>
    <t>General Court-Related Operations - Legal Aid</t>
  </si>
  <si>
    <t>General Court-Related Operations - Clerk of Court-Related Technology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</si>
</sst>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157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158</v>
      </c>
      <c r="N4" s="34" t="s">
        <v>5</v>
      </c>
      <c r="O4" s="34" t="s">
        <v>159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>SUM(D6:D12)</f>
        <v>6477082</v>
      </c>
      <c r="E5" s="26">
        <f>SUM(E6:E12)</f>
        <v>179704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38553412</v>
      </c>
      <c r="N5" s="26">
        <f>SUM(N6:N12)</f>
        <v>0</v>
      </c>
      <c r="O5" s="27">
        <f>SUM(D5:N5)</f>
        <v>45210198</v>
      </c>
      <c r="P5" s="32">
        <f>(O5/P$65)</f>
        <v>3656.599644128114</v>
      </c>
      <c r="Q5" s="6"/>
    </row>
    <row r="6" spans="1:17" ht="15">
      <c r="A6" s="12"/>
      <c r="B6" s="44">
        <v>511</v>
      </c>
      <c r="C6" s="20" t="s">
        <v>20</v>
      </c>
      <c r="D6" s="46">
        <v>1414806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1414806</v>
      </c>
      <c r="P6" s="47">
        <f>(O6/P$65)</f>
        <v>114.42947266256874</v>
      </c>
      <c r="Q6" s="9"/>
    </row>
    <row r="7" spans="1:17" ht="15">
      <c r="A7" s="12"/>
      <c r="B7" s="44">
        <v>512</v>
      </c>
      <c r="C7" s="20" t="s">
        <v>21</v>
      </c>
      <c r="D7" s="46">
        <v>214402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214402</v>
      </c>
      <c r="P7" s="47">
        <f>(O7/P$65)</f>
        <v>17.340828210934973</v>
      </c>
      <c r="Q7" s="9"/>
    </row>
    <row r="8" spans="1:17" ht="15">
      <c r="A8" s="12"/>
      <c r="B8" s="44">
        <v>513</v>
      </c>
      <c r="C8" s="20" t="s">
        <v>22</v>
      </c>
      <c r="D8" s="46">
        <v>557869</v>
      </c>
      <c r="E8" s="46">
        <v>178817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736686</v>
      </c>
      <c r="P8" s="47">
        <f>(O8/P$65)</f>
        <v>59.58314461339372</v>
      </c>
      <c r="Q8" s="9"/>
    </row>
    <row r="9" spans="1:17" ht="15">
      <c r="A9" s="12"/>
      <c r="B9" s="44">
        <v>514</v>
      </c>
      <c r="C9" s="20" t="s">
        <v>23</v>
      </c>
      <c r="D9" s="46">
        <v>112000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112000</v>
      </c>
      <c r="P9" s="47">
        <f>(O9/P$65)</f>
        <v>9.058557101261728</v>
      </c>
      <c r="Q9" s="9"/>
    </row>
    <row r="10" spans="1:17" ht="15">
      <c r="A10" s="12"/>
      <c r="B10" s="44">
        <v>515</v>
      </c>
      <c r="C10" s="20" t="s">
        <v>24</v>
      </c>
      <c r="D10" s="46">
        <v>125174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125174</v>
      </c>
      <c r="P10" s="47">
        <f>(O10/P$65)</f>
        <v>10.124069880297638</v>
      </c>
      <c r="Q10" s="9"/>
    </row>
    <row r="11" spans="1:17" ht="15">
      <c r="A11" s="12"/>
      <c r="B11" s="44">
        <v>516</v>
      </c>
      <c r="C11" s="20" t="s">
        <v>139</v>
      </c>
      <c r="D11" s="46">
        <v>691</v>
      </c>
      <c r="E11" s="46">
        <v>887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1578</v>
      </c>
      <c r="P11" s="47">
        <f>(O11/P$65)</f>
        <v>0.12762859915884828</v>
      </c>
      <c r="Q11" s="9"/>
    </row>
    <row r="12" spans="1:17" ht="15">
      <c r="A12" s="12"/>
      <c r="B12" s="44">
        <v>519</v>
      </c>
      <c r="C12" s="20" t="s">
        <v>26</v>
      </c>
      <c r="D12" s="46">
        <v>4052140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38553412</v>
      </c>
      <c r="N12" s="46">
        <v>0</v>
      </c>
      <c r="O12" s="46">
        <f t="shared" si="0"/>
        <v>42605552</v>
      </c>
      <c r="P12" s="47">
        <f>(O12/P$65)</f>
        <v>3445.935943060498</v>
      </c>
      <c r="Q12" s="9"/>
    </row>
    <row r="13" spans="1:17" ht="15.75">
      <c r="A13" s="28" t="s">
        <v>27</v>
      </c>
      <c r="B13" s="29"/>
      <c r="C13" s="30"/>
      <c r="D13" s="31">
        <f>SUM(D14:D20)</f>
        <v>7414712</v>
      </c>
      <c r="E13" s="31">
        <f>SUM(E14:E20)</f>
        <v>838558</v>
      </c>
      <c r="F13" s="31">
        <f>SUM(F14:F20)</f>
        <v>0</v>
      </c>
      <c r="G13" s="31">
        <f>SUM(G14:G20)</f>
        <v>0</v>
      </c>
      <c r="H13" s="31">
        <f>SUM(H14:H20)</f>
        <v>0</v>
      </c>
      <c r="I13" s="31">
        <f>SUM(I14:I20)</f>
        <v>0</v>
      </c>
      <c r="J13" s="31">
        <f>SUM(J14:J20)</f>
        <v>0</v>
      </c>
      <c r="K13" s="31">
        <f>SUM(K14:K20)</f>
        <v>0</v>
      </c>
      <c r="L13" s="31">
        <f>SUM(L14:L20)</f>
        <v>0</v>
      </c>
      <c r="M13" s="31">
        <f>SUM(M14:M20)</f>
        <v>0</v>
      </c>
      <c r="N13" s="31">
        <f>SUM(N14:N20)</f>
        <v>0</v>
      </c>
      <c r="O13" s="42">
        <f>SUM(D13:N13)</f>
        <v>8253270</v>
      </c>
      <c r="P13" s="43">
        <f>(O13/P$65)</f>
        <v>667.5242639922355</v>
      </c>
      <c r="Q13" s="10"/>
    </row>
    <row r="14" spans="1:17" ht="15">
      <c r="A14" s="12"/>
      <c r="B14" s="44">
        <v>521</v>
      </c>
      <c r="C14" s="20" t="s">
        <v>28</v>
      </c>
      <c r="D14" s="46">
        <v>4616521</v>
      </c>
      <c r="E14" s="46">
        <v>5693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4622214</v>
      </c>
      <c r="P14" s="47">
        <f>(O14/P$65)</f>
        <v>373.84454868974444</v>
      </c>
      <c r="Q14" s="9"/>
    </row>
    <row r="15" spans="1:17" ht="15">
      <c r="A15" s="12"/>
      <c r="B15" s="44">
        <v>522</v>
      </c>
      <c r="C15" s="20" t="s">
        <v>29</v>
      </c>
      <c r="D15" s="46">
        <v>4142</v>
      </c>
      <c r="E15" s="46">
        <v>505191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1" ref="O15:O20">SUM(D15:N15)</f>
        <v>509333</v>
      </c>
      <c r="P15" s="47">
        <f>(O15/P$65)</f>
        <v>41.194839857651246</v>
      </c>
      <c r="Q15" s="9"/>
    </row>
    <row r="16" spans="1:17" ht="15">
      <c r="A16" s="12"/>
      <c r="B16" s="44">
        <v>523</v>
      </c>
      <c r="C16" s="20" t="s">
        <v>30</v>
      </c>
      <c r="D16" s="46">
        <v>209377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209377</v>
      </c>
      <c r="P16" s="47">
        <f>(O16/P$65)</f>
        <v>16.93440634098997</v>
      </c>
      <c r="Q16" s="9"/>
    </row>
    <row r="17" spans="1:17" ht="15">
      <c r="A17" s="12"/>
      <c r="B17" s="44">
        <v>524</v>
      </c>
      <c r="C17" s="20" t="s">
        <v>31</v>
      </c>
      <c r="D17" s="46">
        <v>335605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335605</v>
      </c>
      <c r="P17" s="47">
        <f>(O17/P$65)</f>
        <v>27.143723714008413</v>
      </c>
      <c r="Q17" s="9"/>
    </row>
    <row r="18" spans="1:17" ht="15">
      <c r="A18" s="12"/>
      <c r="B18" s="44">
        <v>525</v>
      </c>
      <c r="C18" s="20" t="s">
        <v>32</v>
      </c>
      <c r="D18" s="46">
        <v>2184540</v>
      </c>
      <c r="E18" s="46">
        <v>327021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2511561</v>
      </c>
      <c r="P18" s="47">
        <f>(O18/P$65)</f>
        <v>203.13498867680363</v>
      </c>
      <c r="Q18" s="9"/>
    </row>
    <row r="19" spans="1:17" ht="15">
      <c r="A19" s="12"/>
      <c r="B19" s="44">
        <v>527</v>
      </c>
      <c r="C19" s="20" t="s">
        <v>33</v>
      </c>
      <c r="D19" s="46">
        <v>64527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64527</v>
      </c>
      <c r="P19" s="47">
        <f>(O19/P$65)</f>
        <v>5.2189420899385315</v>
      </c>
      <c r="Q19" s="9"/>
    </row>
    <row r="20" spans="1:17" ht="15">
      <c r="A20" s="12"/>
      <c r="B20" s="44">
        <v>529</v>
      </c>
      <c r="C20" s="20" t="s">
        <v>155</v>
      </c>
      <c r="D20" s="46">
        <v>0</v>
      </c>
      <c r="E20" s="46">
        <v>653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653</v>
      </c>
      <c r="P20" s="47">
        <f>(O20/P$65)</f>
        <v>0.052814623099320605</v>
      </c>
      <c r="Q20" s="9"/>
    </row>
    <row r="21" spans="1:17" ht="15.75">
      <c r="A21" s="28" t="s">
        <v>34</v>
      </c>
      <c r="B21" s="29"/>
      <c r="C21" s="30"/>
      <c r="D21" s="31">
        <f>SUM(D22:D25)</f>
        <v>2036571</v>
      </c>
      <c r="E21" s="31">
        <f>SUM(E22:E25)</f>
        <v>2054946</v>
      </c>
      <c r="F21" s="31">
        <f>SUM(F22:F25)</f>
        <v>0</v>
      </c>
      <c r="G21" s="31">
        <f>SUM(G22:G25)</f>
        <v>0</v>
      </c>
      <c r="H21" s="31">
        <f>SUM(H22:H25)</f>
        <v>0</v>
      </c>
      <c r="I21" s="31">
        <f>SUM(I22:I25)</f>
        <v>0</v>
      </c>
      <c r="J21" s="31">
        <f>SUM(J22:J25)</f>
        <v>0</v>
      </c>
      <c r="K21" s="31">
        <f>SUM(K22:K25)</f>
        <v>0</v>
      </c>
      <c r="L21" s="31">
        <f>SUM(L22:L25)</f>
        <v>0</v>
      </c>
      <c r="M21" s="31">
        <f>SUM(M22:M25)</f>
        <v>0</v>
      </c>
      <c r="N21" s="31">
        <f>SUM(N22:N25)</f>
        <v>0</v>
      </c>
      <c r="O21" s="42">
        <f>SUM(D21:N21)</f>
        <v>4091517</v>
      </c>
      <c r="P21" s="43">
        <f>(O21/P$65)</f>
        <v>330.9217890650275</v>
      </c>
      <c r="Q21" s="10"/>
    </row>
    <row r="22" spans="1:17" ht="15">
      <c r="A22" s="12"/>
      <c r="B22" s="44">
        <v>534</v>
      </c>
      <c r="C22" s="20" t="s">
        <v>35</v>
      </c>
      <c r="D22" s="46">
        <v>1135517</v>
      </c>
      <c r="E22" s="46">
        <v>668093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1803610</v>
      </c>
      <c r="P22" s="47">
        <f>(O22/P$65)</f>
        <v>145.87593011970236</v>
      </c>
      <c r="Q22" s="9"/>
    </row>
    <row r="23" spans="1:17" ht="15">
      <c r="A23" s="12"/>
      <c r="B23" s="44">
        <v>536</v>
      </c>
      <c r="C23" s="20" t="s">
        <v>160</v>
      </c>
      <c r="D23" s="46">
        <v>0</v>
      </c>
      <c r="E23" s="46">
        <v>1386853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1386853</v>
      </c>
      <c r="P23" s="47">
        <f>(O23/P$65)</f>
        <v>112.16863474603689</v>
      </c>
      <c r="Q23" s="9"/>
    </row>
    <row r="24" spans="1:17" ht="15">
      <c r="A24" s="12"/>
      <c r="B24" s="44">
        <v>537</v>
      </c>
      <c r="C24" s="20" t="s">
        <v>36</v>
      </c>
      <c r="D24" s="46">
        <v>96632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96632</v>
      </c>
      <c r="P24" s="47">
        <f>(O24/P$65)</f>
        <v>7.8155936590100294</v>
      </c>
      <c r="Q24" s="9"/>
    </row>
    <row r="25" spans="1:17" ht="15">
      <c r="A25" s="12"/>
      <c r="B25" s="44">
        <v>539</v>
      </c>
      <c r="C25" s="20" t="s">
        <v>37</v>
      </c>
      <c r="D25" s="46">
        <v>804422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804422</v>
      </c>
      <c r="P25" s="47">
        <f>(O25/P$65)</f>
        <v>65.06163054027823</v>
      </c>
      <c r="Q25" s="9"/>
    </row>
    <row r="26" spans="1:17" ht="15.75">
      <c r="A26" s="28" t="s">
        <v>38</v>
      </c>
      <c r="B26" s="29"/>
      <c r="C26" s="30"/>
      <c r="D26" s="31">
        <f>SUM(D27:D27)</f>
        <v>1055568</v>
      </c>
      <c r="E26" s="31">
        <f>SUM(E27:E27)</f>
        <v>6691343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aca="true" t="shared" si="2" ref="O26:O33">SUM(D26:N26)</f>
        <v>7746911</v>
      </c>
      <c r="P26" s="43">
        <f>(O26/P$65)</f>
        <v>626.5699611776124</v>
      </c>
      <c r="Q26" s="10"/>
    </row>
    <row r="27" spans="1:17" ht="15">
      <c r="A27" s="12"/>
      <c r="B27" s="44">
        <v>541</v>
      </c>
      <c r="C27" s="20" t="s">
        <v>39</v>
      </c>
      <c r="D27" s="46">
        <v>1055568</v>
      </c>
      <c r="E27" s="46">
        <v>6691343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7746911</v>
      </c>
      <c r="P27" s="47">
        <f>(O27/P$65)</f>
        <v>626.5699611776124</v>
      </c>
      <c r="Q27" s="9"/>
    </row>
    <row r="28" spans="1:17" ht="15.75">
      <c r="A28" s="28" t="s">
        <v>42</v>
      </c>
      <c r="B28" s="29"/>
      <c r="C28" s="30"/>
      <c r="D28" s="31">
        <f>SUM(D29:D31)</f>
        <v>59325</v>
      </c>
      <c r="E28" s="31">
        <f>SUM(E29:E31)</f>
        <v>2191969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 t="shared" si="2"/>
        <v>2251294</v>
      </c>
      <c r="P28" s="43">
        <f>(O28/P$65)</f>
        <v>182.08460045292784</v>
      </c>
      <c r="Q28" s="10"/>
    </row>
    <row r="29" spans="1:17" ht="15">
      <c r="A29" s="13"/>
      <c r="B29" s="45">
        <v>552</v>
      </c>
      <c r="C29" s="21" t="s">
        <v>43</v>
      </c>
      <c r="D29" s="46">
        <v>0</v>
      </c>
      <c r="E29" s="46">
        <v>1401663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1401663</v>
      </c>
      <c r="P29" s="47">
        <f>(O29/P$65)</f>
        <v>113.3664671627305</v>
      </c>
      <c r="Q29" s="9"/>
    </row>
    <row r="30" spans="1:17" ht="15">
      <c r="A30" s="13"/>
      <c r="B30" s="45">
        <v>553</v>
      </c>
      <c r="C30" s="21" t="s">
        <v>44</v>
      </c>
      <c r="D30" s="46">
        <v>59325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59325</v>
      </c>
      <c r="P30" s="47">
        <f>(O30/P$65)</f>
        <v>4.798204464574571</v>
      </c>
      <c r="Q30" s="9"/>
    </row>
    <row r="31" spans="1:17" ht="15">
      <c r="A31" s="13"/>
      <c r="B31" s="45">
        <v>559</v>
      </c>
      <c r="C31" s="21" t="s">
        <v>45</v>
      </c>
      <c r="D31" s="46">
        <v>0</v>
      </c>
      <c r="E31" s="46">
        <v>790306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790306</v>
      </c>
      <c r="P31" s="47">
        <f>(O31/P$65)</f>
        <v>63.919928825622776</v>
      </c>
      <c r="Q31" s="9"/>
    </row>
    <row r="32" spans="1:17" ht="15.75">
      <c r="A32" s="28" t="s">
        <v>46</v>
      </c>
      <c r="B32" s="29"/>
      <c r="C32" s="30"/>
      <c r="D32" s="31">
        <f>SUM(D33:D36)</f>
        <v>568453</v>
      </c>
      <c r="E32" s="31">
        <f>SUM(E33:E36)</f>
        <v>232942</v>
      </c>
      <c r="F32" s="31">
        <f>SUM(F33:F36)</f>
        <v>0</v>
      </c>
      <c r="G32" s="31">
        <f>SUM(G33:G36)</f>
        <v>0</v>
      </c>
      <c r="H32" s="31">
        <f>SUM(H33:H36)</f>
        <v>0</v>
      </c>
      <c r="I32" s="31">
        <f>SUM(I33:I36)</f>
        <v>10505812</v>
      </c>
      <c r="J32" s="31">
        <f>SUM(J33:J36)</f>
        <v>0</v>
      </c>
      <c r="K32" s="31">
        <f>SUM(K33:K36)</f>
        <v>0</v>
      </c>
      <c r="L32" s="31">
        <f>SUM(L33:L36)</f>
        <v>0</v>
      </c>
      <c r="M32" s="31">
        <f>SUM(M33:M36)</f>
        <v>0</v>
      </c>
      <c r="N32" s="31">
        <f>SUM(N33:N36)</f>
        <v>0</v>
      </c>
      <c r="O32" s="31">
        <f t="shared" si="2"/>
        <v>11307207</v>
      </c>
      <c r="P32" s="43">
        <f>(O32/P$65)</f>
        <v>914.5266095114849</v>
      </c>
      <c r="Q32" s="10"/>
    </row>
    <row r="33" spans="1:17" ht="15">
      <c r="A33" s="12"/>
      <c r="B33" s="44">
        <v>561</v>
      </c>
      <c r="C33" s="20" t="s">
        <v>47</v>
      </c>
      <c r="D33" s="46">
        <v>175274</v>
      </c>
      <c r="E33" s="46">
        <v>0</v>
      </c>
      <c r="F33" s="46">
        <v>0</v>
      </c>
      <c r="G33" s="46">
        <v>0</v>
      </c>
      <c r="H33" s="46">
        <v>0</v>
      </c>
      <c r="I33" s="46">
        <v>10505812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10681086</v>
      </c>
      <c r="P33" s="47">
        <f>(O33/P$65)</f>
        <v>863.885959236493</v>
      </c>
      <c r="Q33" s="9"/>
    </row>
    <row r="34" spans="1:17" ht="15">
      <c r="A34" s="12"/>
      <c r="B34" s="44">
        <v>562</v>
      </c>
      <c r="C34" s="20" t="s">
        <v>48</v>
      </c>
      <c r="D34" s="46">
        <v>251727</v>
      </c>
      <c r="E34" s="46">
        <v>232942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aca="true" t="shared" si="3" ref="O34:O39">SUM(D34:N34)</f>
        <v>484669</v>
      </c>
      <c r="P34" s="47">
        <f>(O34/P$65)</f>
        <v>39.200016175994826</v>
      </c>
      <c r="Q34" s="9"/>
    </row>
    <row r="35" spans="1:17" ht="15">
      <c r="A35" s="12"/>
      <c r="B35" s="44">
        <v>563</v>
      </c>
      <c r="C35" s="20" t="s">
        <v>49</v>
      </c>
      <c r="D35" s="46">
        <v>24400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24400</v>
      </c>
      <c r="P35" s="47">
        <f>(O35/P$65)</f>
        <v>1.973471368489162</v>
      </c>
      <c r="Q35" s="9"/>
    </row>
    <row r="36" spans="1:17" ht="15">
      <c r="A36" s="12"/>
      <c r="B36" s="44">
        <v>569</v>
      </c>
      <c r="C36" s="20" t="s">
        <v>51</v>
      </c>
      <c r="D36" s="46">
        <v>117052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117052</v>
      </c>
      <c r="P36" s="47">
        <f>(O36/P$65)</f>
        <v>9.467162730507926</v>
      </c>
      <c r="Q36" s="9"/>
    </row>
    <row r="37" spans="1:17" ht="15.75">
      <c r="A37" s="28" t="s">
        <v>52</v>
      </c>
      <c r="B37" s="29"/>
      <c r="C37" s="30"/>
      <c r="D37" s="31">
        <f>SUM(D38:D39)</f>
        <v>1255791</v>
      </c>
      <c r="E37" s="31">
        <f>SUM(E38:E39)</f>
        <v>0</v>
      </c>
      <c r="F37" s="31">
        <f>SUM(F38:F39)</f>
        <v>0</v>
      </c>
      <c r="G37" s="31">
        <f>SUM(G38:G39)</f>
        <v>0</v>
      </c>
      <c r="H37" s="31">
        <f>SUM(H38:H39)</f>
        <v>0</v>
      </c>
      <c r="I37" s="31">
        <f>SUM(I38:I39)</f>
        <v>0</v>
      </c>
      <c r="J37" s="31">
        <f>SUM(J38:J39)</f>
        <v>0</v>
      </c>
      <c r="K37" s="31">
        <f>SUM(K38:K39)</f>
        <v>0</v>
      </c>
      <c r="L37" s="31">
        <f>SUM(L38:L39)</f>
        <v>0</v>
      </c>
      <c r="M37" s="31">
        <f>SUM(M38:M39)</f>
        <v>0</v>
      </c>
      <c r="N37" s="31">
        <f>SUM(N38:N39)</f>
        <v>0</v>
      </c>
      <c r="O37" s="31">
        <f>SUM(D37:N37)</f>
        <v>1255791</v>
      </c>
      <c r="P37" s="43">
        <f>(O37/P$65)</f>
        <v>101.56834357813005</v>
      </c>
      <c r="Q37" s="9"/>
    </row>
    <row r="38" spans="1:17" ht="15">
      <c r="A38" s="12"/>
      <c r="B38" s="44">
        <v>571</v>
      </c>
      <c r="C38" s="20" t="s">
        <v>53</v>
      </c>
      <c r="D38" s="46">
        <v>304943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304943</v>
      </c>
      <c r="P38" s="47">
        <f>(O38/P$65)</f>
        <v>24.663781947589776</v>
      </c>
      <c r="Q38" s="9"/>
    </row>
    <row r="39" spans="1:17" ht="15">
      <c r="A39" s="12"/>
      <c r="B39" s="44">
        <v>572</v>
      </c>
      <c r="C39" s="20" t="s">
        <v>54</v>
      </c>
      <c r="D39" s="46">
        <v>950848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950848</v>
      </c>
      <c r="P39" s="47">
        <f>(O39/P$65)</f>
        <v>76.90456163054027</v>
      </c>
      <c r="Q39" s="9"/>
    </row>
    <row r="40" spans="1:17" ht="15.75">
      <c r="A40" s="28" t="s">
        <v>65</v>
      </c>
      <c r="B40" s="29"/>
      <c r="C40" s="30"/>
      <c r="D40" s="31">
        <f>SUM(D41:D42)</f>
        <v>9228651</v>
      </c>
      <c r="E40" s="31">
        <f>SUM(E41:E42)</f>
        <v>2757015</v>
      </c>
      <c r="F40" s="31">
        <f>SUM(F41:F42)</f>
        <v>0</v>
      </c>
      <c r="G40" s="31">
        <f>SUM(G41:G42)</f>
        <v>0</v>
      </c>
      <c r="H40" s="31">
        <f>SUM(H41:H42)</f>
        <v>0</v>
      </c>
      <c r="I40" s="31">
        <f>SUM(I41:I42)</f>
        <v>0</v>
      </c>
      <c r="J40" s="31">
        <f>SUM(J41:J42)</f>
        <v>0</v>
      </c>
      <c r="K40" s="31">
        <f>SUM(K41:K42)</f>
        <v>0</v>
      </c>
      <c r="L40" s="31">
        <f>SUM(L41:L42)</f>
        <v>0</v>
      </c>
      <c r="M40" s="31">
        <f>SUM(M41:M42)</f>
        <v>0</v>
      </c>
      <c r="N40" s="31">
        <f>SUM(N41:N42)</f>
        <v>0</v>
      </c>
      <c r="O40" s="31">
        <f>SUM(D40:N40)</f>
        <v>11985666</v>
      </c>
      <c r="P40" s="43">
        <f>(O40/P$65)</f>
        <v>969.4003558718862</v>
      </c>
      <c r="Q40" s="9"/>
    </row>
    <row r="41" spans="1:17" ht="15">
      <c r="A41" s="12"/>
      <c r="B41" s="44">
        <v>581</v>
      </c>
      <c r="C41" s="20" t="s">
        <v>161</v>
      </c>
      <c r="D41" s="46">
        <v>9128651</v>
      </c>
      <c r="E41" s="46">
        <v>2403413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11532064</v>
      </c>
      <c r="P41" s="47">
        <f>(O41/P$65)</f>
        <v>932.7130378518278</v>
      </c>
      <c r="Q41" s="9"/>
    </row>
    <row r="42" spans="1:17" ht="15">
      <c r="A42" s="12"/>
      <c r="B42" s="44">
        <v>583</v>
      </c>
      <c r="C42" s="20" t="s">
        <v>79</v>
      </c>
      <c r="D42" s="46">
        <v>100000</v>
      </c>
      <c r="E42" s="46">
        <v>353602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aca="true" t="shared" si="4" ref="O42:O48">SUM(D42:N42)</f>
        <v>453602</v>
      </c>
      <c r="P42" s="47">
        <f>(O42/P$65)</f>
        <v>36.687318020058235</v>
      </c>
      <c r="Q42" s="9"/>
    </row>
    <row r="43" spans="1:17" ht="15.75">
      <c r="A43" s="28" t="s">
        <v>58</v>
      </c>
      <c r="B43" s="29"/>
      <c r="C43" s="30"/>
      <c r="D43" s="31">
        <f>SUM(D44:D62)</f>
        <v>1119379</v>
      </c>
      <c r="E43" s="31">
        <f>SUM(E44:E62)</f>
        <v>686949</v>
      </c>
      <c r="F43" s="31">
        <f>SUM(F44:F62)</f>
        <v>0</v>
      </c>
      <c r="G43" s="31">
        <f>SUM(G44:G62)</f>
        <v>0</v>
      </c>
      <c r="H43" s="31">
        <f>SUM(H44:H62)</f>
        <v>0</v>
      </c>
      <c r="I43" s="31">
        <f>SUM(I44:I62)</f>
        <v>0</v>
      </c>
      <c r="J43" s="31">
        <f>SUM(J44:J62)</f>
        <v>0</v>
      </c>
      <c r="K43" s="31">
        <f>SUM(K44:K62)</f>
        <v>0</v>
      </c>
      <c r="L43" s="31">
        <f>SUM(L44:L62)</f>
        <v>0</v>
      </c>
      <c r="M43" s="31">
        <f>SUM(M44:M62)</f>
        <v>0</v>
      </c>
      <c r="N43" s="31">
        <f>SUM(N44:N62)</f>
        <v>0</v>
      </c>
      <c r="O43" s="31">
        <f>SUM(D43:N43)</f>
        <v>1806328</v>
      </c>
      <c r="P43" s="43">
        <f>(O43/P$65)</f>
        <v>146.0957618893562</v>
      </c>
      <c r="Q43" s="9"/>
    </row>
    <row r="44" spans="1:17" ht="15">
      <c r="A44" s="12"/>
      <c r="B44" s="44">
        <v>602</v>
      </c>
      <c r="C44" s="20" t="s">
        <v>60</v>
      </c>
      <c r="D44" s="46">
        <v>3166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3166</v>
      </c>
      <c r="P44" s="47">
        <f>(O44/P$65)</f>
        <v>0.25606599805888064</v>
      </c>
      <c r="Q44" s="9"/>
    </row>
    <row r="45" spans="1:17" ht="15">
      <c r="A45" s="12"/>
      <c r="B45" s="44">
        <v>603</v>
      </c>
      <c r="C45" s="20" t="s">
        <v>61</v>
      </c>
      <c r="D45" s="46">
        <v>3057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3057</v>
      </c>
      <c r="P45" s="47">
        <f>(O45/P$65)</f>
        <v>0.2472500808799741</v>
      </c>
      <c r="Q45" s="9"/>
    </row>
    <row r="46" spans="1:17" ht="15">
      <c r="A46" s="12"/>
      <c r="B46" s="44">
        <v>604</v>
      </c>
      <c r="C46" s="20" t="s">
        <v>84</v>
      </c>
      <c r="D46" s="46">
        <v>9906</v>
      </c>
      <c r="E46" s="46">
        <v>192760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202666</v>
      </c>
      <c r="P46" s="47">
        <f>(O46/P$65)</f>
        <v>16.391620834681333</v>
      </c>
      <c r="Q46" s="9"/>
    </row>
    <row r="47" spans="1:17" ht="15">
      <c r="A47" s="12"/>
      <c r="B47" s="44">
        <v>605</v>
      </c>
      <c r="C47" s="20" t="s">
        <v>62</v>
      </c>
      <c r="D47" s="46">
        <v>24026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24026</v>
      </c>
      <c r="P47" s="47">
        <f>(O47/P$65)</f>
        <v>1.9432222581688774</v>
      </c>
      <c r="Q47" s="9"/>
    </row>
    <row r="48" spans="1:17" ht="15">
      <c r="A48" s="12"/>
      <c r="B48" s="44">
        <v>608</v>
      </c>
      <c r="C48" s="20" t="s">
        <v>85</v>
      </c>
      <c r="D48" s="46">
        <v>0</v>
      </c>
      <c r="E48" s="46">
        <v>14608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14608</v>
      </c>
      <c r="P48" s="47">
        <f>(O48/P$65)</f>
        <v>1.1814946619217082</v>
      </c>
      <c r="Q48" s="9"/>
    </row>
    <row r="49" spans="1:17" ht="15">
      <c r="A49" s="12"/>
      <c r="B49" s="44">
        <v>614</v>
      </c>
      <c r="C49" s="20" t="s">
        <v>63</v>
      </c>
      <c r="D49" s="46">
        <v>2471</v>
      </c>
      <c r="E49" s="46">
        <v>90087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aca="true" t="shared" si="5" ref="O49:O56">SUM(D49:N49)</f>
        <v>92558</v>
      </c>
      <c r="P49" s="47">
        <f>(O49/P$65)</f>
        <v>7.486088644451634</v>
      </c>
      <c r="Q49" s="9"/>
    </row>
    <row r="50" spans="1:17" ht="15">
      <c r="A50" s="12"/>
      <c r="B50" s="44">
        <v>634</v>
      </c>
      <c r="C50" s="20" t="s">
        <v>86</v>
      </c>
      <c r="D50" s="46">
        <v>2772</v>
      </c>
      <c r="E50" s="46">
        <v>47116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49888</v>
      </c>
      <c r="P50" s="47">
        <f>(O50/P$65)</f>
        <v>4.034940148819152</v>
      </c>
      <c r="Q50" s="9"/>
    </row>
    <row r="51" spans="1:17" ht="15">
      <c r="A51" s="12"/>
      <c r="B51" s="44">
        <v>654</v>
      </c>
      <c r="C51" s="20" t="s">
        <v>87</v>
      </c>
      <c r="D51" s="46">
        <v>25756</v>
      </c>
      <c r="E51" s="46">
        <v>32475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5"/>
        <v>58231</v>
      </c>
      <c r="P51" s="47">
        <f>(O51/P$65)</f>
        <v>4.709721772889033</v>
      </c>
      <c r="Q51" s="9"/>
    </row>
    <row r="52" spans="1:17" ht="15">
      <c r="A52" s="12"/>
      <c r="B52" s="44">
        <v>674</v>
      </c>
      <c r="C52" s="20" t="s">
        <v>88</v>
      </c>
      <c r="D52" s="46">
        <v>296</v>
      </c>
      <c r="E52" s="46">
        <v>13904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14200</v>
      </c>
      <c r="P52" s="47">
        <f>(O52/P$65)</f>
        <v>1.1484956324813975</v>
      </c>
      <c r="Q52" s="9"/>
    </row>
    <row r="53" spans="1:17" ht="15">
      <c r="A53" s="12"/>
      <c r="B53" s="44">
        <v>685</v>
      </c>
      <c r="C53" s="20" t="s">
        <v>64</v>
      </c>
      <c r="D53" s="46">
        <v>6466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5"/>
        <v>6466</v>
      </c>
      <c r="P53" s="47">
        <f>(O53/P$65)</f>
        <v>0.522969912649628</v>
      </c>
      <c r="Q53" s="9"/>
    </row>
    <row r="54" spans="1:17" ht="15">
      <c r="A54" s="12"/>
      <c r="B54" s="44">
        <v>694</v>
      </c>
      <c r="C54" s="20" t="s">
        <v>89</v>
      </c>
      <c r="D54" s="46">
        <v>0</v>
      </c>
      <c r="E54" s="46">
        <v>3965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3965</v>
      </c>
      <c r="P54" s="47">
        <f>(O54/P$65)</f>
        <v>0.32068909737948886</v>
      </c>
      <c r="Q54" s="9"/>
    </row>
    <row r="55" spans="1:17" ht="15">
      <c r="A55" s="12"/>
      <c r="B55" s="44">
        <v>711</v>
      </c>
      <c r="C55" s="20" t="s">
        <v>80</v>
      </c>
      <c r="D55" s="46">
        <v>16547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16547</v>
      </c>
      <c r="P55" s="47">
        <f>(O55/P$65)</f>
        <v>1.338320931737302</v>
      </c>
      <c r="Q55" s="9"/>
    </row>
    <row r="56" spans="1:17" ht="15">
      <c r="A56" s="12"/>
      <c r="B56" s="44">
        <v>713</v>
      </c>
      <c r="C56" s="20" t="s">
        <v>162</v>
      </c>
      <c r="D56" s="46">
        <v>38933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38933</v>
      </c>
      <c r="P56" s="47">
        <f>(O56/P$65)</f>
        <v>3.14890003235199</v>
      </c>
      <c r="Q56" s="9"/>
    </row>
    <row r="57" spans="1:17" ht="15">
      <c r="A57" s="12"/>
      <c r="B57" s="44">
        <v>715</v>
      </c>
      <c r="C57" s="20" t="s">
        <v>163</v>
      </c>
      <c r="D57" s="46">
        <v>5128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aca="true" t="shared" si="6" ref="O57:O62">SUM(D57:N57)</f>
        <v>5128</v>
      </c>
      <c r="P57" s="47">
        <f>(O57/P$65)</f>
        <v>0.41475250727919766</v>
      </c>
      <c r="Q57" s="9"/>
    </row>
    <row r="58" spans="1:17" ht="15">
      <c r="A58" s="12"/>
      <c r="B58" s="44">
        <v>716</v>
      </c>
      <c r="C58" s="20" t="s">
        <v>164</v>
      </c>
      <c r="D58" s="46">
        <v>0</v>
      </c>
      <c r="E58" s="46">
        <v>34268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34268</v>
      </c>
      <c r="P58" s="47">
        <f>(O58/P$65)</f>
        <v>2.771594953089615</v>
      </c>
      <c r="Q58" s="9"/>
    </row>
    <row r="59" spans="1:17" ht="15">
      <c r="A59" s="12"/>
      <c r="B59" s="44">
        <v>721</v>
      </c>
      <c r="C59" s="20" t="s">
        <v>152</v>
      </c>
      <c r="D59" s="46">
        <v>972020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972020</v>
      </c>
      <c r="P59" s="47">
        <f>(O59/P$65)</f>
        <v>78.61695244257521</v>
      </c>
      <c r="Q59" s="9"/>
    </row>
    <row r="60" spans="1:17" ht="15">
      <c r="A60" s="12"/>
      <c r="B60" s="44">
        <v>724</v>
      </c>
      <c r="C60" s="20" t="s">
        <v>95</v>
      </c>
      <c r="D60" s="46">
        <v>3332</v>
      </c>
      <c r="E60" s="46">
        <v>94089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97421</v>
      </c>
      <c r="P60" s="47">
        <f>(O60/P$65)</f>
        <v>7.879407958589454</v>
      </c>
      <c r="Q60" s="9"/>
    </row>
    <row r="61" spans="1:17" ht="15">
      <c r="A61" s="12"/>
      <c r="B61" s="44">
        <v>744</v>
      </c>
      <c r="C61" s="20" t="s">
        <v>96</v>
      </c>
      <c r="D61" s="46">
        <v>1516</v>
      </c>
      <c r="E61" s="46">
        <v>31534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33050</v>
      </c>
      <c r="P61" s="47">
        <f>(O61/P$65)</f>
        <v>2.673083144613394</v>
      </c>
      <c r="Q61" s="9"/>
    </row>
    <row r="62" spans="1:17" ht="15.75" thickBot="1">
      <c r="A62" s="12"/>
      <c r="B62" s="44">
        <v>764</v>
      </c>
      <c r="C62" s="20" t="s">
        <v>97</v>
      </c>
      <c r="D62" s="46">
        <v>3987</v>
      </c>
      <c r="E62" s="46">
        <v>132143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136130</v>
      </c>
      <c r="P62" s="47">
        <f>(O62/P$65)</f>
        <v>11.01019087673892</v>
      </c>
      <c r="Q62" s="9"/>
    </row>
    <row r="63" spans="1:120" ht="16.5" thickBot="1">
      <c r="A63" s="14" t="s">
        <v>10</v>
      </c>
      <c r="B63" s="23"/>
      <c r="C63" s="22"/>
      <c r="D63" s="15">
        <f>SUM(D5,D13,D21,D26,D28,D32,D37,D40,D43)</f>
        <v>29215532</v>
      </c>
      <c r="E63" s="15">
        <f>SUM(E5,E13,E21,E26,E28,E32,E37,E40,E43)</f>
        <v>15633426</v>
      </c>
      <c r="F63" s="15">
        <f>SUM(F5,F13,F21,F26,F28,F32,F37,F40,F43)</f>
        <v>0</v>
      </c>
      <c r="G63" s="15">
        <f>SUM(G5,G13,G21,G26,G28,G32,G37,G40,G43)</f>
        <v>0</v>
      </c>
      <c r="H63" s="15">
        <f>SUM(H5,H13,H21,H26,H28,H32,H37,H40,H43)</f>
        <v>0</v>
      </c>
      <c r="I63" s="15">
        <f>SUM(I5,I13,I21,I26,I28,I32,I37,I40,I43)</f>
        <v>10505812</v>
      </c>
      <c r="J63" s="15">
        <f>SUM(J5,J13,J21,J26,J28,J32,J37,J40,J43)</f>
        <v>0</v>
      </c>
      <c r="K63" s="15">
        <f>SUM(K5,K13,K21,K26,K28,K32,K37,K40,K43)</f>
        <v>0</v>
      </c>
      <c r="L63" s="15">
        <f>SUM(L5,L13,L21,L26,L28,L32,L37,L40,L43)</f>
        <v>0</v>
      </c>
      <c r="M63" s="15">
        <f>SUM(M5,M13,M21,M26,M28,M32,M37,M40,M43)</f>
        <v>38553412</v>
      </c>
      <c r="N63" s="15">
        <f>SUM(N5,N13,N21,N26,N28,N32,N37,N40,N43)</f>
        <v>0</v>
      </c>
      <c r="O63" s="15">
        <f>SUM(D63:N63)</f>
        <v>93908182</v>
      </c>
      <c r="P63" s="37">
        <f>(O63/P$65)</f>
        <v>7595.291329666775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6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 ht="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8" t="s">
        <v>156</v>
      </c>
      <c r="N65" s="48"/>
      <c r="O65" s="48"/>
      <c r="P65" s="41">
        <v>12364</v>
      </c>
    </row>
    <row r="66" spans="1:16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70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sheetProtection/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4471235</v>
      </c>
      <c r="E5" s="26">
        <f t="shared" si="0"/>
        <v>18361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4489596</v>
      </c>
      <c r="O5" s="32">
        <f aca="true" t="shared" si="1" ref="O5:O50">(N5/O$52)</f>
        <v>389.38386816999133</v>
      </c>
      <c r="P5" s="6"/>
    </row>
    <row r="6" spans="1:16" ht="15">
      <c r="A6" s="12"/>
      <c r="B6" s="44">
        <v>511</v>
      </c>
      <c r="C6" s="20" t="s">
        <v>20</v>
      </c>
      <c r="D6" s="46">
        <v>3529999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3529999</v>
      </c>
      <c r="O6" s="47">
        <f t="shared" si="1"/>
        <v>306.1577623590633</v>
      </c>
      <c r="P6" s="9"/>
    </row>
    <row r="7" spans="1:16" ht="15">
      <c r="A7" s="12"/>
      <c r="B7" s="44">
        <v>512</v>
      </c>
      <c r="C7" s="20" t="s">
        <v>21</v>
      </c>
      <c r="D7" s="46">
        <v>81412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81412</v>
      </c>
      <c r="O7" s="47">
        <f t="shared" si="1"/>
        <v>7.0608846487424115</v>
      </c>
      <c r="P7" s="9"/>
    </row>
    <row r="8" spans="1:16" ht="15">
      <c r="A8" s="12"/>
      <c r="B8" s="44">
        <v>513</v>
      </c>
      <c r="C8" s="20" t="s">
        <v>22</v>
      </c>
      <c r="D8" s="46">
        <v>208203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208203</v>
      </c>
      <c r="O8" s="47">
        <f t="shared" si="1"/>
        <v>18.057502168256722</v>
      </c>
      <c r="P8" s="9"/>
    </row>
    <row r="9" spans="1:16" ht="15">
      <c r="A9" s="12"/>
      <c r="B9" s="44">
        <v>514</v>
      </c>
      <c r="C9" s="20" t="s">
        <v>23</v>
      </c>
      <c r="D9" s="46">
        <v>86066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86066</v>
      </c>
      <c r="O9" s="47">
        <f t="shared" si="1"/>
        <v>7.464527320034692</v>
      </c>
      <c r="P9" s="9"/>
    </row>
    <row r="10" spans="1:16" ht="15">
      <c r="A10" s="12"/>
      <c r="B10" s="44">
        <v>515</v>
      </c>
      <c r="C10" s="20" t="s">
        <v>24</v>
      </c>
      <c r="D10" s="46">
        <v>121477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121477</v>
      </c>
      <c r="O10" s="47">
        <f t="shared" si="1"/>
        <v>10.5357328707719</v>
      </c>
      <c r="P10" s="9"/>
    </row>
    <row r="11" spans="1:16" ht="15">
      <c r="A11" s="12"/>
      <c r="B11" s="44">
        <v>517</v>
      </c>
      <c r="C11" s="20" t="s">
        <v>25</v>
      </c>
      <c r="D11" s="46">
        <v>1124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1124</v>
      </c>
      <c r="O11" s="47">
        <f t="shared" si="1"/>
        <v>0.09748482220294882</v>
      </c>
      <c r="P11" s="9"/>
    </row>
    <row r="12" spans="1:16" ht="15">
      <c r="A12" s="12"/>
      <c r="B12" s="44">
        <v>519</v>
      </c>
      <c r="C12" s="20" t="s">
        <v>26</v>
      </c>
      <c r="D12" s="46">
        <v>442954</v>
      </c>
      <c r="E12" s="46">
        <v>18361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461315</v>
      </c>
      <c r="O12" s="47">
        <f t="shared" si="1"/>
        <v>40.00997398091934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SUM(D14:D19)</f>
        <v>5629104</v>
      </c>
      <c r="E13" s="31">
        <f t="shared" si="3"/>
        <v>568411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6197515</v>
      </c>
      <c r="O13" s="43">
        <f t="shared" si="1"/>
        <v>537.5121422376409</v>
      </c>
      <c r="P13" s="10"/>
    </row>
    <row r="14" spans="1:16" ht="15">
      <c r="A14" s="12"/>
      <c r="B14" s="44">
        <v>521</v>
      </c>
      <c r="C14" s="20" t="s">
        <v>28</v>
      </c>
      <c r="D14" s="46">
        <v>4533992</v>
      </c>
      <c r="E14" s="46">
        <v>48209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4582201</v>
      </c>
      <c r="O14" s="47">
        <f t="shared" si="1"/>
        <v>397.4155247181266</v>
      </c>
      <c r="P14" s="9"/>
    </row>
    <row r="15" spans="1:16" ht="15">
      <c r="A15" s="12"/>
      <c r="B15" s="44">
        <v>522</v>
      </c>
      <c r="C15" s="20" t="s">
        <v>29</v>
      </c>
      <c r="D15" s="46">
        <v>4142</v>
      </c>
      <c r="E15" s="46">
        <v>396129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400271</v>
      </c>
      <c r="O15" s="47">
        <f t="shared" si="1"/>
        <v>34.71561144839549</v>
      </c>
      <c r="P15" s="9"/>
    </row>
    <row r="16" spans="1:16" ht="15">
      <c r="A16" s="12"/>
      <c r="B16" s="44">
        <v>523</v>
      </c>
      <c r="C16" s="20" t="s">
        <v>30</v>
      </c>
      <c r="D16" s="46">
        <v>88290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88290</v>
      </c>
      <c r="O16" s="47">
        <f t="shared" si="1"/>
        <v>7.657415437987858</v>
      </c>
      <c r="P16" s="9"/>
    </row>
    <row r="17" spans="1:16" ht="15">
      <c r="A17" s="12"/>
      <c r="B17" s="44">
        <v>524</v>
      </c>
      <c r="C17" s="20" t="s">
        <v>31</v>
      </c>
      <c r="D17" s="46">
        <v>167386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167386</v>
      </c>
      <c r="O17" s="47">
        <f t="shared" si="1"/>
        <v>14.517432784041631</v>
      </c>
      <c r="P17" s="9"/>
    </row>
    <row r="18" spans="1:16" ht="15">
      <c r="A18" s="12"/>
      <c r="B18" s="44">
        <v>525</v>
      </c>
      <c r="C18" s="20" t="s">
        <v>32</v>
      </c>
      <c r="D18" s="46">
        <v>803214</v>
      </c>
      <c r="E18" s="46">
        <v>124073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927287</v>
      </c>
      <c r="O18" s="47">
        <f t="shared" si="1"/>
        <v>80.42385082393756</v>
      </c>
      <c r="P18" s="9"/>
    </row>
    <row r="19" spans="1:16" ht="15">
      <c r="A19" s="12"/>
      <c r="B19" s="44">
        <v>527</v>
      </c>
      <c r="C19" s="20" t="s">
        <v>33</v>
      </c>
      <c r="D19" s="46">
        <v>32080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32080</v>
      </c>
      <c r="O19" s="47">
        <f t="shared" si="1"/>
        <v>2.782307025151778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SUM(D21:D23)</f>
        <v>1798568</v>
      </c>
      <c r="E20" s="31">
        <f t="shared" si="5"/>
        <v>388302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2186870</v>
      </c>
      <c r="O20" s="43">
        <f t="shared" si="1"/>
        <v>189.66782307025153</v>
      </c>
      <c r="P20" s="10"/>
    </row>
    <row r="21" spans="1:16" ht="15">
      <c r="A21" s="12"/>
      <c r="B21" s="44">
        <v>534</v>
      </c>
      <c r="C21" s="20" t="s">
        <v>35</v>
      </c>
      <c r="D21" s="46">
        <v>966224</v>
      </c>
      <c r="E21" s="46">
        <v>369017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1335241</v>
      </c>
      <c r="O21" s="47">
        <f t="shared" si="1"/>
        <v>115.80581092801388</v>
      </c>
      <c r="P21" s="9"/>
    </row>
    <row r="22" spans="1:16" ht="15">
      <c r="A22" s="12"/>
      <c r="B22" s="44">
        <v>537</v>
      </c>
      <c r="C22" s="20" t="s">
        <v>36</v>
      </c>
      <c r="D22" s="46">
        <v>79889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79889</v>
      </c>
      <c r="O22" s="47">
        <f t="shared" si="1"/>
        <v>6.928794449262793</v>
      </c>
      <c r="P22" s="9"/>
    </row>
    <row r="23" spans="1:16" ht="15">
      <c r="A23" s="12"/>
      <c r="B23" s="44">
        <v>539</v>
      </c>
      <c r="C23" s="20" t="s">
        <v>37</v>
      </c>
      <c r="D23" s="46">
        <v>752455</v>
      </c>
      <c r="E23" s="46">
        <v>19285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771740</v>
      </c>
      <c r="O23" s="47">
        <f t="shared" si="1"/>
        <v>66.93321769297485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SUM(D25:D26)</f>
        <v>317928</v>
      </c>
      <c r="E24" s="31">
        <f t="shared" si="6"/>
        <v>2399100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2717028</v>
      </c>
      <c r="O24" s="43">
        <f t="shared" si="1"/>
        <v>235.64856895056374</v>
      </c>
      <c r="P24" s="10"/>
    </row>
    <row r="25" spans="1:16" ht="15">
      <c r="A25" s="12"/>
      <c r="B25" s="44">
        <v>541</v>
      </c>
      <c r="C25" s="20" t="s">
        <v>39</v>
      </c>
      <c r="D25" s="46">
        <v>317928</v>
      </c>
      <c r="E25" s="46">
        <v>1420503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1738431</v>
      </c>
      <c r="O25" s="47">
        <f t="shared" si="1"/>
        <v>150.7745880312229</v>
      </c>
      <c r="P25" s="9"/>
    </row>
    <row r="26" spans="1:16" ht="15">
      <c r="A26" s="12"/>
      <c r="B26" s="44">
        <v>542</v>
      </c>
      <c r="C26" s="20" t="s">
        <v>40</v>
      </c>
      <c r="D26" s="46">
        <v>0</v>
      </c>
      <c r="E26" s="46">
        <v>978597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978597</v>
      </c>
      <c r="O26" s="47">
        <f t="shared" si="1"/>
        <v>84.87398091934085</v>
      </c>
      <c r="P26" s="9"/>
    </row>
    <row r="27" spans="1:16" ht="15.75">
      <c r="A27" s="28" t="s">
        <v>42</v>
      </c>
      <c r="B27" s="29"/>
      <c r="C27" s="30"/>
      <c r="D27" s="31">
        <f aca="true" t="shared" si="8" ref="D27:M27">SUM(D28:D30)</f>
        <v>72913</v>
      </c>
      <c r="E27" s="31">
        <f t="shared" si="8"/>
        <v>2337570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2410483</v>
      </c>
      <c r="O27" s="43">
        <f t="shared" si="1"/>
        <v>209.06183868169992</v>
      </c>
      <c r="P27" s="10"/>
    </row>
    <row r="28" spans="1:16" ht="15">
      <c r="A28" s="13"/>
      <c r="B28" s="45">
        <v>552</v>
      </c>
      <c r="C28" s="21" t="s">
        <v>43</v>
      </c>
      <c r="D28" s="46">
        <v>0</v>
      </c>
      <c r="E28" s="46">
        <v>1973164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1973164</v>
      </c>
      <c r="O28" s="47">
        <f t="shared" si="1"/>
        <v>171.13304423243713</v>
      </c>
      <c r="P28" s="9"/>
    </row>
    <row r="29" spans="1:16" ht="15">
      <c r="A29" s="13"/>
      <c r="B29" s="45">
        <v>553</v>
      </c>
      <c r="C29" s="21" t="s">
        <v>44</v>
      </c>
      <c r="D29" s="46">
        <v>72913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72913</v>
      </c>
      <c r="O29" s="47">
        <f t="shared" si="1"/>
        <v>6.32376409366869</v>
      </c>
      <c r="P29" s="9"/>
    </row>
    <row r="30" spans="1:16" ht="15">
      <c r="A30" s="13"/>
      <c r="B30" s="45">
        <v>559</v>
      </c>
      <c r="C30" s="21" t="s">
        <v>45</v>
      </c>
      <c r="D30" s="46">
        <v>0</v>
      </c>
      <c r="E30" s="46">
        <v>364406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364406</v>
      </c>
      <c r="O30" s="47">
        <f t="shared" si="1"/>
        <v>31.605030355594103</v>
      </c>
      <c r="P30" s="9"/>
    </row>
    <row r="31" spans="1:16" ht="15.75">
      <c r="A31" s="28" t="s">
        <v>46</v>
      </c>
      <c r="B31" s="29"/>
      <c r="C31" s="30"/>
      <c r="D31" s="31">
        <f aca="true" t="shared" si="9" ref="D31:M31">SUM(D32:D36)</f>
        <v>623858</v>
      </c>
      <c r="E31" s="31">
        <f t="shared" si="9"/>
        <v>161230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7569976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8355064</v>
      </c>
      <c r="O31" s="43">
        <f t="shared" si="1"/>
        <v>724.636947094536</v>
      </c>
      <c r="P31" s="10"/>
    </row>
    <row r="32" spans="1:16" ht="15">
      <c r="A32" s="12"/>
      <c r="B32" s="44">
        <v>561</v>
      </c>
      <c r="C32" s="20" t="s">
        <v>47</v>
      </c>
      <c r="D32" s="46">
        <v>166212</v>
      </c>
      <c r="E32" s="46">
        <v>0</v>
      </c>
      <c r="F32" s="46">
        <v>0</v>
      </c>
      <c r="G32" s="46">
        <v>0</v>
      </c>
      <c r="H32" s="46">
        <v>0</v>
      </c>
      <c r="I32" s="46">
        <v>7569976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7736188</v>
      </c>
      <c r="O32" s="47">
        <f t="shared" si="1"/>
        <v>670.9616652211622</v>
      </c>
      <c r="P32" s="9"/>
    </row>
    <row r="33" spans="1:16" ht="15">
      <c r="A33" s="12"/>
      <c r="B33" s="44">
        <v>562</v>
      </c>
      <c r="C33" s="20" t="s">
        <v>48</v>
      </c>
      <c r="D33" s="46">
        <v>197271</v>
      </c>
      <c r="E33" s="46">
        <v>161230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358501</v>
      </c>
      <c r="O33" s="47">
        <f t="shared" si="1"/>
        <v>31.092888117953166</v>
      </c>
      <c r="P33" s="9"/>
    </row>
    <row r="34" spans="1:16" ht="15">
      <c r="A34" s="12"/>
      <c r="B34" s="44">
        <v>563</v>
      </c>
      <c r="C34" s="20" t="s">
        <v>49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1"/>
        <v>2.1162185602775367</v>
      </c>
      <c r="P34" s="9"/>
    </row>
    <row r="35" spans="1:16" ht="15">
      <c r="A35" s="12"/>
      <c r="B35" s="44">
        <v>564</v>
      </c>
      <c r="C35" s="20" t="s">
        <v>50</v>
      </c>
      <c r="D35" s="46">
        <v>42262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42262</v>
      </c>
      <c r="O35" s="47">
        <f t="shared" si="1"/>
        <v>3.6653946227233303</v>
      </c>
      <c r="P35" s="9"/>
    </row>
    <row r="36" spans="1:16" ht="15">
      <c r="A36" s="12"/>
      <c r="B36" s="44">
        <v>569</v>
      </c>
      <c r="C36" s="20" t="s">
        <v>51</v>
      </c>
      <c r="D36" s="46">
        <v>193713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193713</v>
      </c>
      <c r="O36" s="47">
        <f t="shared" si="1"/>
        <v>16.800780572419775</v>
      </c>
      <c r="P36" s="9"/>
    </row>
    <row r="37" spans="1:16" ht="15.75">
      <c r="A37" s="28" t="s">
        <v>52</v>
      </c>
      <c r="B37" s="29"/>
      <c r="C37" s="30"/>
      <c r="D37" s="31">
        <f aca="true" t="shared" si="11" ref="D37:M37">SUM(D38:D39)</f>
        <v>792058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792058</v>
      </c>
      <c r="O37" s="43">
        <f t="shared" si="1"/>
        <v>68.69540329575021</v>
      </c>
      <c r="P37" s="9"/>
    </row>
    <row r="38" spans="1:16" ht="15">
      <c r="A38" s="12"/>
      <c r="B38" s="44">
        <v>571</v>
      </c>
      <c r="C38" s="20" t="s">
        <v>53</v>
      </c>
      <c r="D38" s="46">
        <v>271260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271260</v>
      </c>
      <c r="O38" s="47">
        <f t="shared" si="1"/>
        <v>23.52645273200347</v>
      </c>
      <c r="P38" s="9"/>
    </row>
    <row r="39" spans="1:16" ht="15">
      <c r="A39" s="12"/>
      <c r="B39" s="44">
        <v>572</v>
      </c>
      <c r="C39" s="20" t="s">
        <v>54</v>
      </c>
      <c r="D39" s="46">
        <v>520798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520798</v>
      </c>
      <c r="O39" s="47">
        <f t="shared" si="1"/>
        <v>45.16895056374675</v>
      </c>
      <c r="P39" s="9"/>
    </row>
    <row r="40" spans="1:16" ht="15.75">
      <c r="A40" s="28" t="s">
        <v>65</v>
      </c>
      <c r="B40" s="29"/>
      <c r="C40" s="30"/>
      <c r="D40" s="31">
        <f aca="true" t="shared" si="12" ref="D40:M40">SUM(D41:D42)</f>
        <v>798317</v>
      </c>
      <c r="E40" s="31">
        <f t="shared" si="12"/>
        <v>1374175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aca="true" t="shared" si="13" ref="N40:N50">SUM(D40:M40)</f>
        <v>2172492</v>
      </c>
      <c r="O40" s="43">
        <f t="shared" si="1"/>
        <v>188.4208152645273</v>
      </c>
      <c r="P40" s="9"/>
    </row>
    <row r="41" spans="1:16" ht="15">
      <c r="A41" s="12"/>
      <c r="B41" s="44">
        <v>581</v>
      </c>
      <c r="C41" s="20" t="s">
        <v>57</v>
      </c>
      <c r="D41" s="46">
        <v>798317</v>
      </c>
      <c r="E41" s="46">
        <v>1324460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2122777</v>
      </c>
      <c r="O41" s="47">
        <f t="shared" si="1"/>
        <v>184.10901994796183</v>
      </c>
      <c r="P41" s="9"/>
    </row>
    <row r="42" spans="1:16" ht="15">
      <c r="A42" s="12"/>
      <c r="B42" s="44">
        <v>583</v>
      </c>
      <c r="C42" s="20" t="s">
        <v>79</v>
      </c>
      <c r="D42" s="46">
        <v>0</v>
      </c>
      <c r="E42" s="46">
        <v>49715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49715</v>
      </c>
      <c r="O42" s="47">
        <f t="shared" si="1"/>
        <v>4.311795316565481</v>
      </c>
      <c r="P42" s="9"/>
    </row>
    <row r="43" spans="1:16" ht="15.75">
      <c r="A43" s="28" t="s">
        <v>58</v>
      </c>
      <c r="B43" s="29"/>
      <c r="C43" s="30"/>
      <c r="D43" s="31">
        <f aca="true" t="shared" si="14" ref="D43:M43">SUM(D44:D49)</f>
        <v>108884</v>
      </c>
      <c r="E43" s="31">
        <f t="shared" si="14"/>
        <v>582190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691074</v>
      </c>
      <c r="O43" s="43">
        <f t="shared" si="1"/>
        <v>59.93703382480486</v>
      </c>
      <c r="P43" s="9"/>
    </row>
    <row r="44" spans="1:16" ht="15">
      <c r="A44" s="12"/>
      <c r="B44" s="44">
        <v>602</v>
      </c>
      <c r="C44" s="20" t="s">
        <v>60</v>
      </c>
      <c r="D44" s="46">
        <v>10145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10145</v>
      </c>
      <c r="O44" s="47">
        <f t="shared" si="1"/>
        <v>0.8798785776235907</v>
      </c>
      <c r="P44" s="9"/>
    </row>
    <row r="45" spans="1:16" ht="15">
      <c r="A45" s="12"/>
      <c r="B45" s="44">
        <v>603</v>
      </c>
      <c r="C45" s="20" t="s">
        <v>61</v>
      </c>
      <c r="D45" s="46">
        <v>17192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17192</v>
      </c>
      <c r="O45" s="47">
        <f t="shared" si="1"/>
        <v>1.4910667823070252</v>
      </c>
      <c r="P45" s="9"/>
    </row>
    <row r="46" spans="1:16" ht="15">
      <c r="A46" s="12"/>
      <c r="B46" s="44">
        <v>605</v>
      </c>
      <c r="C46" s="20" t="s">
        <v>62</v>
      </c>
      <c r="D46" s="46">
        <v>34625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34625</v>
      </c>
      <c r="O46" s="47">
        <f t="shared" si="1"/>
        <v>3.0030355594102343</v>
      </c>
      <c r="P46" s="9"/>
    </row>
    <row r="47" spans="1:16" ht="15">
      <c r="A47" s="12"/>
      <c r="B47" s="44">
        <v>614</v>
      </c>
      <c r="C47" s="20" t="s">
        <v>63</v>
      </c>
      <c r="D47" s="46">
        <v>24412</v>
      </c>
      <c r="E47" s="46">
        <v>582190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606602</v>
      </c>
      <c r="O47" s="47">
        <f t="shared" si="1"/>
        <v>52.61075455333911</v>
      </c>
      <c r="P47" s="9"/>
    </row>
    <row r="48" spans="1:16" ht="15">
      <c r="A48" s="12"/>
      <c r="B48" s="44">
        <v>685</v>
      </c>
      <c r="C48" s="20" t="s">
        <v>64</v>
      </c>
      <c r="D48" s="46">
        <v>11493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11493</v>
      </c>
      <c r="O48" s="47">
        <f t="shared" si="1"/>
        <v>0.9967909800520381</v>
      </c>
      <c r="P48" s="9"/>
    </row>
    <row r="49" spans="1:16" ht="15.75" thickBot="1">
      <c r="A49" s="12"/>
      <c r="B49" s="44">
        <v>711</v>
      </c>
      <c r="C49" s="20" t="s">
        <v>80</v>
      </c>
      <c r="D49" s="46">
        <v>11017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11017</v>
      </c>
      <c r="O49" s="47">
        <f t="shared" si="1"/>
        <v>0.9555073720728534</v>
      </c>
      <c r="P49" s="9"/>
    </row>
    <row r="50" spans="1:119" ht="16.5" thickBot="1">
      <c r="A50" s="14" t="s">
        <v>10</v>
      </c>
      <c r="B50" s="23"/>
      <c r="C50" s="22"/>
      <c r="D50" s="15">
        <f aca="true" t="shared" si="15" ref="D50:M50">SUM(D5,D13,D20,D24,D27,D31,D37,D40,D43)</f>
        <v>14612865</v>
      </c>
      <c r="E50" s="15">
        <f t="shared" si="15"/>
        <v>7829339</v>
      </c>
      <c r="F50" s="15">
        <f t="shared" si="15"/>
        <v>0</v>
      </c>
      <c r="G50" s="15">
        <f t="shared" si="15"/>
        <v>0</v>
      </c>
      <c r="H50" s="15">
        <f t="shared" si="15"/>
        <v>0</v>
      </c>
      <c r="I50" s="15">
        <f t="shared" si="15"/>
        <v>7569976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3"/>
        <v>30012180</v>
      </c>
      <c r="O50" s="37">
        <f t="shared" si="1"/>
        <v>2602.9644405897657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81</v>
      </c>
      <c r="M52" s="48"/>
      <c r="N52" s="48"/>
      <c r="O52" s="41">
        <v>11530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3403922</v>
      </c>
      <c r="E5" s="26">
        <f t="shared" si="0"/>
        <v>3725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2">SUM(D5:M5)</f>
        <v>3407647</v>
      </c>
      <c r="O5" s="32">
        <f aca="true" t="shared" si="2" ref="O5:O51">(N5/O$53)</f>
        <v>295.62305890517916</v>
      </c>
      <c r="P5" s="6"/>
    </row>
    <row r="6" spans="1:16" ht="15">
      <c r="A6" s="12"/>
      <c r="B6" s="44">
        <v>511</v>
      </c>
      <c r="C6" s="20" t="s">
        <v>20</v>
      </c>
      <c r="D6" s="46">
        <v>2746974</v>
      </c>
      <c r="E6" s="46">
        <v>3725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2750699</v>
      </c>
      <c r="O6" s="47">
        <f t="shared" si="2"/>
        <v>238.6309534137243</v>
      </c>
      <c r="P6" s="9"/>
    </row>
    <row r="7" spans="1:16" ht="15">
      <c r="A7" s="12"/>
      <c r="B7" s="44">
        <v>512</v>
      </c>
      <c r="C7" s="20" t="s">
        <v>21</v>
      </c>
      <c r="D7" s="46">
        <v>83966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83966</v>
      </c>
      <c r="O7" s="47">
        <f t="shared" si="2"/>
        <v>7.2842890604667305</v>
      </c>
      <c r="P7" s="9"/>
    </row>
    <row r="8" spans="1:16" ht="15">
      <c r="A8" s="12"/>
      <c r="B8" s="44">
        <v>513</v>
      </c>
      <c r="C8" s="20" t="s">
        <v>22</v>
      </c>
      <c r="D8" s="46">
        <v>162731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162731</v>
      </c>
      <c r="O8" s="47">
        <f t="shared" si="2"/>
        <v>14.117376594083456</v>
      </c>
      <c r="P8" s="9"/>
    </row>
    <row r="9" spans="1:16" ht="15">
      <c r="A9" s="12"/>
      <c r="B9" s="44">
        <v>514</v>
      </c>
      <c r="C9" s="20" t="s">
        <v>23</v>
      </c>
      <c r="D9" s="46">
        <v>72071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72071</v>
      </c>
      <c r="O9" s="47">
        <f t="shared" si="2"/>
        <v>6.252364014921489</v>
      </c>
      <c r="P9" s="9"/>
    </row>
    <row r="10" spans="1:16" ht="15">
      <c r="A10" s="12"/>
      <c r="B10" s="44">
        <v>515</v>
      </c>
      <c r="C10" s="20" t="s">
        <v>24</v>
      </c>
      <c r="D10" s="46">
        <v>120966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120966</v>
      </c>
      <c r="O10" s="47">
        <f t="shared" si="2"/>
        <v>10.494144183222</v>
      </c>
      <c r="P10" s="9"/>
    </row>
    <row r="11" spans="1:16" ht="15">
      <c r="A11" s="12"/>
      <c r="B11" s="44">
        <v>519</v>
      </c>
      <c r="C11" s="20" t="s">
        <v>26</v>
      </c>
      <c r="D11" s="46">
        <v>217214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217214</v>
      </c>
      <c r="O11" s="47">
        <f t="shared" si="2"/>
        <v>18.84393163876117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SUM(D13:D18)</f>
        <v>7703566</v>
      </c>
      <c r="E12" s="31">
        <f t="shared" si="3"/>
        <v>660324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8363890</v>
      </c>
      <c r="O12" s="43">
        <f t="shared" si="2"/>
        <v>725.591220612475</v>
      </c>
      <c r="P12" s="10"/>
    </row>
    <row r="13" spans="1:16" ht="15">
      <c r="A13" s="12"/>
      <c r="B13" s="44">
        <v>521</v>
      </c>
      <c r="C13" s="20" t="s">
        <v>28</v>
      </c>
      <c r="D13" s="46">
        <v>5543825</v>
      </c>
      <c r="E13" s="46">
        <v>87089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5630914</v>
      </c>
      <c r="O13" s="47">
        <f t="shared" si="2"/>
        <v>488.49778780255053</v>
      </c>
      <c r="P13" s="9"/>
    </row>
    <row r="14" spans="1:16" ht="15">
      <c r="A14" s="12"/>
      <c r="B14" s="44">
        <v>522</v>
      </c>
      <c r="C14" s="20" t="s">
        <v>29</v>
      </c>
      <c r="D14" s="46">
        <v>4142</v>
      </c>
      <c r="E14" s="46">
        <v>355001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359143</v>
      </c>
      <c r="O14" s="47">
        <f t="shared" si="2"/>
        <v>31.15667563112692</v>
      </c>
      <c r="P14" s="9"/>
    </row>
    <row r="15" spans="1:16" ht="15">
      <c r="A15" s="12"/>
      <c r="B15" s="44">
        <v>523</v>
      </c>
      <c r="C15" s="20" t="s">
        <v>30</v>
      </c>
      <c r="D15" s="46">
        <v>39730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39730</v>
      </c>
      <c r="O15" s="47">
        <f t="shared" si="2"/>
        <v>3.4466903791099157</v>
      </c>
      <c r="P15" s="9"/>
    </row>
    <row r="16" spans="1:16" ht="15">
      <c r="A16" s="12"/>
      <c r="B16" s="44">
        <v>524</v>
      </c>
      <c r="C16" s="20" t="s">
        <v>31</v>
      </c>
      <c r="D16" s="46">
        <v>202633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202633</v>
      </c>
      <c r="O16" s="47">
        <f t="shared" si="2"/>
        <v>17.578988461872125</v>
      </c>
      <c r="P16" s="9"/>
    </row>
    <row r="17" spans="1:16" ht="15">
      <c r="A17" s="12"/>
      <c r="B17" s="44">
        <v>525</v>
      </c>
      <c r="C17" s="20" t="s">
        <v>32</v>
      </c>
      <c r="D17" s="46">
        <v>1870729</v>
      </c>
      <c r="E17" s="46">
        <v>218234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2088963</v>
      </c>
      <c r="O17" s="47">
        <f t="shared" si="2"/>
        <v>181.2234753188167</v>
      </c>
      <c r="P17" s="9"/>
    </row>
    <row r="18" spans="1:16" ht="15">
      <c r="A18" s="12"/>
      <c r="B18" s="44">
        <v>527</v>
      </c>
      <c r="C18" s="20" t="s">
        <v>33</v>
      </c>
      <c r="D18" s="46">
        <v>42507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42507</v>
      </c>
      <c r="O18" s="47">
        <f t="shared" si="2"/>
        <v>3.687603018998872</v>
      </c>
      <c r="P18" s="9"/>
    </row>
    <row r="19" spans="1:16" ht="15.75">
      <c r="A19" s="28" t="s">
        <v>34</v>
      </c>
      <c r="B19" s="29"/>
      <c r="C19" s="30"/>
      <c r="D19" s="31">
        <f aca="true" t="shared" si="4" ref="D19:M19">SUM(D20:D22)</f>
        <v>1287314</v>
      </c>
      <c r="E19" s="31">
        <f t="shared" si="4"/>
        <v>434125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1721439</v>
      </c>
      <c r="O19" s="43">
        <f t="shared" si="2"/>
        <v>149.33972412596512</v>
      </c>
      <c r="P19" s="10"/>
    </row>
    <row r="20" spans="1:16" ht="15">
      <c r="A20" s="12"/>
      <c r="B20" s="44">
        <v>534</v>
      </c>
      <c r="C20" s="20" t="s">
        <v>35</v>
      </c>
      <c r="D20" s="46">
        <v>923608</v>
      </c>
      <c r="E20" s="46">
        <v>368281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1291889</v>
      </c>
      <c r="O20" s="47">
        <f t="shared" si="2"/>
        <v>112.07504120759955</v>
      </c>
      <c r="P20" s="9"/>
    </row>
    <row r="21" spans="1:16" ht="15">
      <c r="A21" s="12"/>
      <c r="B21" s="44">
        <v>537</v>
      </c>
      <c r="C21" s="20" t="s">
        <v>36</v>
      </c>
      <c r="D21" s="46">
        <v>79007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79007</v>
      </c>
      <c r="O21" s="47">
        <f t="shared" si="2"/>
        <v>6.854081721176368</v>
      </c>
      <c r="P21" s="9"/>
    </row>
    <row r="22" spans="1:16" ht="15">
      <c r="A22" s="12"/>
      <c r="B22" s="44">
        <v>539</v>
      </c>
      <c r="C22" s="20" t="s">
        <v>37</v>
      </c>
      <c r="D22" s="46">
        <v>284699</v>
      </c>
      <c r="E22" s="46">
        <v>65844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350543</v>
      </c>
      <c r="O22" s="47">
        <f t="shared" si="2"/>
        <v>30.41060119718921</v>
      </c>
      <c r="P22" s="9"/>
    </row>
    <row r="23" spans="1:16" ht="15.75">
      <c r="A23" s="28" t="s">
        <v>38</v>
      </c>
      <c r="B23" s="29"/>
      <c r="C23" s="30"/>
      <c r="D23" s="31">
        <f aca="true" t="shared" si="5" ref="D23:M23">SUM(D24:D26)</f>
        <v>10297</v>
      </c>
      <c r="E23" s="31">
        <f t="shared" si="5"/>
        <v>3533762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aca="true" t="shared" si="6" ref="N23:N32">SUM(D23:M23)</f>
        <v>3544059</v>
      </c>
      <c r="O23" s="43">
        <f t="shared" si="2"/>
        <v>307.45718747288976</v>
      </c>
      <c r="P23" s="10"/>
    </row>
    <row r="24" spans="1:16" ht="15">
      <c r="A24" s="12"/>
      <c r="B24" s="44">
        <v>541</v>
      </c>
      <c r="C24" s="20" t="s">
        <v>39</v>
      </c>
      <c r="D24" s="46">
        <v>10297</v>
      </c>
      <c r="E24" s="46">
        <v>2595119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2605416</v>
      </c>
      <c r="O24" s="47">
        <f t="shared" si="2"/>
        <v>226.02724039212285</v>
      </c>
      <c r="P24" s="9"/>
    </row>
    <row r="25" spans="1:16" ht="15">
      <c r="A25" s="12"/>
      <c r="B25" s="44">
        <v>542</v>
      </c>
      <c r="C25" s="20" t="s">
        <v>40</v>
      </c>
      <c r="D25" s="46">
        <v>0</v>
      </c>
      <c r="E25" s="46">
        <v>642535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642535</v>
      </c>
      <c r="O25" s="47">
        <f t="shared" si="2"/>
        <v>55.74173679187994</v>
      </c>
      <c r="P25" s="9"/>
    </row>
    <row r="26" spans="1:16" ht="15">
      <c r="A26" s="12"/>
      <c r="B26" s="44">
        <v>549</v>
      </c>
      <c r="C26" s="20" t="s">
        <v>41</v>
      </c>
      <c r="D26" s="46">
        <v>0</v>
      </c>
      <c r="E26" s="46">
        <v>296108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296108</v>
      </c>
      <c r="O26" s="47">
        <f t="shared" si="2"/>
        <v>25.68821028888696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SUM(D28:D30)</f>
        <v>72912</v>
      </c>
      <c r="E27" s="31">
        <f t="shared" si="7"/>
        <v>1093249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1166161</v>
      </c>
      <c r="O27" s="43">
        <f t="shared" si="2"/>
        <v>101.16777999479483</v>
      </c>
      <c r="P27" s="10"/>
    </row>
    <row r="28" spans="1:16" ht="15">
      <c r="A28" s="13"/>
      <c r="B28" s="45">
        <v>552</v>
      </c>
      <c r="C28" s="21" t="s">
        <v>43</v>
      </c>
      <c r="D28" s="46">
        <v>0</v>
      </c>
      <c r="E28" s="46">
        <v>794704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794704</v>
      </c>
      <c r="O28" s="47">
        <f t="shared" si="2"/>
        <v>68.94282987767849</v>
      </c>
      <c r="P28" s="9"/>
    </row>
    <row r="29" spans="1:16" ht="15">
      <c r="A29" s="13"/>
      <c r="B29" s="45">
        <v>553</v>
      </c>
      <c r="C29" s="21" t="s">
        <v>44</v>
      </c>
      <c r="D29" s="46">
        <v>72912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72912</v>
      </c>
      <c r="O29" s="47">
        <f t="shared" si="2"/>
        <v>6.325323154333304</v>
      </c>
      <c r="P29" s="9"/>
    </row>
    <row r="30" spans="1:16" ht="15">
      <c r="A30" s="13"/>
      <c r="B30" s="45">
        <v>559</v>
      </c>
      <c r="C30" s="21" t="s">
        <v>45</v>
      </c>
      <c r="D30" s="46">
        <v>0</v>
      </c>
      <c r="E30" s="46">
        <v>298545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298545</v>
      </c>
      <c r="O30" s="47">
        <f t="shared" si="2"/>
        <v>25.89962696278303</v>
      </c>
      <c r="P30" s="9"/>
    </row>
    <row r="31" spans="1:16" ht="15.75">
      <c r="A31" s="28" t="s">
        <v>46</v>
      </c>
      <c r="B31" s="29"/>
      <c r="C31" s="30"/>
      <c r="D31" s="31">
        <f aca="true" t="shared" si="8" ref="D31:M31">SUM(D32:D36)</f>
        <v>709365</v>
      </c>
      <c r="E31" s="31">
        <f t="shared" si="8"/>
        <v>143927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7968194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6"/>
        <v>8821486</v>
      </c>
      <c r="O31" s="43">
        <f t="shared" si="2"/>
        <v>765.2889737138892</v>
      </c>
      <c r="P31" s="10"/>
    </row>
    <row r="32" spans="1:16" ht="15">
      <c r="A32" s="12"/>
      <c r="B32" s="44">
        <v>561</v>
      </c>
      <c r="C32" s="20" t="s">
        <v>47</v>
      </c>
      <c r="D32" s="46">
        <v>66268</v>
      </c>
      <c r="E32" s="46">
        <v>3172</v>
      </c>
      <c r="F32" s="46">
        <v>0</v>
      </c>
      <c r="G32" s="46">
        <v>0</v>
      </c>
      <c r="H32" s="46">
        <v>0</v>
      </c>
      <c r="I32" s="46">
        <v>7968194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8037634</v>
      </c>
      <c r="O32" s="47">
        <f t="shared" si="2"/>
        <v>697.2875856684307</v>
      </c>
      <c r="P32" s="9"/>
    </row>
    <row r="33" spans="1:16" ht="15">
      <c r="A33" s="12"/>
      <c r="B33" s="44">
        <v>562</v>
      </c>
      <c r="C33" s="20" t="s">
        <v>48</v>
      </c>
      <c r="D33" s="46">
        <v>362131</v>
      </c>
      <c r="E33" s="46">
        <v>140755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9" ref="N33:N40">SUM(D33:M33)</f>
        <v>502886</v>
      </c>
      <c r="O33" s="47">
        <f t="shared" si="2"/>
        <v>43.626789277348834</v>
      </c>
      <c r="P33" s="9"/>
    </row>
    <row r="34" spans="1:16" ht="15">
      <c r="A34" s="12"/>
      <c r="B34" s="44">
        <v>563</v>
      </c>
      <c r="C34" s="20" t="s">
        <v>49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24400</v>
      </c>
      <c r="O34" s="47">
        <f t="shared" si="2"/>
        <v>2.1167693241953676</v>
      </c>
      <c r="P34" s="9"/>
    </row>
    <row r="35" spans="1:16" ht="15">
      <c r="A35" s="12"/>
      <c r="B35" s="44">
        <v>564</v>
      </c>
      <c r="C35" s="20" t="s">
        <v>50</v>
      </c>
      <c r="D35" s="46">
        <v>49328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49328</v>
      </c>
      <c r="O35" s="47">
        <f t="shared" si="2"/>
        <v>4.279344148520864</v>
      </c>
      <c r="P35" s="9"/>
    </row>
    <row r="36" spans="1:16" ht="15">
      <c r="A36" s="12"/>
      <c r="B36" s="44">
        <v>569</v>
      </c>
      <c r="C36" s="20" t="s">
        <v>51</v>
      </c>
      <c r="D36" s="46">
        <v>207238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207238</v>
      </c>
      <c r="O36" s="47">
        <f t="shared" si="2"/>
        <v>17.978485295393423</v>
      </c>
      <c r="P36" s="9"/>
    </row>
    <row r="37" spans="1:16" ht="15.75">
      <c r="A37" s="28" t="s">
        <v>52</v>
      </c>
      <c r="B37" s="29"/>
      <c r="C37" s="30"/>
      <c r="D37" s="31">
        <f aca="true" t="shared" si="10" ref="D37:M37">SUM(D38:D40)</f>
        <v>784159</v>
      </c>
      <c r="E37" s="31">
        <f t="shared" si="10"/>
        <v>457034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>SUM(D37:M37)</f>
        <v>1241193</v>
      </c>
      <c r="O37" s="43">
        <f t="shared" si="2"/>
        <v>107.6770191723779</v>
      </c>
      <c r="P37" s="9"/>
    </row>
    <row r="38" spans="1:16" ht="15">
      <c r="A38" s="12"/>
      <c r="B38" s="44">
        <v>571</v>
      </c>
      <c r="C38" s="20" t="s">
        <v>53</v>
      </c>
      <c r="D38" s="46">
        <v>262464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262464</v>
      </c>
      <c r="O38" s="47">
        <f t="shared" si="2"/>
        <v>22.76949770104971</v>
      </c>
      <c r="P38" s="9"/>
    </row>
    <row r="39" spans="1:16" ht="15">
      <c r="A39" s="12"/>
      <c r="B39" s="44">
        <v>572</v>
      </c>
      <c r="C39" s="20" t="s">
        <v>54</v>
      </c>
      <c r="D39" s="46">
        <v>521695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521695</v>
      </c>
      <c r="O39" s="47">
        <f t="shared" si="2"/>
        <v>45.25852346664353</v>
      </c>
      <c r="P39" s="9"/>
    </row>
    <row r="40" spans="1:16" ht="15">
      <c r="A40" s="12"/>
      <c r="B40" s="44">
        <v>579</v>
      </c>
      <c r="C40" s="20" t="s">
        <v>56</v>
      </c>
      <c r="D40" s="46">
        <v>0</v>
      </c>
      <c r="E40" s="46">
        <v>457034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457034</v>
      </c>
      <c r="O40" s="47">
        <f t="shared" si="2"/>
        <v>39.64899800468466</v>
      </c>
      <c r="P40" s="9"/>
    </row>
    <row r="41" spans="1:16" ht="15.75">
      <c r="A41" s="28" t="s">
        <v>65</v>
      </c>
      <c r="B41" s="29"/>
      <c r="C41" s="30"/>
      <c r="D41" s="31">
        <f aca="true" t="shared" si="11" ref="D41:M41">SUM(D42:D43)</f>
        <v>764837</v>
      </c>
      <c r="E41" s="31">
        <f t="shared" si="11"/>
        <v>2291019</v>
      </c>
      <c r="F41" s="31">
        <f t="shared" si="11"/>
        <v>0</v>
      </c>
      <c r="G41" s="31">
        <f t="shared" si="11"/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>SUM(D41:M41)</f>
        <v>3055856</v>
      </c>
      <c r="O41" s="43">
        <f t="shared" si="2"/>
        <v>265.10419016222784</v>
      </c>
      <c r="P41" s="9"/>
    </row>
    <row r="42" spans="1:16" ht="15">
      <c r="A42" s="12"/>
      <c r="B42" s="44">
        <v>581</v>
      </c>
      <c r="C42" s="20" t="s">
        <v>57</v>
      </c>
      <c r="D42" s="46">
        <v>764837</v>
      </c>
      <c r="E42" s="46">
        <v>2197769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2962606</v>
      </c>
      <c r="O42" s="47">
        <f t="shared" si="2"/>
        <v>257.014487724473</v>
      </c>
      <c r="P42" s="9"/>
    </row>
    <row r="43" spans="1:16" ht="15">
      <c r="A43" s="12"/>
      <c r="B43" s="44">
        <v>587</v>
      </c>
      <c r="C43" s="20" t="s">
        <v>68</v>
      </c>
      <c r="D43" s="46">
        <v>0</v>
      </c>
      <c r="E43" s="46">
        <v>93250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2" ref="N43:N48">SUM(D43:M43)</f>
        <v>93250</v>
      </c>
      <c r="O43" s="47">
        <f t="shared" si="2"/>
        <v>8.089702437754836</v>
      </c>
      <c r="P43" s="9"/>
    </row>
    <row r="44" spans="1:16" ht="15.75">
      <c r="A44" s="28" t="s">
        <v>58</v>
      </c>
      <c r="B44" s="29"/>
      <c r="C44" s="30"/>
      <c r="D44" s="31">
        <f aca="true" t="shared" si="13" ref="D44:M44">SUM(D45:D50)</f>
        <v>121822</v>
      </c>
      <c r="E44" s="31">
        <f t="shared" si="13"/>
        <v>595839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717661</v>
      </c>
      <c r="O44" s="43">
        <f t="shared" si="2"/>
        <v>62.259130736531624</v>
      </c>
      <c r="P44" s="9"/>
    </row>
    <row r="45" spans="1:16" ht="15">
      <c r="A45" s="12"/>
      <c r="B45" s="44">
        <v>601</v>
      </c>
      <c r="C45" s="20" t="s">
        <v>59</v>
      </c>
      <c r="D45" s="46">
        <v>13853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13853</v>
      </c>
      <c r="O45" s="47">
        <f t="shared" si="2"/>
        <v>1.2017871085278042</v>
      </c>
      <c r="P45" s="9"/>
    </row>
    <row r="46" spans="1:16" ht="15">
      <c r="A46" s="12"/>
      <c r="B46" s="44">
        <v>602</v>
      </c>
      <c r="C46" s="20" t="s">
        <v>60</v>
      </c>
      <c r="D46" s="46">
        <v>18950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18950</v>
      </c>
      <c r="O46" s="47">
        <f t="shared" si="2"/>
        <v>1.6439663398976316</v>
      </c>
      <c r="P46" s="9"/>
    </row>
    <row r="47" spans="1:16" ht="15">
      <c r="A47" s="12"/>
      <c r="B47" s="44">
        <v>603</v>
      </c>
      <c r="C47" s="20" t="s">
        <v>61</v>
      </c>
      <c r="D47" s="46">
        <v>15701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15701</v>
      </c>
      <c r="O47" s="47">
        <f t="shared" si="2"/>
        <v>1.3621063589832567</v>
      </c>
      <c r="P47" s="9"/>
    </row>
    <row r="48" spans="1:16" ht="15">
      <c r="A48" s="12"/>
      <c r="B48" s="44">
        <v>605</v>
      </c>
      <c r="C48" s="20" t="s">
        <v>62</v>
      </c>
      <c r="D48" s="46">
        <v>41599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41599</v>
      </c>
      <c r="O48" s="47">
        <f t="shared" si="2"/>
        <v>3.608831439229635</v>
      </c>
      <c r="P48" s="9"/>
    </row>
    <row r="49" spans="1:16" ht="15">
      <c r="A49" s="12"/>
      <c r="B49" s="44">
        <v>614</v>
      </c>
      <c r="C49" s="20" t="s">
        <v>63</v>
      </c>
      <c r="D49" s="46">
        <v>24974</v>
      </c>
      <c r="E49" s="46">
        <v>595839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620813</v>
      </c>
      <c r="O49" s="47">
        <f t="shared" si="2"/>
        <v>53.857291576299126</v>
      </c>
      <c r="P49" s="9"/>
    </row>
    <row r="50" spans="1:16" ht="15.75" thickBot="1">
      <c r="A50" s="12"/>
      <c r="B50" s="44">
        <v>685</v>
      </c>
      <c r="C50" s="20" t="s">
        <v>64</v>
      </c>
      <c r="D50" s="46">
        <v>6745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6745</v>
      </c>
      <c r="O50" s="47">
        <f t="shared" si="2"/>
        <v>0.5851479135941702</v>
      </c>
      <c r="P50" s="9"/>
    </row>
    <row r="51" spans="1:119" ht="16.5" thickBot="1">
      <c r="A51" s="14" t="s">
        <v>10</v>
      </c>
      <c r="B51" s="23"/>
      <c r="C51" s="22"/>
      <c r="D51" s="15">
        <f aca="true" t="shared" si="14" ref="D51:M51">SUM(D5,D12,D19,D23,D27,D31,D37,D41,D44)</f>
        <v>14858194</v>
      </c>
      <c r="E51" s="15">
        <f t="shared" si="14"/>
        <v>9213004</v>
      </c>
      <c r="F51" s="15">
        <f t="shared" si="14"/>
        <v>0</v>
      </c>
      <c r="G51" s="15">
        <f t="shared" si="14"/>
        <v>0</v>
      </c>
      <c r="H51" s="15">
        <f t="shared" si="14"/>
        <v>0</v>
      </c>
      <c r="I51" s="15">
        <f t="shared" si="14"/>
        <v>7968194</v>
      </c>
      <c r="J51" s="15">
        <f t="shared" si="14"/>
        <v>0</v>
      </c>
      <c r="K51" s="15">
        <f t="shared" si="14"/>
        <v>0</v>
      </c>
      <c r="L51" s="15">
        <f t="shared" si="14"/>
        <v>0</v>
      </c>
      <c r="M51" s="15">
        <f t="shared" si="14"/>
        <v>0</v>
      </c>
      <c r="N51" s="15">
        <f>SUM(D51:M51)</f>
        <v>32039392</v>
      </c>
      <c r="O51" s="37">
        <f t="shared" si="2"/>
        <v>2779.50828489633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72</v>
      </c>
      <c r="M53" s="48"/>
      <c r="N53" s="48"/>
      <c r="O53" s="41">
        <v>11527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3869976</v>
      </c>
      <c r="E5" s="26">
        <f t="shared" si="0"/>
        <v>18894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2">SUM(D5:M5)</f>
        <v>3888870</v>
      </c>
      <c r="O5" s="32">
        <f aca="true" t="shared" si="2" ref="O5:O52">(N5/O$54)</f>
        <v>336.72785522556063</v>
      </c>
      <c r="P5" s="6"/>
    </row>
    <row r="6" spans="1:16" ht="15">
      <c r="A6" s="12"/>
      <c r="B6" s="44">
        <v>511</v>
      </c>
      <c r="C6" s="20" t="s">
        <v>20</v>
      </c>
      <c r="D6" s="46">
        <v>3062273</v>
      </c>
      <c r="E6" s="46">
        <v>18894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3081167</v>
      </c>
      <c r="O6" s="47">
        <f t="shared" si="2"/>
        <v>266.79080439864924</v>
      </c>
      <c r="P6" s="9"/>
    </row>
    <row r="7" spans="1:16" ht="15">
      <c r="A7" s="12"/>
      <c r="B7" s="44">
        <v>512</v>
      </c>
      <c r="C7" s="20" t="s">
        <v>21</v>
      </c>
      <c r="D7" s="46">
        <v>198076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198076</v>
      </c>
      <c r="O7" s="47">
        <f t="shared" si="2"/>
        <v>17.150922157762576</v>
      </c>
      <c r="P7" s="9"/>
    </row>
    <row r="8" spans="1:16" ht="15">
      <c r="A8" s="12"/>
      <c r="B8" s="44">
        <v>513</v>
      </c>
      <c r="C8" s="20" t="s">
        <v>22</v>
      </c>
      <c r="D8" s="46">
        <v>187558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187558</v>
      </c>
      <c r="O8" s="47">
        <f t="shared" si="2"/>
        <v>16.240193956186683</v>
      </c>
      <c r="P8" s="9"/>
    </row>
    <row r="9" spans="1:16" ht="15">
      <c r="A9" s="12"/>
      <c r="B9" s="44">
        <v>514</v>
      </c>
      <c r="C9" s="20" t="s">
        <v>23</v>
      </c>
      <c r="D9" s="46">
        <v>69907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69907</v>
      </c>
      <c r="O9" s="47">
        <f t="shared" si="2"/>
        <v>6.053078188587756</v>
      </c>
      <c r="P9" s="9"/>
    </row>
    <row r="10" spans="1:16" ht="15">
      <c r="A10" s="12"/>
      <c r="B10" s="44">
        <v>515</v>
      </c>
      <c r="C10" s="20" t="s">
        <v>24</v>
      </c>
      <c r="D10" s="46">
        <v>122302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122302</v>
      </c>
      <c r="O10" s="47">
        <f t="shared" si="2"/>
        <v>10.58983461771582</v>
      </c>
      <c r="P10" s="9"/>
    </row>
    <row r="11" spans="1:16" ht="15">
      <c r="A11" s="12"/>
      <c r="B11" s="44">
        <v>519</v>
      </c>
      <c r="C11" s="20" t="s">
        <v>26</v>
      </c>
      <c r="D11" s="46">
        <v>229860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229860</v>
      </c>
      <c r="O11" s="47">
        <f t="shared" si="2"/>
        <v>19.903021906658584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SUM(D13:D18)</f>
        <v>6144544</v>
      </c>
      <c r="E12" s="31">
        <f t="shared" si="3"/>
        <v>1187873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7332417</v>
      </c>
      <c r="O12" s="43">
        <f t="shared" si="2"/>
        <v>634.896268075158</v>
      </c>
      <c r="P12" s="10"/>
    </row>
    <row r="13" spans="1:16" ht="15">
      <c r="A13" s="12"/>
      <c r="B13" s="44">
        <v>521</v>
      </c>
      <c r="C13" s="20" t="s">
        <v>28</v>
      </c>
      <c r="D13" s="46">
        <v>5421521</v>
      </c>
      <c r="E13" s="46">
        <v>678981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6100502</v>
      </c>
      <c r="O13" s="47">
        <f t="shared" si="2"/>
        <v>528.2277253441856</v>
      </c>
      <c r="P13" s="9"/>
    </row>
    <row r="14" spans="1:16" ht="15">
      <c r="A14" s="12"/>
      <c r="B14" s="44">
        <v>522</v>
      </c>
      <c r="C14" s="20" t="s">
        <v>29</v>
      </c>
      <c r="D14" s="46">
        <v>4142</v>
      </c>
      <c r="E14" s="46">
        <v>341014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345156</v>
      </c>
      <c r="O14" s="47">
        <f t="shared" si="2"/>
        <v>29.88622391549052</v>
      </c>
      <c r="P14" s="9"/>
    </row>
    <row r="15" spans="1:16" ht="15">
      <c r="A15" s="12"/>
      <c r="B15" s="44">
        <v>523</v>
      </c>
      <c r="C15" s="20" t="s">
        <v>30</v>
      </c>
      <c r="D15" s="46">
        <v>0</v>
      </c>
      <c r="E15" s="46">
        <v>33601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33601</v>
      </c>
      <c r="O15" s="47">
        <f t="shared" si="2"/>
        <v>2.909429387825786</v>
      </c>
      <c r="P15" s="9"/>
    </row>
    <row r="16" spans="1:16" ht="15">
      <c r="A16" s="12"/>
      <c r="B16" s="44">
        <v>524</v>
      </c>
      <c r="C16" s="20" t="s">
        <v>31</v>
      </c>
      <c r="D16" s="46">
        <v>215082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215082</v>
      </c>
      <c r="O16" s="47">
        <f t="shared" si="2"/>
        <v>18.623430600051954</v>
      </c>
      <c r="P16" s="9"/>
    </row>
    <row r="17" spans="1:16" ht="15">
      <c r="A17" s="12"/>
      <c r="B17" s="44">
        <v>525</v>
      </c>
      <c r="C17" s="20" t="s">
        <v>32</v>
      </c>
      <c r="D17" s="46">
        <v>503799</v>
      </c>
      <c r="E17" s="46">
        <v>68492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572291</v>
      </c>
      <c r="O17" s="47">
        <f t="shared" si="2"/>
        <v>49.55329465754611</v>
      </c>
      <c r="P17" s="9"/>
    </row>
    <row r="18" spans="1:16" ht="15">
      <c r="A18" s="12"/>
      <c r="B18" s="44">
        <v>527</v>
      </c>
      <c r="C18" s="20" t="s">
        <v>33</v>
      </c>
      <c r="D18" s="46">
        <v>0</v>
      </c>
      <c r="E18" s="46">
        <v>65785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65785</v>
      </c>
      <c r="O18" s="47">
        <f t="shared" si="2"/>
        <v>5.6961641700580135</v>
      </c>
      <c r="P18" s="9"/>
    </row>
    <row r="19" spans="1:16" ht="15.75">
      <c r="A19" s="28" t="s">
        <v>34</v>
      </c>
      <c r="B19" s="29"/>
      <c r="C19" s="30"/>
      <c r="D19" s="31">
        <f aca="true" t="shared" si="4" ref="D19:M19">SUM(D20:D22)</f>
        <v>1024848</v>
      </c>
      <c r="E19" s="31">
        <f t="shared" si="4"/>
        <v>778619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1803467</v>
      </c>
      <c r="O19" s="43">
        <f t="shared" si="2"/>
        <v>156.15784916442982</v>
      </c>
      <c r="P19" s="10"/>
    </row>
    <row r="20" spans="1:16" ht="15">
      <c r="A20" s="12"/>
      <c r="B20" s="44">
        <v>534</v>
      </c>
      <c r="C20" s="20" t="s">
        <v>35</v>
      </c>
      <c r="D20" s="46">
        <v>944765</v>
      </c>
      <c r="E20" s="46">
        <v>312783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1257548</v>
      </c>
      <c r="O20" s="47">
        <f t="shared" si="2"/>
        <v>108.88804225474067</v>
      </c>
      <c r="P20" s="9"/>
    </row>
    <row r="21" spans="1:16" ht="15">
      <c r="A21" s="12"/>
      <c r="B21" s="44">
        <v>537</v>
      </c>
      <c r="C21" s="20" t="s">
        <v>36</v>
      </c>
      <c r="D21" s="46">
        <v>76583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76583</v>
      </c>
      <c r="O21" s="47">
        <f t="shared" si="2"/>
        <v>6.631136894969261</v>
      </c>
      <c r="P21" s="9"/>
    </row>
    <row r="22" spans="1:16" ht="15">
      <c r="A22" s="12"/>
      <c r="B22" s="44">
        <v>539</v>
      </c>
      <c r="C22" s="20" t="s">
        <v>37</v>
      </c>
      <c r="D22" s="46">
        <v>3500</v>
      </c>
      <c r="E22" s="46">
        <v>465836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469336</v>
      </c>
      <c r="O22" s="47">
        <f t="shared" si="2"/>
        <v>40.63867001471989</v>
      </c>
      <c r="P22" s="9"/>
    </row>
    <row r="23" spans="1:16" ht="15.75">
      <c r="A23" s="28" t="s">
        <v>38</v>
      </c>
      <c r="B23" s="29"/>
      <c r="C23" s="30"/>
      <c r="D23" s="31">
        <f aca="true" t="shared" si="5" ref="D23:M23">SUM(D24:D26)</f>
        <v>0</v>
      </c>
      <c r="E23" s="31">
        <f t="shared" si="5"/>
        <v>7118533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aca="true" t="shared" si="6" ref="N23:N32">SUM(D23:M23)</f>
        <v>7118533</v>
      </c>
      <c r="O23" s="43">
        <f t="shared" si="2"/>
        <v>616.376569399948</v>
      </c>
      <c r="P23" s="10"/>
    </row>
    <row r="24" spans="1:16" ht="15">
      <c r="A24" s="12"/>
      <c r="B24" s="44">
        <v>541</v>
      </c>
      <c r="C24" s="20" t="s">
        <v>39</v>
      </c>
      <c r="D24" s="46">
        <v>0</v>
      </c>
      <c r="E24" s="46">
        <v>5787669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5787669</v>
      </c>
      <c r="O24" s="47">
        <f t="shared" si="2"/>
        <v>501.1402718850117</v>
      </c>
      <c r="P24" s="9"/>
    </row>
    <row r="25" spans="1:16" ht="15">
      <c r="A25" s="12"/>
      <c r="B25" s="44">
        <v>542</v>
      </c>
      <c r="C25" s="20" t="s">
        <v>40</v>
      </c>
      <c r="D25" s="46">
        <v>0</v>
      </c>
      <c r="E25" s="46">
        <v>534272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534272</v>
      </c>
      <c r="O25" s="47">
        <f t="shared" si="2"/>
        <v>46.261321326521774</v>
      </c>
      <c r="P25" s="9"/>
    </row>
    <row r="26" spans="1:16" ht="15">
      <c r="A26" s="12"/>
      <c r="B26" s="44">
        <v>549</v>
      </c>
      <c r="C26" s="20" t="s">
        <v>41</v>
      </c>
      <c r="D26" s="46">
        <v>0</v>
      </c>
      <c r="E26" s="46">
        <v>796592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796592</v>
      </c>
      <c r="O26" s="47">
        <f t="shared" si="2"/>
        <v>68.97497618841459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SUM(D28:D30)</f>
        <v>74404</v>
      </c>
      <c r="E27" s="31">
        <f t="shared" si="7"/>
        <v>1574774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1649178</v>
      </c>
      <c r="O27" s="43">
        <f t="shared" si="2"/>
        <v>142.79833751839985</v>
      </c>
      <c r="P27" s="10"/>
    </row>
    <row r="28" spans="1:16" ht="15">
      <c r="A28" s="13"/>
      <c r="B28" s="45">
        <v>552</v>
      </c>
      <c r="C28" s="21" t="s">
        <v>43</v>
      </c>
      <c r="D28" s="46">
        <v>0</v>
      </c>
      <c r="E28" s="46">
        <v>1113241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1113241</v>
      </c>
      <c r="O28" s="47">
        <f t="shared" si="2"/>
        <v>96.39284786561608</v>
      </c>
      <c r="P28" s="9"/>
    </row>
    <row r="29" spans="1:16" ht="15">
      <c r="A29" s="13"/>
      <c r="B29" s="45">
        <v>553</v>
      </c>
      <c r="C29" s="21" t="s">
        <v>44</v>
      </c>
      <c r="D29" s="46">
        <v>74404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74404</v>
      </c>
      <c r="O29" s="47">
        <f t="shared" si="2"/>
        <v>6.442462550870205</v>
      </c>
      <c r="P29" s="9"/>
    </row>
    <row r="30" spans="1:16" ht="15">
      <c r="A30" s="13"/>
      <c r="B30" s="45">
        <v>559</v>
      </c>
      <c r="C30" s="21" t="s">
        <v>45</v>
      </c>
      <c r="D30" s="46">
        <v>0</v>
      </c>
      <c r="E30" s="46">
        <v>461533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461533</v>
      </c>
      <c r="O30" s="47">
        <f t="shared" si="2"/>
        <v>39.96302710191359</v>
      </c>
      <c r="P30" s="9"/>
    </row>
    <row r="31" spans="1:16" ht="15.75">
      <c r="A31" s="28" t="s">
        <v>46</v>
      </c>
      <c r="B31" s="29"/>
      <c r="C31" s="30"/>
      <c r="D31" s="31">
        <f aca="true" t="shared" si="8" ref="D31:M31">SUM(D32:D36)</f>
        <v>725751</v>
      </c>
      <c r="E31" s="31">
        <f t="shared" si="8"/>
        <v>156469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7654108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6"/>
        <v>8536328</v>
      </c>
      <c r="O31" s="43">
        <f t="shared" si="2"/>
        <v>739.1400121222616</v>
      </c>
      <c r="P31" s="10"/>
    </row>
    <row r="32" spans="1:16" ht="15">
      <c r="A32" s="12"/>
      <c r="B32" s="44">
        <v>561</v>
      </c>
      <c r="C32" s="20" t="s">
        <v>47</v>
      </c>
      <c r="D32" s="46">
        <v>68385</v>
      </c>
      <c r="E32" s="46">
        <v>0</v>
      </c>
      <c r="F32" s="46">
        <v>0</v>
      </c>
      <c r="G32" s="46">
        <v>0</v>
      </c>
      <c r="H32" s="46">
        <v>0</v>
      </c>
      <c r="I32" s="46">
        <v>7654108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7722493</v>
      </c>
      <c r="O32" s="47">
        <f t="shared" si="2"/>
        <v>668.672006234306</v>
      </c>
      <c r="P32" s="9"/>
    </row>
    <row r="33" spans="1:16" ht="15">
      <c r="A33" s="12"/>
      <c r="B33" s="44">
        <v>562</v>
      </c>
      <c r="C33" s="20" t="s">
        <v>48</v>
      </c>
      <c r="D33" s="46">
        <v>355932</v>
      </c>
      <c r="E33" s="46">
        <v>156469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9" ref="N33:N41">SUM(D33:M33)</f>
        <v>512401</v>
      </c>
      <c r="O33" s="47">
        <f t="shared" si="2"/>
        <v>44.36756429128063</v>
      </c>
      <c r="P33" s="9"/>
    </row>
    <row r="34" spans="1:16" ht="15">
      <c r="A34" s="12"/>
      <c r="B34" s="44">
        <v>563</v>
      </c>
      <c r="C34" s="20" t="s">
        <v>49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24400</v>
      </c>
      <c r="O34" s="47">
        <f t="shared" si="2"/>
        <v>2.112737033509395</v>
      </c>
      <c r="P34" s="9"/>
    </row>
    <row r="35" spans="1:16" ht="15">
      <c r="A35" s="12"/>
      <c r="B35" s="44">
        <v>564</v>
      </c>
      <c r="C35" s="20" t="s">
        <v>50</v>
      </c>
      <c r="D35" s="46">
        <v>49656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49656</v>
      </c>
      <c r="O35" s="47">
        <f t="shared" si="2"/>
        <v>4.299593038358299</v>
      </c>
      <c r="P35" s="9"/>
    </row>
    <row r="36" spans="1:16" ht="15">
      <c r="A36" s="12"/>
      <c r="B36" s="44">
        <v>569</v>
      </c>
      <c r="C36" s="20" t="s">
        <v>51</v>
      </c>
      <c r="D36" s="46">
        <v>227378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227378</v>
      </c>
      <c r="O36" s="47">
        <f t="shared" si="2"/>
        <v>19.688111524807343</v>
      </c>
      <c r="P36" s="9"/>
    </row>
    <row r="37" spans="1:16" ht="15.75">
      <c r="A37" s="28" t="s">
        <v>52</v>
      </c>
      <c r="B37" s="29"/>
      <c r="C37" s="30"/>
      <c r="D37" s="31">
        <f aca="true" t="shared" si="10" ref="D37:M37">SUM(D38:D41)</f>
        <v>897898</v>
      </c>
      <c r="E37" s="31">
        <f t="shared" si="10"/>
        <v>686757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>SUM(D37:M37)</f>
        <v>1584655</v>
      </c>
      <c r="O37" s="43">
        <f t="shared" si="2"/>
        <v>137.21144687851762</v>
      </c>
      <c r="P37" s="9"/>
    </row>
    <row r="38" spans="1:16" ht="15">
      <c r="A38" s="12"/>
      <c r="B38" s="44">
        <v>571</v>
      </c>
      <c r="C38" s="20" t="s">
        <v>53</v>
      </c>
      <c r="D38" s="46">
        <v>0</v>
      </c>
      <c r="E38" s="46">
        <v>249250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249250</v>
      </c>
      <c r="O38" s="47">
        <f t="shared" si="2"/>
        <v>21.58195514763183</v>
      </c>
      <c r="P38" s="9"/>
    </row>
    <row r="39" spans="1:16" ht="15">
      <c r="A39" s="12"/>
      <c r="B39" s="44">
        <v>572</v>
      </c>
      <c r="C39" s="20" t="s">
        <v>54</v>
      </c>
      <c r="D39" s="46">
        <v>895504</v>
      </c>
      <c r="E39" s="46">
        <v>6884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902388</v>
      </c>
      <c r="O39" s="47">
        <f t="shared" si="2"/>
        <v>78.1355961555113</v>
      </c>
      <c r="P39" s="9"/>
    </row>
    <row r="40" spans="1:16" ht="15">
      <c r="A40" s="12"/>
      <c r="B40" s="44">
        <v>575</v>
      </c>
      <c r="C40" s="20" t="s">
        <v>55</v>
      </c>
      <c r="D40" s="46">
        <v>2394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2394</v>
      </c>
      <c r="O40" s="47">
        <f t="shared" si="2"/>
        <v>0.20729067451727423</v>
      </c>
      <c r="P40" s="9"/>
    </row>
    <row r="41" spans="1:16" ht="15">
      <c r="A41" s="12"/>
      <c r="B41" s="44">
        <v>579</v>
      </c>
      <c r="C41" s="20" t="s">
        <v>56</v>
      </c>
      <c r="D41" s="46">
        <v>0</v>
      </c>
      <c r="E41" s="46">
        <v>430623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430623</v>
      </c>
      <c r="O41" s="47">
        <f t="shared" si="2"/>
        <v>37.28660490085722</v>
      </c>
      <c r="P41" s="9"/>
    </row>
    <row r="42" spans="1:16" ht="15.75">
      <c r="A42" s="28" t="s">
        <v>65</v>
      </c>
      <c r="B42" s="29"/>
      <c r="C42" s="30"/>
      <c r="D42" s="31">
        <f aca="true" t="shared" si="11" ref="D42:M42">SUM(D43:D44)</f>
        <v>891346</v>
      </c>
      <c r="E42" s="31">
        <f t="shared" si="11"/>
        <v>6931943</v>
      </c>
      <c r="F42" s="31">
        <f t="shared" si="11"/>
        <v>0</v>
      </c>
      <c r="G42" s="31">
        <f t="shared" si="11"/>
        <v>0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>SUM(D42:M42)</f>
        <v>7823289</v>
      </c>
      <c r="O42" s="43">
        <f t="shared" si="2"/>
        <v>677.3996882847</v>
      </c>
      <c r="P42" s="9"/>
    </row>
    <row r="43" spans="1:16" ht="15">
      <c r="A43" s="12"/>
      <c r="B43" s="44">
        <v>581</v>
      </c>
      <c r="C43" s="20" t="s">
        <v>57</v>
      </c>
      <c r="D43" s="46">
        <v>891346</v>
      </c>
      <c r="E43" s="46">
        <v>6852592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7743938</v>
      </c>
      <c r="O43" s="47">
        <f t="shared" si="2"/>
        <v>670.528876959044</v>
      </c>
      <c r="P43" s="9"/>
    </row>
    <row r="44" spans="1:16" ht="15">
      <c r="A44" s="12"/>
      <c r="B44" s="44">
        <v>587</v>
      </c>
      <c r="C44" s="20" t="s">
        <v>68</v>
      </c>
      <c r="D44" s="46">
        <v>0</v>
      </c>
      <c r="E44" s="46">
        <v>79351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2" ref="N44:N49">SUM(D44:M44)</f>
        <v>79351</v>
      </c>
      <c r="O44" s="47">
        <f t="shared" si="2"/>
        <v>6.870811325655901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SUM(D46:D51)</f>
        <v>25043</v>
      </c>
      <c r="E45" s="31">
        <f t="shared" si="13"/>
        <v>679982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705025</v>
      </c>
      <c r="O45" s="43">
        <f t="shared" si="2"/>
        <v>61.046410944670534</v>
      </c>
      <c r="P45" s="9"/>
    </row>
    <row r="46" spans="1:16" ht="15">
      <c r="A46" s="12"/>
      <c r="B46" s="44">
        <v>601</v>
      </c>
      <c r="C46" s="20" t="s">
        <v>59</v>
      </c>
      <c r="D46" s="46">
        <v>0</v>
      </c>
      <c r="E46" s="46">
        <v>9200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9200</v>
      </c>
      <c r="O46" s="47">
        <f t="shared" si="2"/>
        <v>0.7966057667330505</v>
      </c>
      <c r="P46" s="9"/>
    </row>
    <row r="47" spans="1:16" ht="15">
      <c r="A47" s="12"/>
      <c r="B47" s="44">
        <v>602</v>
      </c>
      <c r="C47" s="20" t="s">
        <v>60</v>
      </c>
      <c r="D47" s="46">
        <v>0</v>
      </c>
      <c r="E47" s="46">
        <v>15585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15585</v>
      </c>
      <c r="O47" s="47">
        <f t="shared" si="2"/>
        <v>1.3494674863624556</v>
      </c>
      <c r="P47" s="9"/>
    </row>
    <row r="48" spans="1:16" ht="15">
      <c r="A48" s="12"/>
      <c r="B48" s="44">
        <v>603</v>
      </c>
      <c r="C48" s="20" t="s">
        <v>61</v>
      </c>
      <c r="D48" s="46">
        <v>0</v>
      </c>
      <c r="E48" s="46">
        <v>16242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16242</v>
      </c>
      <c r="O48" s="47">
        <f t="shared" si="2"/>
        <v>1.4063555286171963</v>
      </c>
      <c r="P48" s="9"/>
    </row>
    <row r="49" spans="1:16" ht="15">
      <c r="A49" s="12"/>
      <c r="B49" s="44">
        <v>605</v>
      </c>
      <c r="C49" s="20" t="s">
        <v>62</v>
      </c>
      <c r="D49" s="46">
        <v>0</v>
      </c>
      <c r="E49" s="46">
        <v>36115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36115</v>
      </c>
      <c r="O49" s="47">
        <f t="shared" si="2"/>
        <v>3.127110572343926</v>
      </c>
      <c r="P49" s="9"/>
    </row>
    <row r="50" spans="1:16" ht="15">
      <c r="A50" s="12"/>
      <c r="B50" s="44">
        <v>614</v>
      </c>
      <c r="C50" s="20" t="s">
        <v>63</v>
      </c>
      <c r="D50" s="46">
        <v>25043</v>
      </c>
      <c r="E50" s="46">
        <v>595844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620887</v>
      </c>
      <c r="O50" s="47">
        <f t="shared" si="2"/>
        <v>53.761104857563424</v>
      </c>
      <c r="P50" s="9"/>
    </row>
    <row r="51" spans="1:16" ht="15.75" thickBot="1">
      <c r="A51" s="12"/>
      <c r="B51" s="44">
        <v>685</v>
      </c>
      <c r="C51" s="20" t="s">
        <v>64</v>
      </c>
      <c r="D51" s="46">
        <v>0</v>
      </c>
      <c r="E51" s="46">
        <v>6996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6996</v>
      </c>
      <c r="O51" s="47">
        <f t="shared" si="2"/>
        <v>0.6057667330504806</v>
      </c>
      <c r="P51" s="9"/>
    </row>
    <row r="52" spans="1:119" ht="16.5" thickBot="1">
      <c r="A52" s="14" t="s">
        <v>10</v>
      </c>
      <c r="B52" s="23"/>
      <c r="C52" s="22"/>
      <c r="D52" s="15">
        <f aca="true" t="shared" si="14" ref="D52:M52">SUM(D5,D12,D19,D23,D27,D31,D37,D42,D45)</f>
        <v>13653810</v>
      </c>
      <c r="E52" s="15">
        <f t="shared" si="14"/>
        <v>19133844</v>
      </c>
      <c r="F52" s="15">
        <f t="shared" si="14"/>
        <v>0</v>
      </c>
      <c r="G52" s="15">
        <f t="shared" si="14"/>
        <v>0</v>
      </c>
      <c r="H52" s="15">
        <f t="shared" si="14"/>
        <v>0</v>
      </c>
      <c r="I52" s="15">
        <f t="shared" si="14"/>
        <v>7654108</v>
      </c>
      <c r="J52" s="15">
        <f t="shared" si="14"/>
        <v>0</v>
      </c>
      <c r="K52" s="15">
        <f t="shared" si="14"/>
        <v>0</v>
      </c>
      <c r="L52" s="15">
        <f t="shared" si="14"/>
        <v>0</v>
      </c>
      <c r="M52" s="15">
        <f t="shared" si="14"/>
        <v>0</v>
      </c>
      <c r="N52" s="15">
        <f>SUM(D52:M52)</f>
        <v>40441762</v>
      </c>
      <c r="O52" s="37">
        <f t="shared" si="2"/>
        <v>3501.754437613646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8" t="s">
        <v>69</v>
      </c>
      <c r="M54" s="48"/>
      <c r="N54" s="48"/>
      <c r="O54" s="41">
        <v>11549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thickBot="1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A56:O56"/>
    <mergeCell ref="L54:N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4264447</v>
      </c>
      <c r="E5" s="26">
        <f t="shared" si="0"/>
        <v>21859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4286306</v>
      </c>
      <c r="O5" s="32">
        <f aca="true" t="shared" si="1" ref="O5:O52">(N5/O$54)</f>
        <v>345.28000644433706</v>
      </c>
      <c r="P5" s="6"/>
    </row>
    <row r="6" spans="1:16" ht="15">
      <c r="A6" s="12"/>
      <c r="B6" s="44">
        <v>511</v>
      </c>
      <c r="C6" s="20" t="s">
        <v>20</v>
      </c>
      <c r="D6" s="46">
        <v>3501847</v>
      </c>
      <c r="E6" s="46">
        <v>21859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3523706</v>
      </c>
      <c r="O6" s="47">
        <f t="shared" si="1"/>
        <v>283.84936362171743</v>
      </c>
      <c r="P6" s="9"/>
    </row>
    <row r="7" spans="1:16" ht="15">
      <c r="A7" s="12"/>
      <c r="B7" s="44">
        <v>512</v>
      </c>
      <c r="C7" s="20" t="s">
        <v>21</v>
      </c>
      <c r="D7" s="46">
        <v>193084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193084</v>
      </c>
      <c r="O7" s="47">
        <f t="shared" si="1"/>
        <v>15.55372966006122</v>
      </c>
      <c r="P7" s="9"/>
    </row>
    <row r="8" spans="1:16" ht="15">
      <c r="A8" s="12"/>
      <c r="B8" s="44">
        <v>513</v>
      </c>
      <c r="C8" s="20" t="s">
        <v>22</v>
      </c>
      <c r="D8" s="46">
        <v>179561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179561</v>
      </c>
      <c r="O8" s="47">
        <f t="shared" si="1"/>
        <v>14.46439503786048</v>
      </c>
      <c r="P8" s="9"/>
    </row>
    <row r="9" spans="1:16" ht="15">
      <c r="A9" s="12"/>
      <c r="B9" s="44">
        <v>514</v>
      </c>
      <c r="C9" s="20" t="s">
        <v>23</v>
      </c>
      <c r="D9" s="46">
        <v>67284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67284</v>
      </c>
      <c r="O9" s="47">
        <f t="shared" si="1"/>
        <v>5.420009666505559</v>
      </c>
      <c r="P9" s="9"/>
    </row>
    <row r="10" spans="1:16" ht="15">
      <c r="A10" s="12"/>
      <c r="B10" s="44">
        <v>515</v>
      </c>
      <c r="C10" s="20" t="s">
        <v>24</v>
      </c>
      <c r="D10" s="46">
        <v>130371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130371</v>
      </c>
      <c r="O10" s="47">
        <f t="shared" si="1"/>
        <v>10.501933301111649</v>
      </c>
      <c r="P10" s="9"/>
    </row>
    <row r="11" spans="1:16" ht="15">
      <c r="A11" s="12"/>
      <c r="B11" s="44">
        <v>517</v>
      </c>
      <c r="C11" s="20" t="s">
        <v>25</v>
      </c>
      <c r="D11" s="46">
        <v>1079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1079</v>
      </c>
      <c r="O11" s="47">
        <f t="shared" si="1"/>
        <v>0.08691799581118093</v>
      </c>
      <c r="P11" s="9"/>
    </row>
    <row r="12" spans="1:16" ht="15">
      <c r="A12" s="12"/>
      <c r="B12" s="44">
        <v>519</v>
      </c>
      <c r="C12" s="20" t="s">
        <v>26</v>
      </c>
      <c r="D12" s="46">
        <v>191221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191221</v>
      </c>
      <c r="O12" s="47">
        <f t="shared" si="1"/>
        <v>15.403657161269534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SUM(D14:D19)</f>
        <v>5483886</v>
      </c>
      <c r="E13" s="31">
        <f t="shared" si="3"/>
        <v>1054527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6538413</v>
      </c>
      <c r="O13" s="43">
        <f t="shared" si="1"/>
        <v>526.6967133881102</v>
      </c>
      <c r="P13" s="10"/>
    </row>
    <row r="14" spans="1:16" ht="15">
      <c r="A14" s="12"/>
      <c r="B14" s="44">
        <v>521</v>
      </c>
      <c r="C14" s="20" t="s">
        <v>28</v>
      </c>
      <c r="D14" s="46">
        <v>5022145</v>
      </c>
      <c r="E14" s="46">
        <v>711589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5733734</v>
      </c>
      <c r="O14" s="47">
        <f t="shared" si="1"/>
        <v>461.8764298372805</v>
      </c>
      <c r="P14" s="9"/>
    </row>
    <row r="15" spans="1:16" ht="15">
      <c r="A15" s="12"/>
      <c r="B15" s="44">
        <v>522</v>
      </c>
      <c r="C15" s="20" t="s">
        <v>29</v>
      </c>
      <c r="D15" s="46">
        <v>4142</v>
      </c>
      <c r="E15" s="46">
        <v>234050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238192</v>
      </c>
      <c r="O15" s="47">
        <f t="shared" si="1"/>
        <v>19.1873690994039</v>
      </c>
      <c r="P15" s="9"/>
    </row>
    <row r="16" spans="1:16" ht="15">
      <c r="A16" s="12"/>
      <c r="B16" s="44">
        <v>523</v>
      </c>
      <c r="C16" s="20" t="s">
        <v>30</v>
      </c>
      <c r="D16" s="46">
        <v>48374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48374</v>
      </c>
      <c r="O16" s="47">
        <f t="shared" si="1"/>
        <v>3.896729498952795</v>
      </c>
      <c r="P16" s="9"/>
    </row>
    <row r="17" spans="1:16" ht="15">
      <c r="A17" s="12"/>
      <c r="B17" s="44">
        <v>524</v>
      </c>
      <c r="C17" s="20" t="s">
        <v>31</v>
      </c>
      <c r="D17" s="46">
        <v>213276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213276</v>
      </c>
      <c r="O17" s="47">
        <f t="shared" si="1"/>
        <v>17.18028032866119</v>
      </c>
      <c r="P17" s="9"/>
    </row>
    <row r="18" spans="1:16" ht="15">
      <c r="A18" s="12"/>
      <c r="B18" s="44">
        <v>525</v>
      </c>
      <c r="C18" s="20" t="s">
        <v>32</v>
      </c>
      <c r="D18" s="46">
        <v>195949</v>
      </c>
      <c r="E18" s="46">
        <v>69519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265468</v>
      </c>
      <c r="O18" s="47">
        <f t="shared" si="1"/>
        <v>21.384565812792008</v>
      </c>
      <c r="P18" s="9"/>
    </row>
    <row r="19" spans="1:16" ht="15">
      <c r="A19" s="12"/>
      <c r="B19" s="44">
        <v>527</v>
      </c>
      <c r="C19" s="20" t="s">
        <v>33</v>
      </c>
      <c r="D19" s="46">
        <v>0</v>
      </c>
      <c r="E19" s="46">
        <v>39369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39369</v>
      </c>
      <c r="O19" s="47">
        <f t="shared" si="1"/>
        <v>3.171338811019816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SUM(D21:D23)</f>
        <v>1145318</v>
      </c>
      <c r="E20" s="31">
        <f t="shared" si="5"/>
        <v>1134046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2279364</v>
      </c>
      <c r="O20" s="43">
        <f t="shared" si="1"/>
        <v>183.61237312711455</v>
      </c>
      <c r="P20" s="10"/>
    </row>
    <row r="21" spans="1:16" ht="15">
      <c r="A21" s="12"/>
      <c r="B21" s="44">
        <v>534</v>
      </c>
      <c r="C21" s="20" t="s">
        <v>35</v>
      </c>
      <c r="D21" s="46">
        <v>1063606</v>
      </c>
      <c r="E21" s="46">
        <v>319229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1382835</v>
      </c>
      <c r="O21" s="47">
        <f t="shared" si="1"/>
        <v>111.39318511358144</v>
      </c>
      <c r="P21" s="9"/>
    </row>
    <row r="22" spans="1:16" ht="15">
      <c r="A22" s="12"/>
      <c r="B22" s="44">
        <v>537</v>
      </c>
      <c r="C22" s="20" t="s">
        <v>36</v>
      </c>
      <c r="D22" s="46">
        <v>78212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78212</v>
      </c>
      <c r="O22" s="47">
        <f t="shared" si="1"/>
        <v>6.300306106009344</v>
      </c>
      <c r="P22" s="9"/>
    </row>
    <row r="23" spans="1:16" ht="15">
      <c r="A23" s="12"/>
      <c r="B23" s="44">
        <v>539</v>
      </c>
      <c r="C23" s="20" t="s">
        <v>37</v>
      </c>
      <c r="D23" s="46">
        <v>3500</v>
      </c>
      <c r="E23" s="46">
        <v>814817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818317</v>
      </c>
      <c r="O23" s="47">
        <f t="shared" si="1"/>
        <v>65.91888190752377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SUM(D25:D27)</f>
        <v>0</v>
      </c>
      <c r="E24" s="31">
        <f t="shared" si="6"/>
        <v>7547304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3">SUM(D24:M24)</f>
        <v>7547304</v>
      </c>
      <c r="O24" s="43">
        <f t="shared" si="1"/>
        <v>607.967133881102</v>
      </c>
      <c r="P24" s="10"/>
    </row>
    <row r="25" spans="1:16" ht="15">
      <c r="A25" s="12"/>
      <c r="B25" s="44">
        <v>541</v>
      </c>
      <c r="C25" s="20" t="s">
        <v>39</v>
      </c>
      <c r="D25" s="46">
        <v>0</v>
      </c>
      <c r="E25" s="46">
        <v>6643096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6643096</v>
      </c>
      <c r="O25" s="47">
        <f t="shared" si="1"/>
        <v>535.1293700660544</v>
      </c>
      <c r="P25" s="9"/>
    </row>
    <row r="26" spans="1:16" ht="15">
      <c r="A26" s="12"/>
      <c r="B26" s="44">
        <v>542</v>
      </c>
      <c r="C26" s="20" t="s">
        <v>40</v>
      </c>
      <c r="D26" s="46">
        <v>0</v>
      </c>
      <c r="E26" s="46">
        <v>343492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343492</v>
      </c>
      <c r="O26" s="47">
        <f t="shared" si="1"/>
        <v>27.669727726760108</v>
      </c>
      <c r="P26" s="9"/>
    </row>
    <row r="27" spans="1:16" ht="15">
      <c r="A27" s="12"/>
      <c r="B27" s="44">
        <v>549</v>
      </c>
      <c r="C27" s="20" t="s">
        <v>41</v>
      </c>
      <c r="D27" s="46">
        <v>0</v>
      </c>
      <c r="E27" s="46">
        <v>560716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560716</v>
      </c>
      <c r="O27" s="47">
        <f t="shared" si="1"/>
        <v>45.168036088287415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SUM(D29:D31)</f>
        <v>68034</v>
      </c>
      <c r="E28" s="31">
        <f t="shared" si="8"/>
        <v>589893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657927</v>
      </c>
      <c r="O28" s="43">
        <f t="shared" si="1"/>
        <v>52.99879168680522</v>
      </c>
      <c r="P28" s="10"/>
    </row>
    <row r="29" spans="1:16" ht="15">
      <c r="A29" s="13"/>
      <c r="B29" s="45">
        <v>552</v>
      </c>
      <c r="C29" s="21" t="s">
        <v>43</v>
      </c>
      <c r="D29" s="46">
        <v>0</v>
      </c>
      <c r="E29" s="46">
        <v>207000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207000</v>
      </c>
      <c r="O29" s="47">
        <f t="shared" si="1"/>
        <v>16.6747220879652</v>
      </c>
      <c r="P29" s="9"/>
    </row>
    <row r="30" spans="1:16" ht="15">
      <c r="A30" s="13"/>
      <c r="B30" s="45">
        <v>553</v>
      </c>
      <c r="C30" s="21" t="s">
        <v>44</v>
      </c>
      <c r="D30" s="46">
        <v>68034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68034</v>
      </c>
      <c r="O30" s="47">
        <f t="shared" si="1"/>
        <v>5.480425326244562</v>
      </c>
      <c r="P30" s="9"/>
    </row>
    <row r="31" spans="1:16" ht="15">
      <c r="A31" s="13"/>
      <c r="B31" s="45">
        <v>559</v>
      </c>
      <c r="C31" s="21" t="s">
        <v>45</v>
      </c>
      <c r="D31" s="46">
        <v>0</v>
      </c>
      <c r="E31" s="46">
        <v>382893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382893</v>
      </c>
      <c r="O31" s="47">
        <f t="shared" si="1"/>
        <v>30.84364427259546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SUM(D33:D37)</f>
        <v>661255</v>
      </c>
      <c r="E32" s="31">
        <f t="shared" si="9"/>
        <v>278923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7651888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8592066</v>
      </c>
      <c r="O32" s="43">
        <f t="shared" si="1"/>
        <v>692.1271145480908</v>
      </c>
      <c r="P32" s="10"/>
    </row>
    <row r="33" spans="1:16" ht="15">
      <c r="A33" s="12"/>
      <c r="B33" s="44">
        <v>561</v>
      </c>
      <c r="C33" s="20" t="s">
        <v>47</v>
      </c>
      <c r="D33" s="46">
        <v>79877</v>
      </c>
      <c r="E33" s="46">
        <v>101444</v>
      </c>
      <c r="F33" s="46">
        <v>0</v>
      </c>
      <c r="G33" s="46">
        <v>0</v>
      </c>
      <c r="H33" s="46">
        <v>0</v>
      </c>
      <c r="I33" s="46">
        <v>7651888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7833209</v>
      </c>
      <c r="O33" s="47">
        <f t="shared" si="1"/>
        <v>630.9979861446753</v>
      </c>
      <c r="P33" s="9"/>
    </row>
    <row r="34" spans="1:16" ht="15">
      <c r="A34" s="12"/>
      <c r="B34" s="44">
        <v>562</v>
      </c>
      <c r="C34" s="20" t="s">
        <v>48</v>
      </c>
      <c r="D34" s="46">
        <v>287747</v>
      </c>
      <c r="E34" s="46">
        <v>166266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2">SUM(D34:M34)</f>
        <v>454013</v>
      </c>
      <c r="O34" s="47">
        <f t="shared" si="1"/>
        <v>36.572659900112775</v>
      </c>
      <c r="P34" s="9"/>
    </row>
    <row r="35" spans="1:16" ht="15">
      <c r="A35" s="12"/>
      <c r="B35" s="44">
        <v>563</v>
      </c>
      <c r="C35" s="20" t="s">
        <v>49</v>
      </c>
      <c r="D35" s="46">
        <v>24400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24400</v>
      </c>
      <c r="O35" s="47">
        <f t="shared" si="1"/>
        <v>1.9655227968422748</v>
      </c>
      <c r="P35" s="9"/>
    </row>
    <row r="36" spans="1:16" ht="15">
      <c r="A36" s="12"/>
      <c r="B36" s="44">
        <v>564</v>
      </c>
      <c r="C36" s="20" t="s">
        <v>50</v>
      </c>
      <c r="D36" s="46">
        <v>22299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22299</v>
      </c>
      <c r="O36" s="47">
        <f t="shared" si="1"/>
        <v>1.7962783953600774</v>
      </c>
      <c r="P36" s="9"/>
    </row>
    <row r="37" spans="1:16" ht="15">
      <c r="A37" s="12"/>
      <c r="B37" s="44">
        <v>569</v>
      </c>
      <c r="C37" s="20" t="s">
        <v>51</v>
      </c>
      <c r="D37" s="46">
        <v>246932</v>
      </c>
      <c r="E37" s="46">
        <v>11213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258145</v>
      </c>
      <c r="O37" s="47">
        <f t="shared" si="1"/>
        <v>20.79466731110037</v>
      </c>
      <c r="P37" s="9"/>
    </row>
    <row r="38" spans="1:16" ht="15.75">
      <c r="A38" s="28" t="s">
        <v>52</v>
      </c>
      <c r="B38" s="29"/>
      <c r="C38" s="30"/>
      <c r="D38" s="31">
        <f aca="true" t="shared" si="11" ref="D38:M38">SUM(D39:D42)</f>
        <v>758861</v>
      </c>
      <c r="E38" s="31">
        <f t="shared" si="11"/>
        <v>694516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1453377</v>
      </c>
      <c r="O38" s="43">
        <f t="shared" si="1"/>
        <v>117.07564040599323</v>
      </c>
      <c r="P38" s="9"/>
    </row>
    <row r="39" spans="1:16" ht="15">
      <c r="A39" s="12"/>
      <c r="B39" s="44">
        <v>571</v>
      </c>
      <c r="C39" s="20" t="s">
        <v>53</v>
      </c>
      <c r="D39" s="46">
        <v>0</v>
      </c>
      <c r="E39" s="46">
        <v>264997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264997</v>
      </c>
      <c r="O39" s="47">
        <f t="shared" si="1"/>
        <v>21.346624778475913</v>
      </c>
      <c r="P39" s="9"/>
    </row>
    <row r="40" spans="1:16" ht="15">
      <c r="A40" s="12"/>
      <c r="B40" s="44">
        <v>572</v>
      </c>
      <c r="C40" s="20" t="s">
        <v>54</v>
      </c>
      <c r="D40" s="46">
        <v>757598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757598</v>
      </c>
      <c r="O40" s="47">
        <f t="shared" si="1"/>
        <v>61.02771064926696</v>
      </c>
      <c r="P40" s="9"/>
    </row>
    <row r="41" spans="1:16" ht="15">
      <c r="A41" s="12"/>
      <c r="B41" s="44">
        <v>575</v>
      </c>
      <c r="C41" s="20" t="s">
        <v>55</v>
      </c>
      <c r="D41" s="46">
        <v>1263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1263</v>
      </c>
      <c r="O41" s="47">
        <f t="shared" si="1"/>
        <v>0.10173997100048332</v>
      </c>
      <c r="P41" s="9"/>
    </row>
    <row r="42" spans="1:16" ht="15">
      <c r="A42" s="12"/>
      <c r="B42" s="44">
        <v>579</v>
      </c>
      <c r="C42" s="20" t="s">
        <v>56</v>
      </c>
      <c r="D42" s="46">
        <v>0</v>
      </c>
      <c r="E42" s="46">
        <v>429519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429519</v>
      </c>
      <c r="O42" s="47">
        <f t="shared" si="1"/>
        <v>34.59956500724988</v>
      </c>
      <c r="P42" s="9"/>
    </row>
    <row r="43" spans="1:16" ht="15.75">
      <c r="A43" s="28" t="s">
        <v>65</v>
      </c>
      <c r="B43" s="29"/>
      <c r="C43" s="30"/>
      <c r="D43" s="31">
        <f aca="true" t="shared" si="12" ref="D43:M43">SUM(D44:D44)</f>
        <v>1642896</v>
      </c>
      <c r="E43" s="31">
        <f t="shared" si="12"/>
        <v>5846380</v>
      </c>
      <c r="F43" s="31">
        <f t="shared" si="12"/>
        <v>528296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aca="true" t="shared" si="13" ref="N43:N52">SUM(D43:M43)</f>
        <v>8017572</v>
      </c>
      <c r="O43" s="43">
        <f t="shared" si="1"/>
        <v>645.8492025132914</v>
      </c>
      <c r="P43" s="9"/>
    </row>
    <row r="44" spans="1:16" ht="15">
      <c r="A44" s="12"/>
      <c r="B44" s="44">
        <v>581</v>
      </c>
      <c r="C44" s="20" t="s">
        <v>57</v>
      </c>
      <c r="D44" s="46">
        <v>1642896</v>
      </c>
      <c r="E44" s="46">
        <v>5846380</v>
      </c>
      <c r="F44" s="46">
        <v>528296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8017572</v>
      </c>
      <c r="O44" s="47">
        <f t="shared" si="1"/>
        <v>645.8492025132914</v>
      </c>
      <c r="P44" s="9"/>
    </row>
    <row r="45" spans="1:16" ht="15.75">
      <c r="A45" s="28" t="s">
        <v>58</v>
      </c>
      <c r="B45" s="29"/>
      <c r="C45" s="30"/>
      <c r="D45" s="31">
        <f aca="true" t="shared" si="14" ref="D45:M45">SUM(D46:D51)</f>
        <v>26076</v>
      </c>
      <c r="E45" s="31">
        <f t="shared" si="14"/>
        <v>776595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3"/>
        <v>802671</v>
      </c>
      <c r="O45" s="43">
        <f t="shared" si="1"/>
        <v>64.65853069115515</v>
      </c>
      <c r="P45" s="9"/>
    </row>
    <row r="46" spans="1:16" ht="15">
      <c r="A46" s="12"/>
      <c r="B46" s="44">
        <v>601</v>
      </c>
      <c r="C46" s="20" t="s">
        <v>59</v>
      </c>
      <c r="D46" s="46">
        <v>0</v>
      </c>
      <c r="E46" s="46">
        <v>8985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8985</v>
      </c>
      <c r="O46" s="47">
        <f t="shared" si="1"/>
        <v>0.7237796036732721</v>
      </c>
      <c r="P46" s="9"/>
    </row>
    <row r="47" spans="1:16" ht="15">
      <c r="A47" s="12"/>
      <c r="B47" s="44">
        <v>602</v>
      </c>
      <c r="C47" s="20" t="s">
        <v>60</v>
      </c>
      <c r="D47" s="46">
        <v>0</v>
      </c>
      <c r="E47" s="46">
        <v>13775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13775</v>
      </c>
      <c r="O47" s="47">
        <f t="shared" si="1"/>
        <v>1.1096342838730466</v>
      </c>
      <c r="P47" s="9"/>
    </row>
    <row r="48" spans="1:16" ht="15">
      <c r="A48" s="12"/>
      <c r="B48" s="44">
        <v>603</v>
      </c>
      <c r="C48" s="20" t="s">
        <v>61</v>
      </c>
      <c r="D48" s="46">
        <v>0</v>
      </c>
      <c r="E48" s="46">
        <v>17445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17445</v>
      </c>
      <c r="O48" s="47">
        <f t="shared" si="1"/>
        <v>1.4052682455292411</v>
      </c>
      <c r="P48" s="9"/>
    </row>
    <row r="49" spans="1:16" ht="15">
      <c r="A49" s="12"/>
      <c r="B49" s="44">
        <v>605</v>
      </c>
      <c r="C49" s="20" t="s">
        <v>62</v>
      </c>
      <c r="D49" s="46">
        <v>0</v>
      </c>
      <c r="E49" s="46">
        <v>39280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39280</v>
      </c>
      <c r="O49" s="47">
        <f t="shared" si="1"/>
        <v>3.164169486064121</v>
      </c>
      <c r="P49" s="9"/>
    </row>
    <row r="50" spans="1:16" ht="15">
      <c r="A50" s="12"/>
      <c r="B50" s="44">
        <v>614</v>
      </c>
      <c r="C50" s="20" t="s">
        <v>63</v>
      </c>
      <c r="D50" s="46">
        <v>26076</v>
      </c>
      <c r="E50" s="46">
        <v>689972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716048</v>
      </c>
      <c r="O50" s="47">
        <f t="shared" si="1"/>
        <v>57.68068309972612</v>
      </c>
      <c r="P50" s="9"/>
    </row>
    <row r="51" spans="1:16" ht="15.75" thickBot="1">
      <c r="A51" s="12"/>
      <c r="B51" s="44">
        <v>685</v>
      </c>
      <c r="C51" s="20" t="s">
        <v>64</v>
      </c>
      <c r="D51" s="46">
        <v>0</v>
      </c>
      <c r="E51" s="46">
        <v>7138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7138</v>
      </c>
      <c r="O51" s="47">
        <f t="shared" si="1"/>
        <v>0.5749959722893507</v>
      </c>
      <c r="P51" s="9"/>
    </row>
    <row r="52" spans="1:119" ht="16.5" thickBot="1">
      <c r="A52" s="14" t="s">
        <v>10</v>
      </c>
      <c r="B52" s="23"/>
      <c r="C52" s="22"/>
      <c r="D52" s="15">
        <f aca="true" t="shared" si="15" ref="D52:M52">SUM(D5,D13,D20,D24,D28,D32,D38,D43,D45)</f>
        <v>14050773</v>
      </c>
      <c r="E52" s="15">
        <f t="shared" si="15"/>
        <v>17944043</v>
      </c>
      <c r="F52" s="15">
        <f t="shared" si="15"/>
        <v>528296</v>
      </c>
      <c r="G52" s="15">
        <f t="shared" si="15"/>
        <v>0</v>
      </c>
      <c r="H52" s="15">
        <f t="shared" si="15"/>
        <v>0</v>
      </c>
      <c r="I52" s="15">
        <f t="shared" si="15"/>
        <v>7651888</v>
      </c>
      <c r="J52" s="15">
        <f t="shared" si="15"/>
        <v>0</v>
      </c>
      <c r="K52" s="15">
        <f t="shared" si="15"/>
        <v>0</v>
      </c>
      <c r="L52" s="15">
        <f t="shared" si="15"/>
        <v>0</v>
      </c>
      <c r="M52" s="15">
        <f t="shared" si="15"/>
        <v>0</v>
      </c>
      <c r="N52" s="15">
        <f t="shared" si="13"/>
        <v>40175000</v>
      </c>
      <c r="O52" s="37">
        <f t="shared" si="1"/>
        <v>3236.2655066859998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8" t="s">
        <v>18</v>
      </c>
      <c r="M54" s="48"/>
      <c r="N54" s="48"/>
      <c r="O54" s="41">
        <v>12414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thickBot="1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A56:O56"/>
    <mergeCell ref="A1:O1"/>
    <mergeCell ref="D3:H3"/>
    <mergeCell ref="I3:J3"/>
    <mergeCell ref="K3:L3"/>
    <mergeCell ref="O3:O4"/>
    <mergeCell ref="A2:O2"/>
    <mergeCell ref="A3:C4"/>
    <mergeCell ref="A55:O55"/>
    <mergeCell ref="L54:N5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7233382</v>
      </c>
      <c r="E5" s="26">
        <f t="shared" si="0"/>
        <v>8217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7241599</v>
      </c>
      <c r="O5" s="32">
        <f aca="true" t="shared" si="2" ref="O5:O52">(N5/O$54)</f>
        <v>587.2677803908848</v>
      </c>
      <c r="P5" s="6"/>
    </row>
    <row r="6" spans="1:16" ht="15">
      <c r="A6" s="12"/>
      <c r="B6" s="44">
        <v>511</v>
      </c>
      <c r="C6" s="20" t="s">
        <v>20</v>
      </c>
      <c r="D6" s="46">
        <v>6610369</v>
      </c>
      <c r="E6" s="46">
        <v>8217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6618586</v>
      </c>
      <c r="O6" s="47">
        <f t="shared" si="2"/>
        <v>536.7436542048496</v>
      </c>
      <c r="P6" s="9"/>
    </row>
    <row r="7" spans="1:16" ht="15">
      <c r="A7" s="12"/>
      <c r="B7" s="44">
        <v>512</v>
      </c>
      <c r="C7" s="20" t="s">
        <v>21</v>
      </c>
      <c r="D7" s="46">
        <v>177523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177523</v>
      </c>
      <c r="O7" s="47">
        <f t="shared" si="2"/>
        <v>14.39648041521369</v>
      </c>
      <c r="P7" s="9"/>
    </row>
    <row r="8" spans="1:16" ht="15">
      <c r="A8" s="12"/>
      <c r="B8" s="44">
        <v>513</v>
      </c>
      <c r="C8" s="20" t="s">
        <v>22</v>
      </c>
      <c r="D8" s="46">
        <v>119586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119586</v>
      </c>
      <c r="O8" s="47">
        <f t="shared" si="2"/>
        <v>9.697996918335901</v>
      </c>
      <c r="P8" s="9"/>
    </row>
    <row r="9" spans="1:16" ht="15">
      <c r="A9" s="12"/>
      <c r="B9" s="44">
        <v>514</v>
      </c>
      <c r="C9" s="20" t="s">
        <v>23</v>
      </c>
      <c r="D9" s="46">
        <v>51023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51023</v>
      </c>
      <c r="O9" s="47">
        <f t="shared" si="2"/>
        <v>4.137782823777472</v>
      </c>
      <c r="P9" s="9"/>
    </row>
    <row r="10" spans="1:16" ht="15">
      <c r="A10" s="12"/>
      <c r="B10" s="44">
        <v>515</v>
      </c>
      <c r="C10" s="20" t="s">
        <v>24</v>
      </c>
      <c r="D10" s="46">
        <v>110122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110122</v>
      </c>
      <c r="O10" s="47">
        <f t="shared" si="2"/>
        <v>8.930500364933906</v>
      </c>
      <c r="P10" s="9"/>
    </row>
    <row r="11" spans="1:16" ht="15">
      <c r="A11" s="12"/>
      <c r="B11" s="44">
        <v>519</v>
      </c>
      <c r="C11" s="20" t="s">
        <v>26</v>
      </c>
      <c r="D11" s="46">
        <v>164759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164759</v>
      </c>
      <c r="O11" s="47">
        <f t="shared" si="2"/>
        <v>13.361365663774228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SUM(D13:D19)</f>
        <v>5773704</v>
      </c>
      <c r="E12" s="31">
        <f t="shared" si="3"/>
        <v>1139608</v>
      </c>
      <c r="F12" s="31">
        <f t="shared" si="3"/>
        <v>240493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7153805</v>
      </c>
      <c r="O12" s="43">
        <f t="shared" si="2"/>
        <v>580.1480009731571</v>
      </c>
      <c r="P12" s="10"/>
    </row>
    <row r="13" spans="1:16" ht="15">
      <c r="A13" s="12"/>
      <c r="B13" s="44">
        <v>521</v>
      </c>
      <c r="C13" s="20" t="s">
        <v>28</v>
      </c>
      <c r="D13" s="46">
        <v>5151351</v>
      </c>
      <c r="E13" s="46">
        <v>732170</v>
      </c>
      <c r="F13" s="46">
        <v>240493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6124014</v>
      </c>
      <c r="O13" s="47">
        <f t="shared" si="2"/>
        <v>496.6356337685508</v>
      </c>
      <c r="P13" s="9"/>
    </row>
    <row r="14" spans="1:16" ht="15">
      <c r="A14" s="12"/>
      <c r="B14" s="44">
        <v>522</v>
      </c>
      <c r="C14" s="20" t="s">
        <v>29</v>
      </c>
      <c r="D14" s="46">
        <v>1828</v>
      </c>
      <c r="E14" s="46">
        <v>237205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239033</v>
      </c>
      <c r="O14" s="47">
        <f t="shared" si="2"/>
        <v>19.38472143378477</v>
      </c>
      <c r="P14" s="9"/>
    </row>
    <row r="15" spans="1:16" ht="15">
      <c r="A15" s="12"/>
      <c r="B15" s="44">
        <v>523</v>
      </c>
      <c r="C15" s="20" t="s">
        <v>30</v>
      </c>
      <c r="D15" s="46">
        <v>0</v>
      </c>
      <c r="E15" s="46">
        <v>57854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57854</v>
      </c>
      <c r="O15" s="47">
        <f t="shared" si="2"/>
        <v>4.691752493715027</v>
      </c>
      <c r="P15" s="9"/>
    </row>
    <row r="16" spans="1:16" ht="15">
      <c r="A16" s="12"/>
      <c r="B16" s="44">
        <v>524</v>
      </c>
      <c r="C16" s="20" t="s">
        <v>31</v>
      </c>
      <c r="D16" s="46">
        <v>215277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215277</v>
      </c>
      <c r="O16" s="47">
        <f t="shared" si="2"/>
        <v>17.458194793609604</v>
      </c>
      <c r="P16" s="9"/>
    </row>
    <row r="17" spans="1:16" ht="15">
      <c r="A17" s="12"/>
      <c r="B17" s="44">
        <v>525</v>
      </c>
      <c r="C17" s="20" t="s">
        <v>32</v>
      </c>
      <c r="D17" s="46">
        <v>198314</v>
      </c>
      <c r="E17" s="46">
        <v>68067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266381</v>
      </c>
      <c r="O17" s="47">
        <f t="shared" si="2"/>
        <v>21.60254642770254</v>
      </c>
      <c r="P17" s="9"/>
    </row>
    <row r="18" spans="1:16" ht="15">
      <c r="A18" s="12"/>
      <c r="B18" s="44">
        <v>526</v>
      </c>
      <c r="C18" s="20" t="s">
        <v>74</v>
      </c>
      <c r="D18" s="46">
        <v>206934</v>
      </c>
      <c r="E18" s="46">
        <v>194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207128</v>
      </c>
      <c r="O18" s="47">
        <f t="shared" si="2"/>
        <v>16.797340037304355</v>
      </c>
      <c r="P18" s="9"/>
    </row>
    <row r="19" spans="1:16" ht="15">
      <c r="A19" s="12"/>
      <c r="B19" s="44">
        <v>527</v>
      </c>
      <c r="C19" s="20" t="s">
        <v>33</v>
      </c>
      <c r="D19" s="46">
        <v>0</v>
      </c>
      <c r="E19" s="46">
        <v>44118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44118</v>
      </c>
      <c r="O19" s="47">
        <f t="shared" si="2"/>
        <v>3.5778120184899844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SUM(D21:D23)</f>
        <v>1142029</v>
      </c>
      <c r="E20" s="31">
        <f t="shared" si="5"/>
        <v>1309116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2451145</v>
      </c>
      <c r="O20" s="43">
        <f t="shared" si="2"/>
        <v>198.7790933419836</v>
      </c>
      <c r="P20" s="10"/>
    </row>
    <row r="21" spans="1:16" ht="15">
      <c r="A21" s="12"/>
      <c r="B21" s="44">
        <v>534</v>
      </c>
      <c r="C21" s="20" t="s">
        <v>35</v>
      </c>
      <c r="D21" s="46">
        <v>1082199</v>
      </c>
      <c r="E21" s="46">
        <v>414317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1496516</v>
      </c>
      <c r="O21" s="47">
        <f t="shared" si="2"/>
        <v>121.36209553158706</v>
      </c>
      <c r="P21" s="9"/>
    </row>
    <row r="22" spans="1:16" ht="15">
      <c r="A22" s="12"/>
      <c r="B22" s="44">
        <v>537</v>
      </c>
      <c r="C22" s="20" t="s">
        <v>36</v>
      </c>
      <c r="D22" s="46">
        <v>59830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59830</v>
      </c>
      <c r="O22" s="47">
        <f t="shared" si="2"/>
        <v>4.8519990268429165</v>
      </c>
      <c r="P22" s="9"/>
    </row>
    <row r="23" spans="1:16" ht="15">
      <c r="A23" s="12"/>
      <c r="B23" s="44">
        <v>539</v>
      </c>
      <c r="C23" s="20" t="s">
        <v>37</v>
      </c>
      <c r="D23" s="46">
        <v>0</v>
      </c>
      <c r="E23" s="46">
        <v>894799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894799</v>
      </c>
      <c r="O23" s="47">
        <f t="shared" si="2"/>
        <v>72.56499878355365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SUM(D25:D27)</f>
        <v>0</v>
      </c>
      <c r="E24" s="31">
        <f t="shared" si="6"/>
        <v>3349674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3349674</v>
      </c>
      <c r="O24" s="43">
        <f t="shared" si="2"/>
        <v>271.64658178574325</v>
      </c>
      <c r="P24" s="10"/>
    </row>
    <row r="25" spans="1:16" ht="15">
      <c r="A25" s="12"/>
      <c r="B25" s="44">
        <v>541</v>
      </c>
      <c r="C25" s="20" t="s">
        <v>39</v>
      </c>
      <c r="D25" s="46">
        <v>0</v>
      </c>
      <c r="E25" s="46">
        <v>2533382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2533382</v>
      </c>
      <c r="O25" s="47">
        <f t="shared" si="2"/>
        <v>205.44821993350092</v>
      </c>
      <c r="P25" s="9"/>
    </row>
    <row r="26" spans="1:16" ht="15">
      <c r="A26" s="12"/>
      <c r="B26" s="44">
        <v>542</v>
      </c>
      <c r="C26" s="20" t="s">
        <v>40</v>
      </c>
      <c r="D26" s="46">
        <v>0</v>
      </c>
      <c r="E26" s="46">
        <v>613294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613294</v>
      </c>
      <c r="O26" s="47">
        <f t="shared" si="2"/>
        <v>49.73595004460303</v>
      </c>
      <c r="P26" s="9"/>
    </row>
    <row r="27" spans="1:16" ht="15">
      <c r="A27" s="12"/>
      <c r="B27" s="44">
        <v>549</v>
      </c>
      <c r="C27" s="20" t="s">
        <v>41</v>
      </c>
      <c r="D27" s="46">
        <v>0</v>
      </c>
      <c r="E27" s="46">
        <v>202998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202998</v>
      </c>
      <c r="O27" s="47">
        <f t="shared" si="2"/>
        <v>16.462411807639285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SUM(D29:D30)</f>
        <v>52971</v>
      </c>
      <c r="E28" s="31">
        <f t="shared" si="8"/>
        <v>648685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701656</v>
      </c>
      <c r="O28" s="43">
        <f t="shared" si="2"/>
        <v>56.90179223096261</v>
      </c>
      <c r="P28" s="10"/>
    </row>
    <row r="29" spans="1:16" ht="15">
      <c r="A29" s="13"/>
      <c r="B29" s="45">
        <v>553</v>
      </c>
      <c r="C29" s="21" t="s">
        <v>44</v>
      </c>
      <c r="D29" s="46">
        <v>52971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52971</v>
      </c>
      <c r="O29" s="47">
        <f t="shared" si="2"/>
        <v>4.2957586570432245</v>
      </c>
      <c r="P29" s="9"/>
    </row>
    <row r="30" spans="1:16" ht="15">
      <c r="A30" s="13"/>
      <c r="B30" s="45">
        <v>559</v>
      </c>
      <c r="C30" s="21" t="s">
        <v>45</v>
      </c>
      <c r="D30" s="46">
        <v>0</v>
      </c>
      <c r="E30" s="46">
        <v>648685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648685</v>
      </c>
      <c r="O30" s="47">
        <f t="shared" si="2"/>
        <v>52.60603357391939</v>
      </c>
      <c r="P30" s="9"/>
    </row>
    <row r="31" spans="1:16" ht="15.75">
      <c r="A31" s="28" t="s">
        <v>46</v>
      </c>
      <c r="B31" s="29"/>
      <c r="C31" s="30"/>
      <c r="D31" s="31">
        <f aca="true" t="shared" si="9" ref="D31:M31">SUM(D32:D36)</f>
        <v>683031</v>
      </c>
      <c r="E31" s="31">
        <f t="shared" si="9"/>
        <v>184007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7067772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7934810</v>
      </c>
      <c r="O31" s="43">
        <f t="shared" si="2"/>
        <v>643.4847133241424</v>
      </c>
      <c r="P31" s="10"/>
    </row>
    <row r="32" spans="1:16" ht="15">
      <c r="A32" s="12"/>
      <c r="B32" s="44">
        <v>561</v>
      </c>
      <c r="C32" s="20" t="s">
        <v>47</v>
      </c>
      <c r="D32" s="46">
        <v>15736</v>
      </c>
      <c r="E32" s="46">
        <v>2500</v>
      </c>
      <c r="F32" s="46">
        <v>0</v>
      </c>
      <c r="G32" s="46">
        <v>0</v>
      </c>
      <c r="H32" s="46">
        <v>0</v>
      </c>
      <c r="I32" s="46">
        <v>7067772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7086008</v>
      </c>
      <c r="O32" s="47">
        <f t="shared" si="2"/>
        <v>574.6499067391128</v>
      </c>
      <c r="P32" s="9"/>
    </row>
    <row r="33" spans="1:16" ht="15">
      <c r="A33" s="12"/>
      <c r="B33" s="44">
        <v>562</v>
      </c>
      <c r="C33" s="20" t="s">
        <v>48</v>
      </c>
      <c r="D33" s="46">
        <v>336257</v>
      </c>
      <c r="E33" s="46">
        <v>181507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1">SUM(D33:M33)</f>
        <v>517764</v>
      </c>
      <c r="O33" s="47">
        <f t="shared" si="2"/>
        <v>41.98880869353661</v>
      </c>
      <c r="P33" s="9"/>
    </row>
    <row r="34" spans="1:16" ht="15">
      <c r="A34" s="12"/>
      <c r="B34" s="44">
        <v>563</v>
      </c>
      <c r="C34" s="20" t="s">
        <v>49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2"/>
        <v>1.978752737004298</v>
      </c>
      <c r="P34" s="9"/>
    </row>
    <row r="35" spans="1:16" ht="15">
      <c r="A35" s="12"/>
      <c r="B35" s="44">
        <v>564</v>
      </c>
      <c r="C35" s="20" t="s">
        <v>50</v>
      </c>
      <c r="D35" s="46">
        <v>48996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48996</v>
      </c>
      <c r="O35" s="47">
        <f t="shared" si="2"/>
        <v>3.9734003730435488</v>
      </c>
      <c r="P35" s="9"/>
    </row>
    <row r="36" spans="1:16" ht="15">
      <c r="A36" s="12"/>
      <c r="B36" s="44">
        <v>569</v>
      </c>
      <c r="C36" s="20" t="s">
        <v>51</v>
      </c>
      <c r="D36" s="46">
        <v>257642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257642</v>
      </c>
      <c r="O36" s="47">
        <f t="shared" si="2"/>
        <v>20.89384478144514</v>
      </c>
      <c r="P36" s="9"/>
    </row>
    <row r="37" spans="1:16" ht="15.75">
      <c r="A37" s="28" t="s">
        <v>52</v>
      </c>
      <c r="B37" s="29"/>
      <c r="C37" s="30"/>
      <c r="D37" s="31">
        <f aca="true" t="shared" si="11" ref="D37:M37">SUM(D38:D41)</f>
        <v>1265127</v>
      </c>
      <c r="E37" s="31">
        <f t="shared" si="11"/>
        <v>1163562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2428689</v>
      </c>
      <c r="O37" s="43">
        <f t="shared" si="2"/>
        <v>196.95799205255048</v>
      </c>
      <c r="P37" s="9"/>
    </row>
    <row r="38" spans="1:16" ht="15">
      <c r="A38" s="12"/>
      <c r="B38" s="44">
        <v>571</v>
      </c>
      <c r="C38" s="20" t="s">
        <v>53</v>
      </c>
      <c r="D38" s="46">
        <v>0</v>
      </c>
      <c r="E38" s="46">
        <v>264350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264350</v>
      </c>
      <c r="O38" s="47">
        <f t="shared" si="2"/>
        <v>21.437839591274024</v>
      </c>
      <c r="P38" s="9"/>
    </row>
    <row r="39" spans="1:16" ht="15">
      <c r="A39" s="12"/>
      <c r="B39" s="44">
        <v>572</v>
      </c>
      <c r="C39" s="20" t="s">
        <v>54</v>
      </c>
      <c r="D39" s="46">
        <v>1247456</v>
      </c>
      <c r="E39" s="46">
        <v>26992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1274448</v>
      </c>
      <c r="O39" s="47">
        <f t="shared" si="2"/>
        <v>103.35317492498581</v>
      </c>
      <c r="P39" s="9"/>
    </row>
    <row r="40" spans="1:16" ht="15">
      <c r="A40" s="12"/>
      <c r="B40" s="44">
        <v>575</v>
      </c>
      <c r="C40" s="20" t="s">
        <v>55</v>
      </c>
      <c r="D40" s="46">
        <v>17671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17671</v>
      </c>
      <c r="O40" s="47">
        <f t="shared" si="2"/>
        <v>1.4330549022788095</v>
      </c>
      <c r="P40" s="9"/>
    </row>
    <row r="41" spans="1:16" ht="15">
      <c r="A41" s="12"/>
      <c r="B41" s="44">
        <v>579</v>
      </c>
      <c r="C41" s="20" t="s">
        <v>56</v>
      </c>
      <c r="D41" s="46">
        <v>0</v>
      </c>
      <c r="E41" s="46">
        <v>872220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872220</v>
      </c>
      <c r="O41" s="47">
        <f t="shared" si="2"/>
        <v>70.73392263401183</v>
      </c>
      <c r="P41" s="9"/>
    </row>
    <row r="42" spans="1:16" ht="15.75">
      <c r="A42" s="28" t="s">
        <v>65</v>
      </c>
      <c r="B42" s="29"/>
      <c r="C42" s="30"/>
      <c r="D42" s="31">
        <f aca="true" t="shared" si="12" ref="D42:M42">SUM(D43:D44)</f>
        <v>2094643</v>
      </c>
      <c r="E42" s="31">
        <f t="shared" si="12"/>
        <v>5707578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7802221</v>
      </c>
      <c r="O42" s="43">
        <f t="shared" si="2"/>
        <v>632.7322196091152</v>
      </c>
      <c r="P42" s="9"/>
    </row>
    <row r="43" spans="1:16" ht="15">
      <c r="A43" s="12"/>
      <c r="B43" s="44">
        <v>581</v>
      </c>
      <c r="C43" s="20" t="s">
        <v>57</v>
      </c>
      <c r="D43" s="46">
        <v>2094643</v>
      </c>
      <c r="E43" s="46">
        <v>5553580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7648223</v>
      </c>
      <c r="O43" s="47">
        <f t="shared" si="2"/>
        <v>620.2435325602141</v>
      </c>
      <c r="P43" s="9"/>
    </row>
    <row r="44" spans="1:16" ht="15">
      <c r="A44" s="12"/>
      <c r="B44" s="44">
        <v>587</v>
      </c>
      <c r="C44" s="20" t="s">
        <v>68</v>
      </c>
      <c r="D44" s="46">
        <v>0</v>
      </c>
      <c r="E44" s="46">
        <v>153998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3" ref="N44:N50">SUM(D44:M44)</f>
        <v>153998</v>
      </c>
      <c r="O44" s="47">
        <f t="shared" si="2"/>
        <v>12.488687048901143</v>
      </c>
      <c r="P44" s="9"/>
    </row>
    <row r="45" spans="1:16" ht="15.75">
      <c r="A45" s="28" t="s">
        <v>58</v>
      </c>
      <c r="B45" s="29"/>
      <c r="C45" s="30"/>
      <c r="D45" s="31">
        <f aca="true" t="shared" si="14" ref="D45:M45">SUM(D46:D51)</f>
        <v>23925</v>
      </c>
      <c r="E45" s="31">
        <f t="shared" si="14"/>
        <v>675910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699835</v>
      </c>
      <c r="O45" s="43">
        <f t="shared" si="2"/>
        <v>56.75411564350012</v>
      </c>
      <c r="P45" s="9"/>
    </row>
    <row r="46" spans="1:16" ht="15">
      <c r="A46" s="12"/>
      <c r="B46" s="44">
        <v>601</v>
      </c>
      <c r="C46" s="20" t="s">
        <v>59</v>
      </c>
      <c r="D46" s="46">
        <v>0</v>
      </c>
      <c r="E46" s="46">
        <v>11897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11897</v>
      </c>
      <c r="O46" s="47">
        <f t="shared" si="2"/>
        <v>0.9648041521368907</v>
      </c>
      <c r="P46" s="9"/>
    </row>
    <row r="47" spans="1:16" ht="15">
      <c r="A47" s="12"/>
      <c r="B47" s="44">
        <v>602</v>
      </c>
      <c r="C47" s="20" t="s">
        <v>60</v>
      </c>
      <c r="D47" s="46">
        <v>0</v>
      </c>
      <c r="E47" s="46">
        <v>18835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18835</v>
      </c>
      <c r="O47" s="47">
        <f t="shared" si="2"/>
        <v>1.5274511394047523</v>
      </c>
      <c r="P47" s="9"/>
    </row>
    <row r="48" spans="1:16" ht="15">
      <c r="A48" s="12"/>
      <c r="B48" s="44">
        <v>603</v>
      </c>
      <c r="C48" s="20" t="s">
        <v>61</v>
      </c>
      <c r="D48" s="46">
        <v>0</v>
      </c>
      <c r="E48" s="46">
        <v>13149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13149</v>
      </c>
      <c r="O48" s="47">
        <f t="shared" si="2"/>
        <v>1.0663368745438326</v>
      </c>
      <c r="P48" s="9"/>
    </row>
    <row r="49" spans="1:16" ht="15">
      <c r="A49" s="12"/>
      <c r="B49" s="44">
        <v>605</v>
      </c>
      <c r="C49" s="20" t="s">
        <v>62</v>
      </c>
      <c r="D49" s="46">
        <v>0</v>
      </c>
      <c r="E49" s="46">
        <v>52949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52949</v>
      </c>
      <c r="O49" s="47">
        <f t="shared" si="2"/>
        <v>4.293974535722975</v>
      </c>
      <c r="P49" s="9"/>
    </row>
    <row r="50" spans="1:16" ht="15">
      <c r="A50" s="12"/>
      <c r="B50" s="44">
        <v>614</v>
      </c>
      <c r="C50" s="20" t="s">
        <v>63</v>
      </c>
      <c r="D50" s="46">
        <v>23925</v>
      </c>
      <c r="E50" s="46">
        <v>572844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596769</v>
      </c>
      <c r="O50" s="47">
        <f t="shared" si="2"/>
        <v>48.39583164382451</v>
      </c>
      <c r="P50" s="9"/>
    </row>
    <row r="51" spans="1:16" ht="15.75" thickBot="1">
      <c r="A51" s="12"/>
      <c r="B51" s="44">
        <v>685</v>
      </c>
      <c r="C51" s="20" t="s">
        <v>64</v>
      </c>
      <c r="D51" s="46">
        <v>0</v>
      </c>
      <c r="E51" s="46">
        <v>6236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6236</v>
      </c>
      <c r="O51" s="47">
        <f t="shared" si="2"/>
        <v>0.505717297867164</v>
      </c>
      <c r="P51" s="9"/>
    </row>
    <row r="52" spans="1:119" ht="16.5" thickBot="1">
      <c r="A52" s="14" t="s">
        <v>10</v>
      </c>
      <c r="B52" s="23"/>
      <c r="C52" s="22"/>
      <c r="D52" s="15">
        <f aca="true" t="shared" si="15" ref="D52:M52">SUM(D5,D12,D20,D24,D28,D31,D37,D42,D45)</f>
        <v>18268812</v>
      </c>
      <c r="E52" s="15">
        <f t="shared" si="15"/>
        <v>14186357</v>
      </c>
      <c r="F52" s="15">
        <f t="shared" si="15"/>
        <v>240493</v>
      </c>
      <c r="G52" s="15">
        <f t="shared" si="15"/>
        <v>0</v>
      </c>
      <c r="H52" s="15">
        <f t="shared" si="15"/>
        <v>0</v>
      </c>
      <c r="I52" s="15">
        <f t="shared" si="15"/>
        <v>7067772</v>
      </c>
      <c r="J52" s="15">
        <f t="shared" si="15"/>
        <v>0</v>
      </c>
      <c r="K52" s="15">
        <f t="shared" si="15"/>
        <v>0</v>
      </c>
      <c r="L52" s="15">
        <f t="shared" si="15"/>
        <v>0</v>
      </c>
      <c r="M52" s="15">
        <f t="shared" si="15"/>
        <v>0</v>
      </c>
      <c r="N52" s="15">
        <f>SUM(D52:M52)</f>
        <v>39763434</v>
      </c>
      <c r="O52" s="37">
        <f t="shared" si="2"/>
        <v>3224.6722893520396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8" t="s">
        <v>75</v>
      </c>
      <c r="M54" s="48"/>
      <c r="N54" s="48"/>
      <c r="O54" s="41">
        <v>12331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4731217</v>
      </c>
      <c r="E5" s="26">
        <f t="shared" si="0"/>
        <v>48004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4779221</v>
      </c>
      <c r="O5" s="32">
        <f aca="true" t="shared" si="1" ref="O5:O51">(N5/O$53)</f>
        <v>390.1723405992326</v>
      </c>
      <c r="P5" s="6"/>
    </row>
    <row r="6" spans="1:16" ht="15">
      <c r="A6" s="12"/>
      <c r="B6" s="44">
        <v>511</v>
      </c>
      <c r="C6" s="20" t="s">
        <v>20</v>
      </c>
      <c r="D6" s="46">
        <v>4193838</v>
      </c>
      <c r="E6" s="46">
        <v>48004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4241842</v>
      </c>
      <c r="O6" s="47">
        <f t="shared" si="1"/>
        <v>346.30108580292267</v>
      </c>
      <c r="P6" s="9"/>
    </row>
    <row r="7" spans="1:16" ht="15">
      <c r="A7" s="12"/>
      <c r="B7" s="44">
        <v>512</v>
      </c>
      <c r="C7" s="20" t="s">
        <v>21</v>
      </c>
      <c r="D7" s="46">
        <v>177457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177457</v>
      </c>
      <c r="O7" s="47">
        <f t="shared" si="1"/>
        <v>14.48746836476447</v>
      </c>
      <c r="P7" s="9"/>
    </row>
    <row r="8" spans="1:16" ht="15">
      <c r="A8" s="12"/>
      <c r="B8" s="44">
        <v>513</v>
      </c>
      <c r="C8" s="20" t="s">
        <v>22</v>
      </c>
      <c r="D8" s="46">
        <v>17319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17319</v>
      </c>
      <c r="O8" s="47">
        <f t="shared" si="1"/>
        <v>1.4139113397012002</v>
      </c>
      <c r="P8" s="9"/>
    </row>
    <row r="9" spans="1:16" ht="15">
      <c r="A9" s="12"/>
      <c r="B9" s="44">
        <v>514</v>
      </c>
      <c r="C9" s="20" t="s">
        <v>23</v>
      </c>
      <c r="D9" s="46">
        <v>56184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56184</v>
      </c>
      <c r="O9" s="47">
        <f t="shared" si="1"/>
        <v>4.586823414156258</v>
      </c>
      <c r="P9" s="9"/>
    </row>
    <row r="10" spans="1:16" ht="15">
      <c r="A10" s="12"/>
      <c r="B10" s="44">
        <v>515</v>
      </c>
      <c r="C10" s="20" t="s">
        <v>24</v>
      </c>
      <c r="D10" s="46">
        <v>117770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117770</v>
      </c>
      <c r="O10" s="47">
        <f t="shared" si="1"/>
        <v>9.614662421422157</v>
      </c>
      <c r="P10" s="9"/>
    </row>
    <row r="11" spans="1:16" ht="15">
      <c r="A11" s="12"/>
      <c r="B11" s="44">
        <v>517</v>
      </c>
      <c r="C11" s="20" t="s">
        <v>25</v>
      </c>
      <c r="D11" s="46">
        <v>422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422</v>
      </c>
      <c r="O11" s="47">
        <f t="shared" si="1"/>
        <v>0.03445179198301902</v>
      </c>
      <c r="P11" s="9"/>
    </row>
    <row r="12" spans="1:16" ht="15">
      <c r="A12" s="12"/>
      <c r="B12" s="44">
        <v>519</v>
      </c>
      <c r="C12" s="20" t="s">
        <v>26</v>
      </c>
      <c r="D12" s="46">
        <v>168227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168227</v>
      </c>
      <c r="O12" s="47">
        <f t="shared" si="1"/>
        <v>13.733937464282798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6315172</v>
      </c>
      <c r="E13" s="31">
        <f t="shared" si="3"/>
        <v>1201617</v>
      </c>
      <c r="F13" s="31">
        <f t="shared" si="3"/>
        <v>123900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7640689</v>
      </c>
      <c r="O13" s="43">
        <f t="shared" si="1"/>
        <v>623.7806351538901</v>
      </c>
      <c r="P13" s="10"/>
    </row>
    <row r="14" spans="1:16" ht="15">
      <c r="A14" s="12"/>
      <c r="B14" s="44">
        <v>521</v>
      </c>
      <c r="C14" s="20" t="s">
        <v>28</v>
      </c>
      <c r="D14" s="46">
        <v>5763125</v>
      </c>
      <c r="E14" s="46">
        <v>770526</v>
      </c>
      <c r="F14" s="46">
        <v>123900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6657551</v>
      </c>
      <c r="O14" s="47">
        <f t="shared" si="1"/>
        <v>543.5179198301902</v>
      </c>
      <c r="P14" s="9"/>
    </row>
    <row r="15" spans="1:16" ht="15">
      <c r="A15" s="12"/>
      <c r="B15" s="44">
        <v>522</v>
      </c>
      <c r="C15" s="20" t="s">
        <v>29</v>
      </c>
      <c r="D15" s="46">
        <v>1123</v>
      </c>
      <c r="E15" s="46">
        <v>238642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239765</v>
      </c>
      <c r="O15" s="47">
        <f t="shared" si="1"/>
        <v>19.57425095926198</v>
      </c>
      <c r="P15" s="9"/>
    </row>
    <row r="16" spans="1:16" ht="15">
      <c r="A16" s="12"/>
      <c r="B16" s="44">
        <v>523</v>
      </c>
      <c r="C16" s="20" t="s">
        <v>30</v>
      </c>
      <c r="D16" s="46">
        <v>0</v>
      </c>
      <c r="E16" s="46">
        <v>102879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102879</v>
      </c>
      <c r="O16" s="47">
        <f t="shared" si="1"/>
        <v>8.398971344599559</v>
      </c>
      <c r="P16" s="9"/>
    </row>
    <row r="17" spans="1:16" ht="15">
      <c r="A17" s="12"/>
      <c r="B17" s="44">
        <v>524</v>
      </c>
      <c r="C17" s="20" t="s">
        <v>31</v>
      </c>
      <c r="D17" s="46">
        <v>292368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292368</v>
      </c>
      <c r="O17" s="47">
        <f t="shared" si="1"/>
        <v>23.86872397746755</v>
      </c>
      <c r="P17" s="9"/>
    </row>
    <row r="18" spans="1:16" ht="15">
      <c r="A18" s="12"/>
      <c r="B18" s="44">
        <v>525</v>
      </c>
      <c r="C18" s="20" t="s">
        <v>32</v>
      </c>
      <c r="D18" s="46">
        <v>155331</v>
      </c>
      <c r="E18" s="46">
        <v>44929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200260</v>
      </c>
      <c r="O18" s="47">
        <f t="shared" si="1"/>
        <v>16.34908972160993</v>
      </c>
      <c r="P18" s="9"/>
    </row>
    <row r="19" spans="1:16" ht="15">
      <c r="A19" s="12"/>
      <c r="B19" s="44">
        <v>526</v>
      </c>
      <c r="C19" s="20" t="s">
        <v>74</v>
      </c>
      <c r="D19" s="46">
        <v>103225</v>
      </c>
      <c r="E19" s="46">
        <v>2389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105614</v>
      </c>
      <c r="O19" s="47">
        <f t="shared" si="1"/>
        <v>8.62225487794922</v>
      </c>
      <c r="P19" s="9"/>
    </row>
    <row r="20" spans="1:16" ht="15">
      <c r="A20" s="12"/>
      <c r="B20" s="44">
        <v>527</v>
      </c>
      <c r="C20" s="20" t="s">
        <v>33</v>
      </c>
      <c r="D20" s="46">
        <v>0</v>
      </c>
      <c r="E20" s="46">
        <v>42252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42252</v>
      </c>
      <c r="O20" s="47">
        <f t="shared" si="1"/>
        <v>3.449424442811658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SUM(D22:D24)</f>
        <v>1195058</v>
      </c>
      <c r="E21" s="31">
        <f t="shared" si="5"/>
        <v>517123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1712181</v>
      </c>
      <c r="O21" s="43">
        <f t="shared" si="1"/>
        <v>139.78128826843007</v>
      </c>
      <c r="P21" s="10"/>
    </row>
    <row r="22" spans="1:16" ht="15">
      <c r="A22" s="12"/>
      <c r="B22" s="44">
        <v>534</v>
      </c>
      <c r="C22" s="20" t="s">
        <v>35</v>
      </c>
      <c r="D22" s="46">
        <v>1130472</v>
      </c>
      <c r="E22" s="46">
        <v>473339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1603811</v>
      </c>
      <c r="O22" s="47">
        <f t="shared" si="1"/>
        <v>130.9340354314638</v>
      </c>
      <c r="P22" s="9"/>
    </row>
    <row r="23" spans="1:16" ht="15">
      <c r="A23" s="12"/>
      <c r="B23" s="44">
        <v>537</v>
      </c>
      <c r="C23" s="20" t="s">
        <v>36</v>
      </c>
      <c r="D23" s="46">
        <v>61086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61086</v>
      </c>
      <c r="O23" s="47">
        <f t="shared" si="1"/>
        <v>4.987019348518246</v>
      </c>
      <c r="P23" s="9"/>
    </row>
    <row r="24" spans="1:16" ht="15">
      <c r="A24" s="12"/>
      <c r="B24" s="44">
        <v>539</v>
      </c>
      <c r="C24" s="20" t="s">
        <v>37</v>
      </c>
      <c r="D24" s="46">
        <v>3500</v>
      </c>
      <c r="E24" s="46">
        <v>43784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47284</v>
      </c>
      <c r="O24" s="47">
        <f t="shared" si="1"/>
        <v>3.8602334884480367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0</v>
      </c>
      <c r="E25" s="31">
        <f t="shared" si="6"/>
        <v>7022732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3">SUM(D25:M25)</f>
        <v>7022732</v>
      </c>
      <c r="O25" s="43">
        <f t="shared" si="1"/>
        <v>573.3310474324435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5023857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5023857</v>
      </c>
      <c r="O26" s="47">
        <f t="shared" si="1"/>
        <v>410.14425667401423</v>
      </c>
      <c r="P26" s="9"/>
    </row>
    <row r="27" spans="1:16" ht="15">
      <c r="A27" s="12"/>
      <c r="B27" s="44">
        <v>542</v>
      </c>
      <c r="C27" s="20" t="s">
        <v>40</v>
      </c>
      <c r="D27" s="46">
        <v>0</v>
      </c>
      <c r="E27" s="46">
        <v>1998875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1998875</v>
      </c>
      <c r="O27" s="47">
        <f t="shared" si="1"/>
        <v>163.18679075842925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SUM(D29:D31)</f>
        <v>51348</v>
      </c>
      <c r="E28" s="31">
        <f t="shared" si="8"/>
        <v>1072007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1123355</v>
      </c>
      <c r="O28" s="43">
        <f t="shared" si="1"/>
        <v>91.70993550493918</v>
      </c>
      <c r="P28" s="10"/>
    </row>
    <row r="29" spans="1:16" ht="15">
      <c r="A29" s="13"/>
      <c r="B29" s="45">
        <v>552</v>
      </c>
      <c r="C29" s="21" t="s">
        <v>43</v>
      </c>
      <c r="D29" s="46">
        <v>0</v>
      </c>
      <c r="E29" s="46">
        <v>678151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678151</v>
      </c>
      <c r="O29" s="47">
        <f t="shared" si="1"/>
        <v>55.363784798759085</v>
      </c>
      <c r="P29" s="9"/>
    </row>
    <row r="30" spans="1:16" ht="15">
      <c r="A30" s="13"/>
      <c r="B30" s="45">
        <v>553</v>
      </c>
      <c r="C30" s="21" t="s">
        <v>44</v>
      </c>
      <c r="D30" s="46">
        <v>51348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51348</v>
      </c>
      <c r="O30" s="47">
        <f t="shared" si="1"/>
        <v>4.192015674748959</v>
      </c>
      <c r="P30" s="9"/>
    </row>
    <row r="31" spans="1:16" ht="15">
      <c r="A31" s="13"/>
      <c r="B31" s="45">
        <v>559</v>
      </c>
      <c r="C31" s="21" t="s">
        <v>45</v>
      </c>
      <c r="D31" s="46">
        <v>0</v>
      </c>
      <c r="E31" s="46">
        <v>393856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393856</v>
      </c>
      <c r="O31" s="47">
        <f t="shared" si="1"/>
        <v>32.15413503143114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SUM(D33:D37)</f>
        <v>887864</v>
      </c>
      <c r="E32" s="31">
        <f t="shared" si="9"/>
        <v>162235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6696811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7746910</v>
      </c>
      <c r="O32" s="43">
        <f t="shared" si="1"/>
        <v>632.452445097559</v>
      </c>
      <c r="P32" s="10"/>
    </row>
    <row r="33" spans="1:16" ht="15">
      <c r="A33" s="12"/>
      <c r="B33" s="44">
        <v>561</v>
      </c>
      <c r="C33" s="20" t="s">
        <v>47</v>
      </c>
      <c r="D33" s="46">
        <v>45562</v>
      </c>
      <c r="E33" s="46">
        <v>0</v>
      </c>
      <c r="F33" s="46">
        <v>0</v>
      </c>
      <c r="G33" s="46">
        <v>0</v>
      </c>
      <c r="H33" s="46">
        <v>0</v>
      </c>
      <c r="I33" s="46">
        <v>6696811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6742373</v>
      </c>
      <c r="O33" s="47">
        <f t="shared" si="1"/>
        <v>550.4427300187771</v>
      </c>
      <c r="P33" s="9"/>
    </row>
    <row r="34" spans="1:16" ht="15">
      <c r="A34" s="12"/>
      <c r="B34" s="44">
        <v>562</v>
      </c>
      <c r="C34" s="20" t="s">
        <v>48</v>
      </c>
      <c r="D34" s="46">
        <v>424881</v>
      </c>
      <c r="E34" s="46">
        <v>162235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1">SUM(D34:M34)</f>
        <v>587116</v>
      </c>
      <c r="O34" s="47">
        <f t="shared" si="1"/>
        <v>47.931749530573924</v>
      </c>
      <c r="P34" s="9"/>
    </row>
    <row r="35" spans="1:16" ht="15">
      <c r="A35" s="12"/>
      <c r="B35" s="44">
        <v>563</v>
      </c>
      <c r="C35" s="20" t="s">
        <v>49</v>
      </c>
      <c r="D35" s="46">
        <v>24400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24400</v>
      </c>
      <c r="O35" s="47">
        <f t="shared" si="1"/>
        <v>1.99199934688546</v>
      </c>
      <c r="P35" s="9"/>
    </row>
    <row r="36" spans="1:16" ht="15">
      <c r="A36" s="12"/>
      <c r="B36" s="44">
        <v>564</v>
      </c>
      <c r="C36" s="20" t="s">
        <v>50</v>
      </c>
      <c r="D36" s="46">
        <v>15818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15818</v>
      </c>
      <c r="O36" s="47">
        <f t="shared" si="1"/>
        <v>1.2913707241407462</v>
      </c>
      <c r="P36" s="9"/>
    </row>
    <row r="37" spans="1:16" ht="15">
      <c r="A37" s="12"/>
      <c r="B37" s="44">
        <v>569</v>
      </c>
      <c r="C37" s="20" t="s">
        <v>51</v>
      </c>
      <c r="D37" s="46">
        <v>377203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377203</v>
      </c>
      <c r="O37" s="47">
        <f t="shared" si="1"/>
        <v>30.79459547718181</v>
      </c>
      <c r="P37" s="9"/>
    </row>
    <row r="38" spans="1:16" ht="15.75">
      <c r="A38" s="28" t="s">
        <v>52</v>
      </c>
      <c r="B38" s="29"/>
      <c r="C38" s="30"/>
      <c r="D38" s="31">
        <f aca="true" t="shared" si="11" ref="D38:M38">SUM(D39:D41)</f>
        <v>1248679</v>
      </c>
      <c r="E38" s="31">
        <f t="shared" si="11"/>
        <v>281331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1530010</v>
      </c>
      <c r="O38" s="43">
        <f t="shared" si="1"/>
        <v>124.90897216099273</v>
      </c>
      <c r="P38" s="9"/>
    </row>
    <row r="39" spans="1:16" ht="15">
      <c r="A39" s="12"/>
      <c r="B39" s="44">
        <v>571</v>
      </c>
      <c r="C39" s="20" t="s">
        <v>53</v>
      </c>
      <c r="D39" s="46">
        <v>0</v>
      </c>
      <c r="E39" s="46">
        <v>281331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281331</v>
      </c>
      <c r="O39" s="47">
        <f t="shared" si="1"/>
        <v>22.96767083027186</v>
      </c>
      <c r="P39" s="9"/>
    </row>
    <row r="40" spans="1:16" ht="15">
      <c r="A40" s="12"/>
      <c r="B40" s="44">
        <v>572</v>
      </c>
      <c r="C40" s="20" t="s">
        <v>54</v>
      </c>
      <c r="D40" s="46">
        <v>1225481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1225481</v>
      </c>
      <c r="O40" s="47">
        <f t="shared" si="1"/>
        <v>100.04743244346477</v>
      </c>
      <c r="P40" s="9"/>
    </row>
    <row r="41" spans="1:16" ht="15">
      <c r="A41" s="12"/>
      <c r="B41" s="44">
        <v>575</v>
      </c>
      <c r="C41" s="20" t="s">
        <v>55</v>
      </c>
      <c r="D41" s="46">
        <v>23198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23198</v>
      </c>
      <c r="O41" s="47">
        <f t="shared" si="1"/>
        <v>1.8938688872561025</v>
      </c>
      <c r="P41" s="9"/>
    </row>
    <row r="42" spans="1:16" ht="15.75">
      <c r="A42" s="28" t="s">
        <v>65</v>
      </c>
      <c r="B42" s="29"/>
      <c r="C42" s="30"/>
      <c r="D42" s="31">
        <f aca="true" t="shared" si="12" ref="D42:M42">SUM(D43:D44)</f>
        <v>4317621</v>
      </c>
      <c r="E42" s="31">
        <f t="shared" si="12"/>
        <v>6174939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10492560</v>
      </c>
      <c r="O42" s="43">
        <f t="shared" si="1"/>
        <v>856.6054371785452</v>
      </c>
      <c r="P42" s="9"/>
    </row>
    <row r="43" spans="1:16" ht="15">
      <c r="A43" s="12"/>
      <c r="B43" s="44">
        <v>581</v>
      </c>
      <c r="C43" s="20" t="s">
        <v>57</v>
      </c>
      <c r="D43" s="46">
        <v>4317621</v>
      </c>
      <c r="E43" s="46">
        <v>5957064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10274685</v>
      </c>
      <c r="O43" s="47">
        <f t="shared" si="1"/>
        <v>838.8182708792555</v>
      </c>
      <c r="P43" s="9"/>
    </row>
    <row r="44" spans="1:16" ht="15">
      <c r="A44" s="12"/>
      <c r="B44" s="44">
        <v>587</v>
      </c>
      <c r="C44" s="20" t="s">
        <v>68</v>
      </c>
      <c r="D44" s="46">
        <v>0</v>
      </c>
      <c r="E44" s="46">
        <v>217875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3" ref="N44:N49">SUM(D44:M44)</f>
        <v>217875</v>
      </c>
      <c r="O44" s="47">
        <f t="shared" si="1"/>
        <v>17.787166299289737</v>
      </c>
      <c r="P44" s="9"/>
    </row>
    <row r="45" spans="1:16" ht="15.75">
      <c r="A45" s="28" t="s">
        <v>58</v>
      </c>
      <c r="B45" s="29"/>
      <c r="C45" s="30"/>
      <c r="D45" s="31">
        <f aca="true" t="shared" si="14" ref="D45:M45">SUM(D46:D50)</f>
        <v>21572</v>
      </c>
      <c r="E45" s="31">
        <f t="shared" si="14"/>
        <v>632190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653762</v>
      </c>
      <c r="O45" s="43">
        <f t="shared" si="1"/>
        <v>53.37268348436607</v>
      </c>
      <c r="P45" s="9"/>
    </row>
    <row r="46" spans="1:16" ht="15">
      <c r="A46" s="12"/>
      <c r="B46" s="44">
        <v>602</v>
      </c>
      <c r="C46" s="20" t="s">
        <v>60</v>
      </c>
      <c r="D46" s="46">
        <v>0</v>
      </c>
      <c r="E46" s="46">
        <v>24186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24186</v>
      </c>
      <c r="O46" s="47">
        <f t="shared" si="1"/>
        <v>1.9745285329414646</v>
      </c>
      <c r="P46" s="9"/>
    </row>
    <row r="47" spans="1:16" ht="15">
      <c r="A47" s="12"/>
      <c r="B47" s="44">
        <v>603</v>
      </c>
      <c r="C47" s="20" t="s">
        <v>61</v>
      </c>
      <c r="D47" s="46">
        <v>0</v>
      </c>
      <c r="E47" s="46">
        <v>17278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17278</v>
      </c>
      <c r="O47" s="47">
        <f t="shared" si="1"/>
        <v>1.4105641276838925</v>
      </c>
      <c r="P47" s="9"/>
    </row>
    <row r="48" spans="1:16" ht="15">
      <c r="A48" s="12"/>
      <c r="B48" s="44">
        <v>605</v>
      </c>
      <c r="C48" s="20" t="s">
        <v>62</v>
      </c>
      <c r="D48" s="46">
        <v>0</v>
      </c>
      <c r="E48" s="46">
        <v>30729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30729</v>
      </c>
      <c r="O48" s="47">
        <f t="shared" si="1"/>
        <v>2.5086945873132502</v>
      </c>
      <c r="P48" s="9"/>
    </row>
    <row r="49" spans="1:16" ht="15">
      <c r="A49" s="12"/>
      <c r="B49" s="44">
        <v>614</v>
      </c>
      <c r="C49" s="20" t="s">
        <v>63</v>
      </c>
      <c r="D49" s="46">
        <v>21572</v>
      </c>
      <c r="E49" s="46">
        <v>554209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575781</v>
      </c>
      <c r="O49" s="47">
        <f t="shared" si="1"/>
        <v>47.006367866764634</v>
      </c>
      <c r="P49" s="9"/>
    </row>
    <row r="50" spans="1:16" ht="15.75" thickBot="1">
      <c r="A50" s="12"/>
      <c r="B50" s="44">
        <v>685</v>
      </c>
      <c r="C50" s="20" t="s">
        <v>64</v>
      </c>
      <c r="D50" s="46">
        <v>0</v>
      </c>
      <c r="E50" s="46">
        <v>5788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5788</v>
      </c>
      <c r="O50" s="47">
        <f t="shared" si="1"/>
        <v>0.47252836966282963</v>
      </c>
      <c r="P50" s="9"/>
    </row>
    <row r="51" spans="1:119" ht="16.5" thickBot="1">
      <c r="A51" s="14" t="s">
        <v>10</v>
      </c>
      <c r="B51" s="23"/>
      <c r="C51" s="22"/>
      <c r="D51" s="15">
        <f aca="true" t="shared" si="15" ref="D51:M51">SUM(D5,D13,D21,D25,D28,D32,D38,D42,D45)</f>
        <v>18768531</v>
      </c>
      <c r="E51" s="15">
        <f t="shared" si="15"/>
        <v>17112178</v>
      </c>
      <c r="F51" s="15">
        <f t="shared" si="15"/>
        <v>123900</v>
      </c>
      <c r="G51" s="15">
        <f t="shared" si="15"/>
        <v>0</v>
      </c>
      <c r="H51" s="15">
        <f t="shared" si="15"/>
        <v>0</v>
      </c>
      <c r="I51" s="15">
        <f t="shared" si="15"/>
        <v>6696811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0</v>
      </c>
      <c r="N51" s="15">
        <f>SUM(D51:M51)</f>
        <v>42701420</v>
      </c>
      <c r="O51" s="37">
        <f t="shared" si="1"/>
        <v>3486.1147848803985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77</v>
      </c>
      <c r="M53" s="48"/>
      <c r="N53" s="48"/>
      <c r="O53" s="41">
        <v>12249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4340343</v>
      </c>
      <c r="E5" s="26">
        <f t="shared" si="0"/>
        <v>29596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4369939</v>
      </c>
      <c r="O5" s="32">
        <f aca="true" t="shared" si="2" ref="O5:O36">(N5/O$61)</f>
        <v>366.72868412218867</v>
      </c>
      <c r="P5" s="6"/>
    </row>
    <row r="6" spans="1:16" ht="15">
      <c r="A6" s="12"/>
      <c r="B6" s="44">
        <v>511</v>
      </c>
      <c r="C6" s="20" t="s">
        <v>20</v>
      </c>
      <c r="D6" s="46">
        <v>1697521</v>
      </c>
      <c r="E6" s="46">
        <v>25599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1723120</v>
      </c>
      <c r="O6" s="47">
        <f t="shared" si="2"/>
        <v>144.6055723397113</v>
      </c>
      <c r="P6" s="9"/>
    </row>
    <row r="7" spans="1:16" ht="15">
      <c r="A7" s="12"/>
      <c r="B7" s="44">
        <v>512</v>
      </c>
      <c r="C7" s="20" t="s">
        <v>21</v>
      </c>
      <c r="D7" s="46">
        <v>172622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172622</v>
      </c>
      <c r="O7" s="47">
        <f t="shared" si="2"/>
        <v>14.486572675394427</v>
      </c>
      <c r="P7" s="9"/>
    </row>
    <row r="8" spans="1:16" ht="15">
      <c r="A8" s="12"/>
      <c r="B8" s="44">
        <v>513</v>
      </c>
      <c r="C8" s="20" t="s">
        <v>22</v>
      </c>
      <c r="D8" s="46">
        <v>1788296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1788296</v>
      </c>
      <c r="O8" s="47">
        <f t="shared" si="2"/>
        <v>150.0751930177912</v>
      </c>
      <c r="P8" s="9"/>
    </row>
    <row r="9" spans="1:16" ht="15">
      <c r="A9" s="12"/>
      <c r="B9" s="44">
        <v>514</v>
      </c>
      <c r="C9" s="20" t="s">
        <v>23</v>
      </c>
      <c r="D9" s="46">
        <v>77925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77925</v>
      </c>
      <c r="O9" s="47">
        <f t="shared" si="2"/>
        <v>6.539526686807654</v>
      </c>
      <c r="P9" s="9"/>
    </row>
    <row r="10" spans="1:16" ht="15">
      <c r="A10" s="12"/>
      <c r="B10" s="44">
        <v>515</v>
      </c>
      <c r="C10" s="20" t="s">
        <v>24</v>
      </c>
      <c r="D10" s="46">
        <v>119007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119007</v>
      </c>
      <c r="O10" s="47">
        <f t="shared" si="2"/>
        <v>9.987160120845921</v>
      </c>
      <c r="P10" s="9"/>
    </row>
    <row r="11" spans="1:16" ht="15">
      <c r="A11" s="12"/>
      <c r="B11" s="44">
        <v>519</v>
      </c>
      <c r="C11" s="20" t="s">
        <v>26</v>
      </c>
      <c r="D11" s="46">
        <v>484972</v>
      </c>
      <c r="E11" s="46">
        <v>3997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488969</v>
      </c>
      <c r="O11" s="47">
        <f t="shared" si="2"/>
        <v>41.034659281638135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SUM(D13:D19)</f>
        <v>6157826</v>
      </c>
      <c r="E12" s="31">
        <f t="shared" si="3"/>
        <v>1307806</v>
      </c>
      <c r="F12" s="31">
        <f t="shared" si="3"/>
        <v>124000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7589632</v>
      </c>
      <c r="O12" s="43">
        <f t="shared" si="2"/>
        <v>636.9278281302451</v>
      </c>
      <c r="P12" s="10"/>
    </row>
    <row r="13" spans="1:16" ht="15">
      <c r="A13" s="12"/>
      <c r="B13" s="44">
        <v>521</v>
      </c>
      <c r="C13" s="20" t="s">
        <v>28</v>
      </c>
      <c r="D13" s="46">
        <v>3838920</v>
      </c>
      <c r="E13" s="46">
        <v>768965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4607885</v>
      </c>
      <c r="O13" s="47">
        <f t="shared" si="2"/>
        <v>386.69729775092316</v>
      </c>
      <c r="P13" s="9"/>
    </row>
    <row r="14" spans="1:16" ht="15">
      <c r="A14" s="12"/>
      <c r="B14" s="44">
        <v>522</v>
      </c>
      <c r="C14" s="20" t="s">
        <v>29</v>
      </c>
      <c r="D14" s="46">
        <v>1123</v>
      </c>
      <c r="E14" s="46">
        <v>245784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246907</v>
      </c>
      <c r="O14" s="47">
        <f t="shared" si="2"/>
        <v>20.72062772742531</v>
      </c>
      <c r="P14" s="9"/>
    </row>
    <row r="15" spans="1:16" ht="15">
      <c r="A15" s="12"/>
      <c r="B15" s="44">
        <v>523</v>
      </c>
      <c r="C15" s="20" t="s">
        <v>30</v>
      </c>
      <c r="D15" s="46">
        <v>1617253</v>
      </c>
      <c r="E15" s="46">
        <v>188755</v>
      </c>
      <c r="F15" s="46">
        <v>124000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1930008</v>
      </c>
      <c r="O15" s="47">
        <f t="shared" si="2"/>
        <v>161.96777442094663</v>
      </c>
      <c r="P15" s="9"/>
    </row>
    <row r="16" spans="1:16" ht="15">
      <c r="A16" s="12"/>
      <c r="B16" s="44">
        <v>524</v>
      </c>
      <c r="C16" s="20" t="s">
        <v>31</v>
      </c>
      <c r="D16" s="46">
        <v>239903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239903</v>
      </c>
      <c r="O16" s="47">
        <f t="shared" si="2"/>
        <v>20.13284659281638</v>
      </c>
      <c r="P16" s="9"/>
    </row>
    <row r="17" spans="1:16" ht="15">
      <c r="A17" s="12"/>
      <c r="B17" s="44">
        <v>525</v>
      </c>
      <c r="C17" s="20" t="s">
        <v>32</v>
      </c>
      <c r="D17" s="46">
        <v>222132</v>
      </c>
      <c r="E17" s="46">
        <v>61055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283187</v>
      </c>
      <c r="O17" s="47">
        <f t="shared" si="2"/>
        <v>23.76527358173884</v>
      </c>
      <c r="P17" s="9"/>
    </row>
    <row r="18" spans="1:16" ht="15">
      <c r="A18" s="12"/>
      <c r="B18" s="44">
        <v>526</v>
      </c>
      <c r="C18" s="20" t="s">
        <v>74</v>
      </c>
      <c r="D18" s="46">
        <v>238495</v>
      </c>
      <c r="E18" s="46">
        <v>852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239347</v>
      </c>
      <c r="O18" s="47">
        <f t="shared" si="2"/>
        <v>20.086186639812016</v>
      </c>
      <c r="P18" s="9"/>
    </row>
    <row r="19" spans="1:16" ht="15">
      <c r="A19" s="12"/>
      <c r="B19" s="44">
        <v>527</v>
      </c>
      <c r="C19" s="20" t="s">
        <v>33</v>
      </c>
      <c r="D19" s="46">
        <v>0</v>
      </c>
      <c r="E19" s="46">
        <v>42395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42395</v>
      </c>
      <c r="O19" s="47">
        <f t="shared" si="2"/>
        <v>3.5578214165827458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SUM(D21:D23)</f>
        <v>981300</v>
      </c>
      <c r="E20" s="31">
        <f t="shared" si="5"/>
        <v>18205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999505</v>
      </c>
      <c r="O20" s="43">
        <f t="shared" si="2"/>
        <v>83.87923799932864</v>
      </c>
      <c r="P20" s="10"/>
    </row>
    <row r="21" spans="1:16" ht="15">
      <c r="A21" s="12"/>
      <c r="B21" s="44">
        <v>534</v>
      </c>
      <c r="C21" s="20" t="s">
        <v>35</v>
      </c>
      <c r="D21" s="46">
        <v>923905</v>
      </c>
      <c r="E21" s="46">
        <v>18205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942110</v>
      </c>
      <c r="O21" s="47">
        <f t="shared" si="2"/>
        <v>79.06260490097348</v>
      </c>
      <c r="P21" s="9"/>
    </row>
    <row r="22" spans="1:16" ht="15">
      <c r="A22" s="12"/>
      <c r="B22" s="44">
        <v>537</v>
      </c>
      <c r="C22" s="20" t="s">
        <v>36</v>
      </c>
      <c r="D22" s="46">
        <v>54095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54095</v>
      </c>
      <c r="O22" s="47">
        <f t="shared" si="2"/>
        <v>4.5396945283652235</v>
      </c>
      <c r="P22" s="9"/>
    </row>
    <row r="23" spans="1:16" ht="15">
      <c r="A23" s="12"/>
      <c r="B23" s="44">
        <v>539</v>
      </c>
      <c r="C23" s="20" t="s">
        <v>37</v>
      </c>
      <c r="D23" s="46">
        <v>3300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3300</v>
      </c>
      <c r="O23" s="47">
        <f t="shared" si="2"/>
        <v>0.2769385699899295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SUM(D25:D26)</f>
        <v>0</v>
      </c>
      <c r="E24" s="31">
        <f t="shared" si="6"/>
        <v>4351818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4351818</v>
      </c>
      <c r="O24" s="43">
        <f t="shared" si="2"/>
        <v>365.2079556898288</v>
      </c>
      <c r="P24" s="10"/>
    </row>
    <row r="25" spans="1:16" ht="15">
      <c r="A25" s="12"/>
      <c r="B25" s="44">
        <v>541</v>
      </c>
      <c r="C25" s="20" t="s">
        <v>39</v>
      </c>
      <c r="D25" s="46">
        <v>0</v>
      </c>
      <c r="E25" s="46">
        <v>3964830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3964830</v>
      </c>
      <c r="O25" s="47">
        <f t="shared" si="2"/>
        <v>332.73162134944613</v>
      </c>
      <c r="P25" s="9"/>
    </row>
    <row r="26" spans="1:16" ht="15">
      <c r="A26" s="12"/>
      <c r="B26" s="44">
        <v>549</v>
      </c>
      <c r="C26" s="20" t="s">
        <v>41</v>
      </c>
      <c r="D26" s="46">
        <v>0</v>
      </c>
      <c r="E26" s="46">
        <v>386988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386988</v>
      </c>
      <c r="O26" s="47">
        <f t="shared" si="2"/>
        <v>32.47633434038268</v>
      </c>
      <c r="P26" s="9"/>
    </row>
    <row r="27" spans="1:16" ht="15.75">
      <c r="A27" s="28" t="s">
        <v>42</v>
      </c>
      <c r="B27" s="29"/>
      <c r="C27" s="30"/>
      <c r="D27" s="31">
        <f aca="true" t="shared" si="8" ref="D27:M27">SUM(D28:D30)</f>
        <v>221192</v>
      </c>
      <c r="E27" s="31">
        <f t="shared" si="8"/>
        <v>1069354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1290546</v>
      </c>
      <c r="O27" s="43">
        <f t="shared" si="2"/>
        <v>108.3036253776435</v>
      </c>
      <c r="P27" s="10"/>
    </row>
    <row r="28" spans="1:16" ht="15">
      <c r="A28" s="13"/>
      <c r="B28" s="45">
        <v>552</v>
      </c>
      <c r="C28" s="21" t="s">
        <v>43</v>
      </c>
      <c r="D28" s="46">
        <v>0</v>
      </c>
      <c r="E28" s="46">
        <v>438544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438544</v>
      </c>
      <c r="O28" s="47">
        <f t="shared" si="2"/>
        <v>36.80295401141323</v>
      </c>
      <c r="P28" s="9"/>
    </row>
    <row r="29" spans="1:16" ht="15">
      <c r="A29" s="13"/>
      <c r="B29" s="45">
        <v>553</v>
      </c>
      <c r="C29" s="21" t="s">
        <v>44</v>
      </c>
      <c r="D29" s="46">
        <v>47796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47796</v>
      </c>
      <c r="O29" s="47">
        <f t="shared" si="2"/>
        <v>4.0110775427995975</v>
      </c>
      <c r="P29" s="9"/>
    </row>
    <row r="30" spans="1:16" ht="15">
      <c r="A30" s="13"/>
      <c r="B30" s="45">
        <v>559</v>
      </c>
      <c r="C30" s="21" t="s">
        <v>45</v>
      </c>
      <c r="D30" s="46">
        <v>173396</v>
      </c>
      <c r="E30" s="46">
        <v>630810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804206</v>
      </c>
      <c r="O30" s="47">
        <f t="shared" si="2"/>
        <v>67.48959382343068</v>
      </c>
      <c r="P30" s="9"/>
    </row>
    <row r="31" spans="1:16" ht="15.75">
      <c r="A31" s="28" t="s">
        <v>46</v>
      </c>
      <c r="B31" s="29"/>
      <c r="C31" s="30"/>
      <c r="D31" s="31">
        <f aca="true" t="shared" si="9" ref="D31:M31">SUM(D32:D36)</f>
        <v>837878</v>
      </c>
      <c r="E31" s="31">
        <f t="shared" si="9"/>
        <v>224045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4193767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5255690</v>
      </c>
      <c r="O31" s="43">
        <f t="shared" si="2"/>
        <v>441.06159785162805</v>
      </c>
      <c r="P31" s="10"/>
    </row>
    <row r="32" spans="1:16" ht="15">
      <c r="A32" s="12"/>
      <c r="B32" s="44">
        <v>561</v>
      </c>
      <c r="C32" s="20" t="s">
        <v>47</v>
      </c>
      <c r="D32" s="46">
        <v>172514</v>
      </c>
      <c r="E32" s="46">
        <v>0</v>
      </c>
      <c r="F32" s="46">
        <v>0</v>
      </c>
      <c r="G32" s="46">
        <v>0</v>
      </c>
      <c r="H32" s="46">
        <v>0</v>
      </c>
      <c r="I32" s="46">
        <v>4193767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4366281</v>
      </c>
      <c r="O32" s="47">
        <f t="shared" si="2"/>
        <v>366.42170191339375</v>
      </c>
      <c r="P32" s="9"/>
    </row>
    <row r="33" spans="1:16" ht="15">
      <c r="A33" s="12"/>
      <c r="B33" s="44">
        <v>562</v>
      </c>
      <c r="C33" s="20" t="s">
        <v>48</v>
      </c>
      <c r="D33" s="46">
        <v>357582</v>
      </c>
      <c r="E33" s="46">
        <v>224045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581627</v>
      </c>
      <c r="O33" s="47">
        <f t="shared" si="2"/>
        <v>48.81059080228265</v>
      </c>
      <c r="P33" s="9"/>
    </row>
    <row r="34" spans="1:16" ht="15">
      <c r="A34" s="12"/>
      <c r="B34" s="44">
        <v>563</v>
      </c>
      <c r="C34" s="20" t="s">
        <v>49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2"/>
        <v>2.047667002349782</v>
      </c>
      <c r="P34" s="9"/>
    </row>
    <row r="35" spans="1:16" ht="15">
      <c r="A35" s="12"/>
      <c r="B35" s="44">
        <v>564</v>
      </c>
      <c r="C35" s="20" t="s">
        <v>50</v>
      </c>
      <c r="D35" s="46">
        <v>43380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43380</v>
      </c>
      <c r="O35" s="47">
        <f t="shared" si="2"/>
        <v>3.6404833836858006</v>
      </c>
      <c r="P35" s="9"/>
    </row>
    <row r="36" spans="1:16" ht="15">
      <c r="A36" s="12"/>
      <c r="B36" s="44">
        <v>569</v>
      </c>
      <c r="C36" s="20" t="s">
        <v>51</v>
      </c>
      <c r="D36" s="46">
        <v>240002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240002</v>
      </c>
      <c r="O36" s="47">
        <f t="shared" si="2"/>
        <v>20.14115474991608</v>
      </c>
      <c r="P36" s="9"/>
    </row>
    <row r="37" spans="1:16" ht="15.75">
      <c r="A37" s="28" t="s">
        <v>52</v>
      </c>
      <c r="B37" s="29"/>
      <c r="C37" s="30"/>
      <c r="D37" s="31">
        <f aca="true" t="shared" si="11" ref="D37:M37">SUM(D38:D40)</f>
        <v>628675</v>
      </c>
      <c r="E37" s="31">
        <f t="shared" si="11"/>
        <v>254240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882915</v>
      </c>
      <c r="O37" s="43">
        <f aca="true" t="shared" si="12" ref="O37:O59">(N37/O$61)</f>
        <v>74.09491440080564</v>
      </c>
      <c r="P37" s="9"/>
    </row>
    <row r="38" spans="1:16" ht="15">
      <c r="A38" s="12"/>
      <c r="B38" s="44">
        <v>571</v>
      </c>
      <c r="C38" s="20" t="s">
        <v>53</v>
      </c>
      <c r="D38" s="46">
        <v>0</v>
      </c>
      <c r="E38" s="46">
        <v>254240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254240</v>
      </c>
      <c r="O38" s="47">
        <f t="shared" si="12"/>
        <v>21.336018798254447</v>
      </c>
      <c r="P38" s="9"/>
    </row>
    <row r="39" spans="1:16" ht="15">
      <c r="A39" s="12"/>
      <c r="B39" s="44">
        <v>572</v>
      </c>
      <c r="C39" s="20" t="s">
        <v>54</v>
      </c>
      <c r="D39" s="46">
        <v>597201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597201</v>
      </c>
      <c r="O39" s="47">
        <f t="shared" si="12"/>
        <v>50.117573011077546</v>
      </c>
      <c r="P39" s="9"/>
    </row>
    <row r="40" spans="1:16" ht="15">
      <c r="A40" s="12"/>
      <c r="B40" s="44">
        <v>575</v>
      </c>
      <c r="C40" s="20" t="s">
        <v>55</v>
      </c>
      <c r="D40" s="46">
        <v>31474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31474</v>
      </c>
      <c r="O40" s="47">
        <f t="shared" si="12"/>
        <v>2.641322591473649</v>
      </c>
      <c r="P40" s="9"/>
    </row>
    <row r="41" spans="1:16" ht="15.75">
      <c r="A41" s="28" t="s">
        <v>65</v>
      </c>
      <c r="B41" s="29"/>
      <c r="C41" s="30"/>
      <c r="D41" s="31">
        <f aca="true" t="shared" si="13" ref="D41:M41">SUM(D42:D43)</f>
        <v>3626204</v>
      </c>
      <c r="E41" s="31">
        <f t="shared" si="13"/>
        <v>6845204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10471408</v>
      </c>
      <c r="O41" s="43">
        <f t="shared" si="12"/>
        <v>878.768714333669</v>
      </c>
      <c r="P41" s="9"/>
    </row>
    <row r="42" spans="1:16" ht="15">
      <c r="A42" s="12"/>
      <c r="B42" s="44">
        <v>581</v>
      </c>
      <c r="C42" s="20" t="s">
        <v>57</v>
      </c>
      <c r="D42" s="46">
        <v>3626204</v>
      </c>
      <c r="E42" s="46">
        <v>6626678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10252882</v>
      </c>
      <c r="O42" s="47">
        <f t="shared" si="12"/>
        <v>860.4298422289359</v>
      </c>
      <c r="P42" s="9"/>
    </row>
    <row r="43" spans="1:16" ht="15">
      <c r="A43" s="12"/>
      <c r="B43" s="44">
        <v>587</v>
      </c>
      <c r="C43" s="20" t="s">
        <v>68</v>
      </c>
      <c r="D43" s="46">
        <v>0</v>
      </c>
      <c r="E43" s="46">
        <v>218526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4" ref="N43:N52">SUM(D43:M43)</f>
        <v>218526</v>
      </c>
      <c r="O43" s="47">
        <f t="shared" si="12"/>
        <v>18.33887210473313</v>
      </c>
      <c r="P43" s="9"/>
    </row>
    <row r="44" spans="1:16" ht="15.75">
      <c r="A44" s="28" t="s">
        <v>58</v>
      </c>
      <c r="B44" s="29"/>
      <c r="C44" s="30"/>
      <c r="D44" s="31">
        <f aca="true" t="shared" si="15" ref="D44:M44">SUM(D45:D58)</f>
        <v>0</v>
      </c>
      <c r="E44" s="31">
        <f t="shared" si="15"/>
        <v>558413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558413</v>
      </c>
      <c r="O44" s="43">
        <f t="shared" si="12"/>
        <v>46.86245384357167</v>
      </c>
      <c r="P44" s="9"/>
    </row>
    <row r="45" spans="1:16" ht="15">
      <c r="A45" s="12"/>
      <c r="B45" s="44">
        <v>602</v>
      </c>
      <c r="C45" s="20" t="s">
        <v>60</v>
      </c>
      <c r="D45" s="46">
        <v>0</v>
      </c>
      <c r="E45" s="46">
        <v>26174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26174</v>
      </c>
      <c r="O45" s="47">
        <f t="shared" si="12"/>
        <v>2.196542463914065</v>
      </c>
      <c r="P45" s="9"/>
    </row>
    <row r="46" spans="1:16" ht="15">
      <c r="A46" s="12"/>
      <c r="B46" s="44">
        <v>603</v>
      </c>
      <c r="C46" s="20" t="s">
        <v>61</v>
      </c>
      <c r="D46" s="46">
        <v>0</v>
      </c>
      <c r="E46" s="46">
        <v>17192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17192</v>
      </c>
      <c r="O46" s="47">
        <f t="shared" si="12"/>
        <v>1.4427660288687478</v>
      </c>
      <c r="P46" s="9"/>
    </row>
    <row r="47" spans="1:16" ht="15">
      <c r="A47" s="12"/>
      <c r="B47" s="44">
        <v>604</v>
      </c>
      <c r="C47" s="20" t="s">
        <v>84</v>
      </c>
      <c r="D47" s="46">
        <v>0</v>
      </c>
      <c r="E47" s="46">
        <v>97605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97605</v>
      </c>
      <c r="O47" s="47">
        <f t="shared" si="12"/>
        <v>8.191087613293051</v>
      </c>
      <c r="P47" s="9"/>
    </row>
    <row r="48" spans="1:16" ht="15">
      <c r="A48" s="12"/>
      <c r="B48" s="44">
        <v>605</v>
      </c>
      <c r="C48" s="20" t="s">
        <v>62</v>
      </c>
      <c r="D48" s="46">
        <v>0</v>
      </c>
      <c r="E48" s="46">
        <v>26134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26134</v>
      </c>
      <c r="O48" s="47">
        <f t="shared" si="12"/>
        <v>2.193185632762672</v>
      </c>
      <c r="P48" s="9"/>
    </row>
    <row r="49" spans="1:16" ht="15">
      <c r="A49" s="12"/>
      <c r="B49" s="44">
        <v>608</v>
      </c>
      <c r="C49" s="20" t="s">
        <v>85</v>
      </c>
      <c r="D49" s="46">
        <v>0</v>
      </c>
      <c r="E49" s="46">
        <v>6878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6878</v>
      </c>
      <c r="O49" s="47">
        <f t="shared" si="12"/>
        <v>0.5772071164820409</v>
      </c>
      <c r="P49" s="9"/>
    </row>
    <row r="50" spans="1:16" ht="15">
      <c r="A50" s="12"/>
      <c r="B50" s="44">
        <v>614</v>
      </c>
      <c r="C50" s="20" t="s">
        <v>63</v>
      </c>
      <c r="D50" s="46">
        <v>0</v>
      </c>
      <c r="E50" s="46">
        <v>45604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45604</v>
      </c>
      <c r="O50" s="47">
        <f t="shared" si="12"/>
        <v>3.827123195703256</v>
      </c>
      <c r="P50" s="9"/>
    </row>
    <row r="51" spans="1:16" ht="15">
      <c r="A51" s="12"/>
      <c r="B51" s="44">
        <v>634</v>
      </c>
      <c r="C51" s="20" t="s">
        <v>86</v>
      </c>
      <c r="D51" s="46">
        <v>0</v>
      </c>
      <c r="E51" s="46">
        <v>56653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56653</v>
      </c>
      <c r="O51" s="47">
        <f t="shared" si="12"/>
        <v>4.754363880496811</v>
      </c>
      <c r="P51" s="9"/>
    </row>
    <row r="52" spans="1:16" ht="15">
      <c r="A52" s="12"/>
      <c r="B52" s="44">
        <v>654</v>
      </c>
      <c r="C52" s="20" t="s">
        <v>100</v>
      </c>
      <c r="D52" s="46">
        <v>0</v>
      </c>
      <c r="E52" s="46">
        <v>38557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38557</v>
      </c>
      <c r="O52" s="47">
        <f t="shared" si="12"/>
        <v>3.2357334676065794</v>
      </c>
      <c r="P52" s="9"/>
    </row>
    <row r="53" spans="1:16" ht="15">
      <c r="A53" s="12"/>
      <c r="B53" s="44">
        <v>674</v>
      </c>
      <c r="C53" s="20" t="s">
        <v>88</v>
      </c>
      <c r="D53" s="46">
        <v>0</v>
      </c>
      <c r="E53" s="46">
        <v>22244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6" ref="N53:N59">SUM(D53:M53)</f>
        <v>22244</v>
      </c>
      <c r="O53" s="47">
        <f t="shared" si="12"/>
        <v>1.8667338032896945</v>
      </c>
      <c r="P53" s="9"/>
    </row>
    <row r="54" spans="1:16" ht="15">
      <c r="A54" s="12"/>
      <c r="B54" s="44">
        <v>685</v>
      </c>
      <c r="C54" s="20" t="s">
        <v>64</v>
      </c>
      <c r="D54" s="46">
        <v>0</v>
      </c>
      <c r="E54" s="46">
        <v>5704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5704</v>
      </c>
      <c r="O54" s="47">
        <f t="shared" si="12"/>
        <v>0.4786841221886539</v>
      </c>
      <c r="P54" s="9"/>
    </row>
    <row r="55" spans="1:16" ht="15">
      <c r="A55" s="12"/>
      <c r="B55" s="44">
        <v>694</v>
      </c>
      <c r="C55" s="20" t="s">
        <v>89</v>
      </c>
      <c r="D55" s="46">
        <v>0</v>
      </c>
      <c r="E55" s="46">
        <v>26642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26642</v>
      </c>
      <c r="O55" s="47">
        <f t="shared" si="12"/>
        <v>2.2358173883853643</v>
      </c>
      <c r="P55" s="9"/>
    </row>
    <row r="56" spans="1:16" ht="15">
      <c r="A56" s="12"/>
      <c r="B56" s="44">
        <v>724</v>
      </c>
      <c r="C56" s="20" t="s">
        <v>95</v>
      </c>
      <c r="D56" s="46">
        <v>0</v>
      </c>
      <c r="E56" s="46">
        <v>99095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99095</v>
      </c>
      <c r="O56" s="47">
        <f t="shared" si="12"/>
        <v>8.316129573682444</v>
      </c>
      <c r="P56" s="9"/>
    </row>
    <row r="57" spans="1:16" ht="15">
      <c r="A57" s="12"/>
      <c r="B57" s="44">
        <v>744</v>
      </c>
      <c r="C57" s="20" t="s">
        <v>96</v>
      </c>
      <c r="D57" s="46">
        <v>0</v>
      </c>
      <c r="E57" s="46">
        <v>32811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32811</v>
      </c>
      <c r="O57" s="47">
        <f t="shared" si="12"/>
        <v>2.753524672708963</v>
      </c>
      <c r="P57" s="9"/>
    </row>
    <row r="58" spans="1:16" ht="15.75" thickBot="1">
      <c r="A58" s="12"/>
      <c r="B58" s="44">
        <v>764</v>
      </c>
      <c r="C58" s="20" t="s">
        <v>97</v>
      </c>
      <c r="D58" s="46">
        <v>0</v>
      </c>
      <c r="E58" s="46">
        <v>57120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57120</v>
      </c>
      <c r="O58" s="47">
        <f t="shared" si="12"/>
        <v>4.793554884189326</v>
      </c>
      <c r="P58" s="9"/>
    </row>
    <row r="59" spans="1:119" ht="16.5" thickBot="1">
      <c r="A59" s="14" t="s">
        <v>10</v>
      </c>
      <c r="B59" s="23"/>
      <c r="C59" s="22"/>
      <c r="D59" s="15">
        <f aca="true" t="shared" si="17" ref="D59:M59">SUM(D5,D12,D20,D24,D27,D31,D37,D41,D44)</f>
        <v>16793418</v>
      </c>
      <c r="E59" s="15">
        <f t="shared" si="17"/>
        <v>14658681</v>
      </c>
      <c r="F59" s="15">
        <f t="shared" si="17"/>
        <v>124000</v>
      </c>
      <c r="G59" s="15">
        <f t="shared" si="17"/>
        <v>0</v>
      </c>
      <c r="H59" s="15">
        <f t="shared" si="17"/>
        <v>0</v>
      </c>
      <c r="I59" s="15">
        <f t="shared" si="17"/>
        <v>4193767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0</v>
      </c>
      <c r="N59" s="15">
        <f t="shared" si="16"/>
        <v>35769866</v>
      </c>
      <c r="O59" s="37">
        <f t="shared" si="12"/>
        <v>3001.835011748909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101</v>
      </c>
      <c r="M61" s="48"/>
      <c r="N61" s="48"/>
      <c r="O61" s="41">
        <v>11916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70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3632587</v>
      </c>
      <c r="E5" s="26">
        <f t="shared" si="0"/>
        <v>9021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3641608</v>
      </c>
      <c r="O5" s="32">
        <f aca="true" t="shared" si="2" ref="O5:O36">(N5/O$64)</f>
        <v>335.7868142000922</v>
      </c>
      <c r="P5" s="6"/>
    </row>
    <row r="6" spans="1:16" ht="15">
      <c r="A6" s="12"/>
      <c r="B6" s="44">
        <v>511</v>
      </c>
      <c r="C6" s="20" t="s">
        <v>20</v>
      </c>
      <c r="D6" s="46">
        <v>1559259</v>
      </c>
      <c r="E6" s="46">
        <v>9021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1568280</v>
      </c>
      <c r="O6" s="47">
        <f t="shared" si="2"/>
        <v>144.6085753803596</v>
      </c>
      <c r="P6" s="9"/>
    </row>
    <row r="7" spans="1:16" ht="15">
      <c r="A7" s="12"/>
      <c r="B7" s="44">
        <v>512</v>
      </c>
      <c r="C7" s="20" t="s">
        <v>21</v>
      </c>
      <c r="D7" s="46">
        <v>106091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106091</v>
      </c>
      <c r="O7" s="47">
        <f t="shared" si="2"/>
        <v>9.782480405716921</v>
      </c>
      <c r="P7" s="9"/>
    </row>
    <row r="8" spans="1:16" ht="15">
      <c r="A8" s="12"/>
      <c r="B8" s="44">
        <v>513</v>
      </c>
      <c r="C8" s="20" t="s">
        <v>22</v>
      </c>
      <c r="D8" s="46">
        <v>1482666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1482666</v>
      </c>
      <c r="O8" s="47">
        <f t="shared" si="2"/>
        <v>136.71424619640388</v>
      </c>
      <c r="P8" s="9"/>
    </row>
    <row r="9" spans="1:16" ht="15">
      <c r="A9" s="12"/>
      <c r="B9" s="44">
        <v>514</v>
      </c>
      <c r="C9" s="20" t="s">
        <v>23</v>
      </c>
      <c r="D9" s="46">
        <v>52580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52580</v>
      </c>
      <c r="O9" s="47">
        <f t="shared" si="2"/>
        <v>4.848317196864914</v>
      </c>
      <c r="P9" s="9"/>
    </row>
    <row r="10" spans="1:16" ht="15">
      <c r="A10" s="12"/>
      <c r="B10" s="44">
        <v>515</v>
      </c>
      <c r="C10" s="20" t="s">
        <v>24</v>
      </c>
      <c r="D10" s="46">
        <v>107242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107242</v>
      </c>
      <c r="O10" s="47">
        <f t="shared" si="2"/>
        <v>9.888612263715999</v>
      </c>
      <c r="P10" s="9"/>
    </row>
    <row r="11" spans="1:16" ht="15">
      <c r="A11" s="12"/>
      <c r="B11" s="44">
        <v>519</v>
      </c>
      <c r="C11" s="20" t="s">
        <v>26</v>
      </c>
      <c r="D11" s="46">
        <v>324749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324749</v>
      </c>
      <c r="O11" s="47">
        <f t="shared" si="2"/>
        <v>29.94458275703089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SUM(D13:D19)</f>
        <v>4951499</v>
      </c>
      <c r="E12" s="31">
        <f t="shared" si="3"/>
        <v>1317718</v>
      </c>
      <c r="F12" s="31">
        <f t="shared" si="3"/>
        <v>123850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6393067</v>
      </c>
      <c r="O12" s="43">
        <f t="shared" si="2"/>
        <v>589.4944213923467</v>
      </c>
      <c r="P12" s="10"/>
    </row>
    <row r="13" spans="1:16" ht="15">
      <c r="A13" s="12"/>
      <c r="B13" s="44">
        <v>521</v>
      </c>
      <c r="C13" s="20" t="s">
        <v>28</v>
      </c>
      <c r="D13" s="46">
        <v>3161951</v>
      </c>
      <c r="E13" s="46">
        <v>744275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3906226</v>
      </c>
      <c r="O13" s="47">
        <f t="shared" si="2"/>
        <v>360.1868142000922</v>
      </c>
      <c r="P13" s="9"/>
    </row>
    <row r="14" spans="1:16" ht="15">
      <c r="A14" s="12"/>
      <c r="B14" s="44">
        <v>522</v>
      </c>
      <c r="C14" s="20" t="s">
        <v>29</v>
      </c>
      <c r="D14" s="46">
        <v>1123</v>
      </c>
      <c r="E14" s="46">
        <v>237761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238884</v>
      </c>
      <c r="O14" s="47">
        <f t="shared" si="2"/>
        <v>22.02710926694329</v>
      </c>
      <c r="P14" s="9"/>
    </row>
    <row r="15" spans="1:16" ht="15">
      <c r="A15" s="12"/>
      <c r="B15" s="44">
        <v>523</v>
      </c>
      <c r="C15" s="20" t="s">
        <v>30</v>
      </c>
      <c r="D15" s="46">
        <v>1392375</v>
      </c>
      <c r="E15" s="46">
        <v>103357</v>
      </c>
      <c r="F15" s="46">
        <v>123850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1619582</v>
      </c>
      <c r="O15" s="47">
        <f t="shared" si="2"/>
        <v>149.33905025357308</v>
      </c>
      <c r="P15" s="9"/>
    </row>
    <row r="16" spans="1:16" ht="15">
      <c r="A16" s="12"/>
      <c r="B16" s="44">
        <v>524</v>
      </c>
      <c r="C16" s="20" t="s">
        <v>31</v>
      </c>
      <c r="D16" s="46">
        <v>203818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203818</v>
      </c>
      <c r="O16" s="47">
        <f t="shared" si="2"/>
        <v>18.793729829414477</v>
      </c>
      <c r="P16" s="9"/>
    </row>
    <row r="17" spans="1:16" ht="15">
      <c r="A17" s="12"/>
      <c r="B17" s="44">
        <v>525</v>
      </c>
      <c r="C17" s="20" t="s">
        <v>32</v>
      </c>
      <c r="D17" s="46">
        <v>192232</v>
      </c>
      <c r="E17" s="46">
        <v>48027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240259</v>
      </c>
      <c r="O17" s="47">
        <f t="shared" si="2"/>
        <v>22.15389580451821</v>
      </c>
      <c r="P17" s="9"/>
    </row>
    <row r="18" spans="1:16" ht="15">
      <c r="A18" s="12"/>
      <c r="B18" s="44">
        <v>526</v>
      </c>
      <c r="C18" s="20" t="s">
        <v>74</v>
      </c>
      <c r="D18" s="46">
        <v>0</v>
      </c>
      <c r="E18" s="46">
        <v>134694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134694</v>
      </c>
      <c r="O18" s="47">
        <f t="shared" si="2"/>
        <v>12.419917012448133</v>
      </c>
      <c r="P18" s="9"/>
    </row>
    <row r="19" spans="1:16" ht="15">
      <c r="A19" s="12"/>
      <c r="B19" s="44">
        <v>527</v>
      </c>
      <c r="C19" s="20" t="s">
        <v>33</v>
      </c>
      <c r="D19" s="46">
        <v>0</v>
      </c>
      <c r="E19" s="46">
        <v>49604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49604</v>
      </c>
      <c r="O19" s="47">
        <f t="shared" si="2"/>
        <v>4.573905025357307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SUM(D21:D23)</f>
        <v>1824830</v>
      </c>
      <c r="E20" s="31">
        <f t="shared" si="5"/>
        <v>349785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2174615</v>
      </c>
      <c r="O20" s="43">
        <f t="shared" si="2"/>
        <v>200.5177501152605</v>
      </c>
      <c r="P20" s="10"/>
    </row>
    <row r="21" spans="1:16" ht="15">
      <c r="A21" s="12"/>
      <c r="B21" s="44">
        <v>534</v>
      </c>
      <c r="C21" s="20" t="s">
        <v>35</v>
      </c>
      <c r="D21" s="46">
        <v>1756084</v>
      </c>
      <c r="E21" s="46">
        <v>43983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1800067</v>
      </c>
      <c r="O21" s="47">
        <f t="shared" si="2"/>
        <v>165.9812816966344</v>
      </c>
      <c r="P21" s="9"/>
    </row>
    <row r="22" spans="1:16" ht="15">
      <c r="A22" s="12"/>
      <c r="B22" s="44">
        <v>537</v>
      </c>
      <c r="C22" s="20" t="s">
        <v>36</v>
      </c>
      <c r="D22" s="46">
        <v>62446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62446</v>
      </c>
      <c r="O22" s="47">
        <f t="shared" si="2"/>
        <v>5.758045182111572</v>
      </c>
      <c r="P22" s="9"/>
    </row>
    <row r="23" spans="1:16" ht="15">
      <c r="A23" s="12"/>
      <c r="B23" s="44">
        <v>539</v>
      </c>
      <c r="C23" s="20" t="s">
        <v>37</v>
      </c>
      <c r="D23" s="46">
        <v>6300</v>
      </c>
      <c r="E23" s="46">
        <v>305802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312102</v>
      </c>
      <c r="O23" s="47">
        <f t="shared" si="2"/>
        <v>28.778423236514524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SUM(D25:D26)</f>
        <v>0</v>
      </c>
      <c r="E24" s="31">
        <f t="shared" si="6"/>
        <v>4287438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4287438</v>
      </c>
      <c r="O24" s="43">
        <f t="shared" si="2"/>
        <v>395.33775933609957</v>
      </c>
      <c r="P24" s="10"/>
    </row>
    <row r="25" spans="1:16" ht="15">
      <c r="A25" s="12"/>
      <c r="B25" s="44">
        <v>541</v>
      </c>
      <c r="C25" s="20" t="s">
        <v>39</v>
      </c>
      <c r="D25" s="46">
        <v>0</v>
      </c>
      <c r="E25" s="46">
        <v>3856226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3856226</v>
      </c>
      <c r="O25" s="47">
        <f t="shared" si="2"/>
        <v>355.57639465191335</v>
      </c>
      <c r="P25" s="9"/>
    </row>
    <row r="26" spans="1:16" ht="15">
      <c r="A26" s="12"/>
      <c r="B26" s="44">
        <v>542</v>
      </c>
      <c r="C26" s="20" t="s">
        <v>40</v>
      </c>
      <c r="D26" s="46">
        <v>0</v>
      </c>
      <c r="E26" s="46">
        <v>431212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431212</v>
      </c>
      <c r="O26" s="47">
        <f t="shared" si="2"/>
        <v>39.76136468418626</v>
      </c>
      <c r="P26" s="9"/>
    </row>
    <row r="27" spans="1:16" ht="15.75">
      <c r="A27" s="28" t="s">
        <v>42</v>
      </c>
      <c r="B27" s="29"/>
      <c r="C27" s="30"/>
      <c r="D27" s="31">
        <f aca="true" t="shared" si="8" ref="D27:M27">SUM(D28:D30)</f>
        <v>38876</v>
      </c>
      <c r="E27" s="31">
        <f t="shared" si="8"/>
        <v>334468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373344</v>
      </c>
      <c r="O27" s="43">
        <f t="shared" si="2"/>
        <v>34.425449515905946</v>
      </c>
      <c r="P27" s="10"/>
    </row>
    <row r="28" spans="1:16" ht="15">
      <c r="A28" s="13"/>
      <c r="B28" s="45">
        <v>552</v>
      </c>
      <c r="C28" s="21" t="s">
        <v>43</v>
      </c>
      <c r="D28" s="46">
        <v>0</v>
      </c>
      <c r="E28" s="46">
        <v>13337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13337</v>
      </c>
      <c r="O28" s="47">
        <f t="shared" si="2"/>
        <v>1.2297833102812357</v>
      </c>
      <c r="P28" s="9"/>
    </row>
    <row r="29" spans="1:16" ht="15">
      <c r="A29" s="13"/>
      <c r="B29" s="45">
        <v>553</v>
      </c>
      <c r="C29" s="21" t="s">
        <v>44</v>
      </c>
      <c r="D29" s="46">
        <v>38876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38876</v>
      </c>
      <c r="O29" s="47">
        <f t="shared" si="2"/>
        <v>3.5846934071000462</v>
      </c>
      <c r="P29" s="9"/>
    </row>
    <row r="30" spans="1:16" ht="15">
      <c r="A30" s="13"/>
      <c r="B30" s="45">
        <v>559</v>
      </c>
      <c r="C30" s="21" t="s">
        <v>45</v>
      </c>
      <c r="D30" s="46">
        <v>0</v>
      </c>
      <c r="E30" s="46">
        <v>321131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321131</v>
      </c>
      <c r="O30" s="47">
        <f t="shared" si="2"/>
        <v>29.610972798524667</v>
      </c>
      <c r="P30" s="9"/>
    </row>
    <row r="31" spans="1:16" ht="15.75">
      <c r="A31" s="28" t="s">
        <v>46</v>
      </c>
      <c r="B31" s="29"/>
      <c r="C31" s="30"/>
      <c r="D31" s="31">
        <f aca="true" t="shared" si="9" ref="D31:M31">SUM(D32:D36)</f>
        <v>692775</v>
      </c>
      <c r="E31" s="31">
        <f t="shared" si="9"/>
        <v>127890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820665</v>
      </c>
      <c r="O31" s="43">
        <f t="shared" si="2"/>
        <v>75.67219917012449</v>
      </c>
      <c r="P31" s="10"/>
    </row>
    <row r="32" spans="1:16" ht="15">
      <c r="A32" s="12"/>
      <c r="B32" s="44">
        <v>561</v>
      </c>
      <c r="C32" s="20" t="s">
        <v>47</v>
      </c>
      <c r="D32" s="46">
        <v>67500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67500</v>
      </c>
      <c r="O32" s="47">
        <f t="shared" si="2"/>
        <v>6.224066390041494</v>
      </c>
      <c r="P32" s="9"/>
    </row>
    <row r="33" spans="1:16" ht="15">
      <c r="A33" s="12"/>
      <c r="B33" s="44">
        <v>562</v>
      </c>
      <c r="C33" s="20" t="s">
        <v>48</v>
      </c>
      <c r="D33" s="46">
        <v>332708</v>
      </c>
      <c r="E33" s="46">
        <v>127890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460598</v>
      </c>
      <c r="O33" s="47">
        <f t="shared" si="2"/>
        <v>42.47100046104195</v>
      </c>
      <c r="P33" s="9"/>
    </row>
    <row r="34" spans="1:16" ht="15">
      <c r="A34" s="12"/>
      <c r="B34" s="44">
        <v>563</v>
      </c>
      <c r="C34" s="20" t="s">
        <v>49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2"/>
        <v>2.2498847395112955</v>
      </c>
      <c r="P34" s="9"/>
    </row>
    <row r="35" spans="1:16" ht="15">
      <c r="A35" s="12"/>
      <c r="B35" s="44">
        <v>564</v>
      </c>
      <c r="C35" s="20" t="s">
        <v>50</v>
      </c>
      <c r="D35" s="46">
        <v>42596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42596</v>
      </c>
      <c r="O35" s="47">
        <f t="shared" si="2"/>
        <v>3.927708621484555</v>
      </c>
      <c r="P35" s="9"/>
    </row>
    <row r="36" spans="1:16" ht="15">
      <c r="A36" s="12"/>
      <c r="B36" s="44">
        <v>569</v>
      </c>
      <c r="C36" s="20" t="s">
        <v>51</v>
      </c>
      <c r="D36" s="46">
        <v>225571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225571</v>
      </c>
      <c r="O36" s="47">
        <f t="shared" si="2"/>
        <v>20.799538958045183</v>
      </c>
      <c r="P36" s="9"/>
    </row>
    <row r="37" spans="1:16" ht="15.75">
      <c r="A37" s="28" t="s">
        <v>52</v>
      </c>
      <c r="B37" s="29"/>
      <c r="C37" s="30"/>
      <c r="D37" s="31">
        <f aca="true" t="shared" si="11" ref="D37:M37">SUM(D38:D40)</f>
        <v>264876</v>
      </c>
      <c r="E37" s="31">
        <f t="shared" si="11"/>
        <v>178731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443607</v>
      </c>
      <c r="O37" s="43">
        <f aca="true" t="shared" si="12" ref="O37:O62">(N37/O$64)</f>
        <v>40.90428769017981</v>
      </c>
      <c r="P37" s="9"/>
    </row>
    <row r="38" spans="1:16" ht="15">
      <c r="A38" s="12"/>
      <c r="B38" s="44">
        <v>571</v>
      </c>
      <c r="C38" s="20" t="s">
        <v>53</v>
      </c>
      <c r="D38" s="46">
        <v>0</v>
      </c>
      <c r="E38" s="46">
        <v>178731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178731</v>
      </c>
      <c r="O38" s="47">
        <f t="shared" si="12"/>
        <v>16.4804979253112</v>
      </c>
      <c r="P38" s="9"/>
    </row>
    <row r="39" spans="1:16" ht="15">
      <c r="A39" s="12"/>
      <c r="B39" s="44">
        <v>572</v>
      </c>
      <c r="C39" s="20" t="s">
        <v>54</v>
      </c>
      <c r="D39" s="46">
        <v>232062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232062</v>
      </c>
      <c r="O39" s="47">
        <f t="shared" si="12"/>
        <v>21.398063623789763</v>
      </c>
      <c r="P39" s="9"/>
    </row>
    <row r="40" spans="1:16" ht="15">
      <c r="A40" s="12"/>
      <c r="B40" s="44">
        <v>575</v>
      </c>
      <c r="C40" s="20" t="s">
        <v>55</v>
      </c>
      <c r="D40" s="46">
        <v>32814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32814</v>
      </c>
      <c r="O40" s="47">
        <f t="shared" si="12"/>
        <v>3.025726141078838</v>
      </c>
      <c r="P40" s="9"/>
    </row>
    <row r="41" spans="1:16" ht="15.75">
      <c r="A41" s="28" t="s">
        <v>65</v>
      </c>
      <c r="B41" s="29"/>
      <c r="C41" s="30"/>
      <c r="D41" s="31">
        <f aca="true" t="shared" si="13" ref="D41:M41">SUM(D42:D42)</f>
        <v>1892009</v>
      </c>
      <c r="E41" s="31">
        <f t="shared" si="13"/>
        <v>4862414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6754423</v>
      </c>
      <c r="O41" s="43">
        <f t="shared" si="12"/>
        <v>622.8144767173812</v>
      </c>
      <c r="P41" s="9"/>
    </row>
    <row r="42" spans="1:16" ht="15">
      <c r="A42" s="12"/>
      <c r="B42" s="44">
        <v>581</v>
      </c>
      <c r="C42" s="20" t="s">
        <v>57</v>
      </c>
      <c r="D42" s="46">
        <v>1892009</v>
      </c>
      <c r="E42" s="46">
        <v>4862414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6754423</v>
      </c>
      <c r="O42" s="47">
        <f t="shared" si="12"/>
        <v>622.8144767173812</v>
      </c>
      <c r="P42" s="9"/>
    </row>
    <row r="43" spans="1:16" ht="15.75">
      <c r="A43" s="28" t="s">
        <v>58</v>
      </c>
      <c r="B43" s="29"/>
      <c r="C43" s="30"/>
      <c r="D43" s="31">
        <f aca="true" t="shared" si="14" ref="D43:M43">SUM(D44:D61)</f>
        <v>38</v>
      </c>
      <c r="E43" s="31">
        <f t="shared" si="14"/>
        <v>727075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727113</v>
      </c>
      <c r="O43" s="43">
        <f t="shared" si="12"/>
        <v>67.04591977869987</v>
      </c>
      <c r="P43" s="9"/>
    </row>
    <row r="44" spans="1:16" ht="15">
      <c r="A44" s="12"/>
      <c r="B44" s="44">
        <v>602</v>
      </c>
      <c r="C44" s="20" t="s">
        <v>60</v>
      </c>
      <c r="D44" s="46">
        <v>0</v>
      </c>
      <c r="E44" s="46">
        <v>23794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5" ref="N44:N53">SUM(D44:M44)</f>
        <v>23794</v>
      </c>
      <c r="O44" s="47">
        <f t="shared" si="12"/>
        <v>2.1940064545873676</v>
      </c>
      <c r="P44" s="9"/>
    </row>
    <row r="45" spans="1:16" ht="15">
      <c r="A45" s="12"/>
      <c r="B45" s="44">
        <v>603</v>
      </c>
      <c r="C45" s="20" t="s">
        <v>61</v>
      </c>
      <c r="D45" s="46">
        <v>0</v>
      </c>
      <c r="E45" s="46">
        <v>18238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18238</v>
      </c>
      <c r="O45" s="47">
        <f t="shared" si="12"/>
        <v>1.6816966343937299</v>
      </c>
      <c r="P45" s="9"/>
    </row>
    <row r="46" spans="1:16" ht="15">
      <c r="A46" s="12"/>
      <c r="B46" s="44">
        <v>604</v>
      </c>
      <c r="C46" s="20" t="s">
        <v>84</v>
      </c>
      <c r="D46" s="46">
        <v>38</v>
      </c>
      <c r="E46" s="46">
        <v>87475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87513</v>
      </c>
      <c r="O46" s="47">
        <f t="shared" si="12"/>
        <v>8.069432918395574</v>
      </c>
      <c r="P46" s="9"/>
    </row>
    <row r="47" spans="1:16" ht="15">
      <c r="A47" s="12"/>
      <c r="B47" s="44">
        <v>605</v>
      </c>
      <c r="C47" s="20" t="s">
        <v>62</v>
      </c>
      <c r="D47" s="46">
        <v>0</v>
      </c>
      <c r="E47" s="46">
        <v>23871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23871</v>
      </c>
      <c r="O47" s="47">
        <f t="shared" si="12"/>
        <v>2.201106500691563</v>
      </c>
      <c r="P47" s="9"/>
    </row>
    <row r="48" spans="1:16" ht="15">
      <c r="A48" s="12"/>
      <c r="B48" s="44">
        <v>608</v>
      </c>
      <c r="C48" s="20" t="s">
        <v>85</v>
      </c>
      <c r="D48" s="46">
        <v>0</v>
      </c>
      <c r="E48" s="46">
        <v>4434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4434</v>
      </c>
      <c r="O48" s="47">
        <f t="shared" si="12"/>
        <v>0.40885200553250345</v>
      </c>
      <c r="P48" s="9"/>
    </row>
    <row r="49" spans="1:16" ht="15">
      <c r="A49" s="12"/>
      <c r="B49" s="44">
        <v>614</v>
      </c>
      <c r="C49" s="20" t="s">
        <v>63</v>
      </c>
      <c r="D49" s="46">
        <v>0</v>
      </c>
      <c r="E49" s="46">
        <v>56613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56613</v>
      </c>
      <c r="O49" s="47">
        <f t="shared" si="12"/>
        <v>5.220193637621024</v>
      </c>
      <c r="P49" s="9"/>
    </row>
    <row r="50" spans="1:16" ht="15">
      <c r="A50" s="12"/>
      <c r="B50" s="44">
        <v>615</v>
      </c>
      <c r="C50" s="20" t="s">
        <v>123</v>
      </c>
      <c r="D50" s="46">
        <v>0</v>
      </c>
      <c r="E50" s="46">
        <v>58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58</v>
      </c>
      <c r="O50" s="47">
        <f t="shared" si="12"/>
        <v>0.005348086675887506</v>
      </c>
      <c r="P50" s="9"/>
    </row>
    <row r="51" spans="1:16" ht="15">
      <c r="A51" s="12"/>
      <c r="B51" s="44">
        <v>621</v>
      </c>
      <c r="C51" s="20" t="s">
        <v>134</v>
      </c>
      <c r="D51" s="46">
        <v>0</v>
      </c>
      <c r="E51" s="46">
        <v>6703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6703</v>
      </c>
      <c r="O51" s="47">
        <f t="shared" si="12"/>
        <v>0.6180728446288613</v>
      </c>
      <c r="P51" s="9"/>
    </row>
    <row r="52" spans="1:16" ht="15">
      <c r="A52" s="12"/>
      <c r="B52" s="44">
        <v>634</v>
      </c>
      <c r="C52" s="20" t="s">
        <v>86</v>
      </c>
      <c r="D52" s="46">
        <v>0</v>
      </c>
      <c r="E52" s="46">
        <v>50635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50635</v>
      </c>
      <c r="O52" s="47">
        <f t="shared" si="12"/>
        <v>4.668971876440756</v>
      </c>
      <c r="P52" s="9"/>
    </row>
    <row r="53" spans="1:16" ht="15">
      <c r="A53" s="12"/>
      <c r="B53" s="44">
        <v>654</v>
      </c>
      <c r="C53" s="20" t="s">
        <v>100</v>
      </c>
      <c r="D53" s="46">
        <v>0</v>
      </c>
      <c r="E53" s="46">
        <v>34798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34798</v>
      </c>
      <c r="O53" s="47">
        <f t="shared" si="12"/>
        <v>3.2086675887505764</v>
      </c>
      <c r="P53" s="9"/>
    </row>
    <row r="54" spans="1:16" ht="15">
      <c r="A54" s="12"/>
      <c r="B54" s="44">
        <v>674</v>
      </c>
      <c r="C54" s="20" t="s">
        <v>88</v>
      </c>
      <c r="D54" s="46">
        <v>0</v>
      </c>
      <c r="E54" s="46">
        <v>30335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6" ref="N54:N62">SUM(D54:M54)</f>
        <v>30335</v>
      </c>
      <c r="O54" s="47">
        <f t="shared" si="12"/>
        <v>2.797141539880129</v>
      </c>
      <c r="P54" s="9"/>
    </row>
    <row r="55" spans="1:16" ht="15">
      <c r="A55" s="12"/>
      <c r="B55" s="44">
        <v>681</v>
      </c>
      <c r="C55" s="20" t="s">
        <v>135</v>
      </c>
      <c r="D55" s="46">
        <v>0</v>
      </c>
      <c r="E55" s="46">
        <v>683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683</v>
      </c>
      <c r="O55" s="47">
        <f t="shared" si="12"/>
        <v>0.06297833102812356</v>
      </c>
      <c r="P55" s="9"/>
    </row>
    <row r="56" spans="1:16" ht="15">
      <c r="A56" s="12"/>
      <c r="B56" s="44">
        <v>685</v>
      </c>
      <c r="C56" s="20" t="s">
        <v>64</v>
      </c>
      <c r="D56" s="46">
        <v>0</v>
      </c>
      <c r="E56" s="46">
        <v>2856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2856</v>
      </c>
      <c r="O56" s="47">
        <f t="shared" si="12"/>
        <v>0.2633471645919779</v>
      </c>
      <c r="P56" s="9"/>
    </row>
    <row r="57" spans="1:16" ht="15">
      <c r="A57" s="12"/>
      <c r="B57" s="44">
        <v>694</v>
      </c>
      <c r="C57" s="20" t="s">
        <v>89</v>
      </c>
      <c r="D57" s="46">
        <v>0</v>
      </c>
      <c r="E57" s="46">
        <v>24202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24202</v>
      </c>
      <c r="O57" s="47">
        <f t="shared" si="12"/>
        <v>2.231627478100507</v>
      </c>
      <c r="P57" s="9"/>
    </row>
    <row r="58" spans="1:16" ht="15">
      <c r="A58" s="12"/>
      <c r="B58" s="44">
        <v>724</v>
      </c>
      <c r="C58" s="20" t="s">
        <v>95</v>
      </c>
      <c r="D58" s="46">
        <v>0</v>
      </c>
      <c r="E58" s="46">
        <v>114923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114923</v>
      </c>
      <c r="O58" s="47">
        <f t="shared" si="12"/>
        <v>10.596864914707238</v>
      </c>
      <c r="P58" s="9"/>
    </row>
    <row r="59" spans="1:16" ht="15">
      <c r="A59" s="12"/>
      <c r="B59" s="44">
        <v>731</v>
      </c>
      <c r="C59" s="20" t="s">
        <v>136</v>
      </c>
      <c r="D59" s="46">
        <v>0</v>
      </c>
      <c r="E59" s="46">
        <v>2457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2457</v>
      </c>
      <c r="O59" s="47">
        <f t="shared" si="12"/>
        <v>0.22655601659751037</v>
      </c>
      <c r="P59" s="9"/>
    </row>
    <row r="60" spans="1:16" ht="15">
      <c r="A60" s="12"/>
      <c r="B60" s="44">
        <v>744</v>
      </c>
      <c r="C60" s="20" t="s">
        <v>96</v>
      </c>
      <c r="D60" s="46">
        <v>0</v>
      </c>
      <c r="E60" s="46">
        <v>31387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31387</v>
      </c>
      <c r="O60" s="47">
        <f t="shared" si="12"/>
        <v>2.8941447671738127</v>
      </c>
      <c r="P60" s="9"/>
    </row>
    <row r="61" spans="1:16" ht="15.75" thickBot="1">
      <c r="A61" s="12"/>
      <c r="B61" s="44">
        <v>764</v>
      </c>
      <c r="C61" s="20" t="s">
        <v>97</v>
      </c>
      <c r="D61" s="46">
        <v>0</v>
      </c>
      <c r="E61" s="46">
        <v>213613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213613</v>
      </c>
      <c r="O61" s="47">
        <f t="shared" si="12"/>
        <v>19.69691101890272</v>
      </c>
      <c r="P61" s="9"/>
    </row>
    <row r="62" spans="1:119" ht="16.5" thickBot="1">
      <c r="A62" s="14" t="s">
        <v>10</v>
      </c>
      <c r="B62" s="23"/>
      <c r="C62" s="22"/>
      <c r="D62" s="15">
        <f aca="true" t="shared" si="17" ref="D62:M62">SUM(D5,D12,D20,D24,D27,D31,D37,D41,D43)</f>
        <v>13297490</v>
      </c>
      <c r="E62" s="15">
        <f t="shared" si="17"/>
        <v>12194540</v>
      </c>
      <c r="F62" s="15">
        <f t="shared" si="17"/>
        <v>123850</v>
      </c>
      <c r="G62" s="15">
        <f t="shared" si="17"/>
        <v>0</v>
      </c>
      <c r="H62" s="15">
        <f t="shared" si="17"/>
        <v>0</v>
      </c>
      <c r="I62" s="15">
        <f t="shared" si="17"/>
        <v>0</v>
      </c>
      <c r="J62" s="15">
        <f t="shared" si="17"/>
        <v>0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 t="shared" si="16"/>
        <v>25615880</v>
      </c>
      <c r="O62" s="37">
        <f t="shared" si="12"/>
        <v>2361.9990779160903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137</v>
      </c>
      <c r="M64" s="48"/>
      <c r="N64" s="48"/>
      <c r="O64" s="41">
        <v>10845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6057644</v>
      </c>
      <c r="E5" s="26">
        <f t="shared" si="0"/>
        <v>588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6058232</v>
      </c>
      <c r="O5" s="32">
        <f aca="true" t="shared" si="1" ref="O5:O36">(N5/O$63)</f>
        <v>510.63991908293997</v>
      </c>
      <c r="P5" s="6"/>
    </row>
    <row r="6" spans="1:16" ht="15">
      <c r="A6" s="12"/>
      <c r="B6" s="44">
        <v>511</v>
      </c>
      <c r="C6" s="20" t="s">
        <v>20</v>
      </c>
      <c r="D6" s="46">
        <v>1497951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1497951</v>
      </c>
      <c r="O6" s="47">
        <f t="shared" si="1"/>
        <v>126.26019892110587</v>
      </c>
      <c r="P6" s="9"/>
    </row>
    <row r="7" spans="1:16" ht="15">
      <c r="A7" s="12"/>
      <c r="B7" s="44">
        <v>512</v>
      </c>
      <c r="C7" s="20" t="s">
        <v>21</v>
      </c>
      <c r="D7" s="46">
        <v>167623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167623</v>
      </c>
      <c r="O7" s="47">
        <f t="shared" si="1"/>
        <v>14.128708698583951</v>
      </c>
      <c r="P7" s="9"/>
    </row>
    <row r="8" spans="1:16" ht="15">
      <c r="A8" s="12"/>
      <c r="B8" s="44">
        <v>513</v>
      </c>
      <c r="C8" s="20" t="s">
        <v>22</v>
      </c>
      <c r="D8" s="46">
        <v>456175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456175</v>
      </c>
      <c r="O8" s="47">
        <f t="shared" si="1"/>
        <v>38.45035401213756</v>
      </c>
      <c r="P8" s="9"/>
    </row>
    <row r="9" spans="1:16" ht="15">
      <c r="A9" s="12"/>
      <c r="B9" s="44">
        <v>514</v>
      </c>
      <c r="C9" s="20" t="s">
        <v>23</v>
      </c>
      <c r="D9" s="46">
        <v>84550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84550</v>
      </c>
      <c r="O9" s="47">
        <f t="shared" si="1"/>
        <v>7.126601483479433</v>
      </c>
      <c r="P9" s="9"/>
    </row>
    <row r="10" spans="1:16" ht="15">
      <c r="A10" s="12"/>
      <c r="B10" s="44">
        <v>515</v>
      </c>
      <c r="C10" s="20" t="s">
        <v>24</v>
      </c>
      <c r="D10" s="46">
        <v>127784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127784</v>
      </c>
      <c r="O10" s="47">
        <f t="shared" si="1"/>
        <v>10.770734996628455</v>
      </c>
      <c r="P10" s="9"/>
    </row>
    <row r="11" spans="1:16" ht="15">
      <c r="A11" s="12"/>
      <c r="B11" s="44">
        <v>516</v>
      </c>
      <c r="C11" s="20" t="s">
        <v>139</v>
      </c>
      <c r="D11" s="46">
        <v>0</v>
      </c>
      <c r="E11" s="46">
        <v>588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588</v>
      </c>
      <c r="O11" s="47">
        <f t="shared" si="1"/>
        <v>0.04956169925826028</v>
      </c>
      <c r="P11" s="9"/>
    </row>
    <row r="12" spans="1:16" ht="15">
      <c r="A12" s="12"/>
      <c r="B12" s="44">
        <v>519</v>
      </c>
      <c r="C12" s="20" t="s">
        <v>103</v>
      </c>
      <c r="D12" s="46">
        <v>3723561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3723561</v>
      </c>
      <c r="O12" s="47">
        <f t="shared" si="1"/>
        <v>313.85375927174647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SUM(D14:D18)</f>
        <v>4888190</v>
      </c>
      <c r="E13" s="31">
        <f t="shared" si="3"/>
        <v>741267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5629457</v>
      </c>
      <c r="O13" s="43">
        <f t="shared" si="1"/>
        <v>474.499072825354</v>
      </c>
      <c r="P13" s="10"/>
    </row>
    <row r="14" spans="1:16" ht="15">
      <c r="A14" s="12"/>
      <c r="B14" s="44">
        <v>521</v>
      </c>
      <c r="C14" s="20" t="s">
        <v>28</v>
      </c>
      <c r="D14" s="46">
        <v>4157932</v>
      </c>
      <c r="E14" s="46">
        <v>11048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4168980</v>
      </c>
      <c r="O14" s="47">
        <f t="shared" si="1"/>
        <v>351.39750505731627</v>
      </c>
      <c r="P14" s="9"/>
    </row>
    <row r="15" spans="1:16" ht="15">
      <c r="A15" s="12"/>
      <c r="B15" s="44">
        <v>522</v>
      </c>
      <c r="C15" s="20" t="s">
        <v>29</v>
      </c>
      <c r="D15" s="46">
        <v>4142</v>
      </c>
      <c r="E15" s="46">
        <v>501853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505995</v>
      </c>
      <c r="O15" s="47">
        <f t="shared" si="1"/>
        <v>42.64961227242077</v>
      </c>
      <c r="P15" s="9"/>
    </row>
    <row r="16" spans="1:16" ht="15">
      <c r="A16" s="12"/>
      <c r="B16" s="44">
        <v>523</v>
      </c>
      <c r="C16" s="20" t="s">
        <v>104</v>
      </c>
      <c r="D16" s="46">
        <v>14280</v>
      </c>
      <c r="E16" s="46">
        <v>70641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84921</v>
      </c>
      <c r="O16" s="47">
        <f t="shared" si="1"/>
        <v>7.157872555630479</v>
      </c>
      <c r="P16" s="9"/>
    </row>
    <row r="17" spans="1:16" ht="15">
      <c r="A17" s="12"/>
      <c r="B17" s="44">
        <v>524</v>
      </c>
      <c r="C17" s="20" t="s">
        <v>31</v>
      </c>
      <c r="D17" s="46">
        <v>258318</v>
      </c>
      <c r="E17" s="46">
        <v>30959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289277</v>
      </c>
      <c r="O17" s="47">
        <f t="shared" si="1"/>
        <v>24.382754551584625</v>
      </c>
      <c r="P17" s="9"/>
    </row>
    <row r="18" spans="1:16" ht="15">
      <c r="A18" s="12"/>
      <c r="B18" s="44">
        <v>525</v>
      </c>
      <c r="C18" s="20" t="s">
        <v>32</v>
      </c>
      <c r="D18" s="46">
        <v>453518</v>
      </c>
      <c r="E18" s="46">
        <v>126766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580284</v>
      </c>
      <c r="O18" s="47">
        <f t="shared" si="1"/>
        <v>48.91132838840189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SUM(D20:D23)</f>
        <v>2129385</v>
      </c>
      <c r="E19" s="31">
        <f t="shared" si="5"/>
        <v>616314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2745699</v>
      </c>
      <c r="O19" s="43">
        <f t="shared" si="1"/>
        <v>231.43113621038435</v>
      </c>
      <c r="P19" s="10"/>
    </row>
    <row r="20" spans="1:16" ht="15">
      <c r="A20" s="12"/>
      <c r="B20" s="44">
        <v>534</v>
      </c>
      <c r="C20" s="20" t="s">
        <v>105</v>
      </c>
      <c r="D20" s="46">
        <v>1067963</v>
      </c>
      <c r="E20" s="46">
        <v>561140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1629103</v>
      </c>
      <c r="O20" s="47">
        <f t="shared" si="1"/>
        <v>137.31481793661496</v>
      </c>
      <c r="P20" s="9"/>
    </row>
    <row r="21" spans="1:16" ht="15">
      <c r="A21" s="12"/>
      <c r="B21" s="44">
        <v>536</v>
      </c>
      <c r="C21" s="20" t="s">
        <v>149</v>
      </c>
      <c r="D21" s="46">
        <v>0</v>
      </c>
      <c r="E21" s="46">
        <v>38400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38400</v>
      </c>
      <c r="O21" s="47">
        <f t="shared" si="1"/>
        <v>3.236682400539447</v>
      </c>
      <c r="P21" s="9"/>
    </row>
    <row r="22" spans="1:16" ht="15">
      <c r="A22" s="12"/>
      <c r="B22" s="44">
        <v>537</v>
      </c>
      <c r="C22" s="20" t="s">
        <v>106</v>
      </c>
      <c r="D22" s="46">
        <v>93385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93385</v>
      </c>
      <c r="O22" s="47">
        <f t="shared" si="1"/>
        <v>7.871291301416049</v>
      </c>
      <c r="P22" s="9"/>
    </row>
    <row r="23" spans="1:16" ht="15">
      <c r="A23" s="12"/>
      <c r="B23" s="44">
        <v>539</v>
      </c>
      <c r="C23" s="20" t="s">
        <v>37</v>
      </c>
      <c r="D23" s="46">
        <v>968037</v>
      </c>
      <c r="E23" s="46">
        <v>16774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984811</v>
      </c>
      <c r="O23" s="47">
        <f t="shared" si="1"/>
        <v>83.0083445718139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SUM(D25:D25)</f>
        <v>50040</v>
      </c>
      <c r="E24" s="31">
        <f t="shared" si="6"/>
        <v>3745147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1">SUM(D24:M24)</f>
        <v>3795187</v>
      </c>
      <c r="O24" s="43">
        <f t="shared" si="1"/>
        <v>319.89101483479436</v>
      </c>
      <c r="P24" s="10"/>
    </row>
    <row r="25" spans="1:16" ht="15">
      <c r="A25" s="12"/>
      <c r="B25" s="44">
        <v>541</v>
      </c>
      <c r="C25" s="20" t="s">
        <v>107</v>
      </c>
      <c r="D25" s="46">
        <v>50040</v>
      </c>
      <c r="E25" s="46">
        <v>3745147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3795187</v>
      </c>
      <c r="O25" s="47">
        <f t="shared" si="1"/>
        <v>319.89101483479436</v>
      </c>
      <c r="P25" s="9"/>
    </row>
    <row r="26" spans="1:16" ht="15.75">
      <c r="A26" s="28" t="s">
        <v>42</v>
      </c>
      <c r="B26" s="29"/>
      <c r="C26" s="30"/>
      <c r="D26" s="31">
        <f aca="true" t="shared" si="8" ref="D26:M26">SUM(D27:D29)</f>
        <v>55311</v>
      </c>
      <c r="E26" s="31">
        <f t="shared" si="8"/>
        <v>2196892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2252203</v>
      </c>
      <c r="O26" s="43">
        <f t="shared" si="1"/>
        <v>189.83504720161835</v>
      </c>
      <c r="P26" s="10"/>
    </row>
    <row r="27" spans="1:16" ht="15">
      <c r="A27" s="13"/>
      <c r="B27" s="45">
        <v>552</v>
      </c>
      <c r="C27" s="21" t="s">
        <v>43</v>
      </c>
      <c r="D27" s="46">
        <v>0</v>
      </c>
      <c r="E27" s="46">
        <v>1234120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1234120</v>
      </c>
      <c r="O27" s="47">
        <f t="shared" si="1"/>
        <v>104.02225219150371</v>
      </c>
      <c r="P27" s="9"/>
    </row>
    <row r="28" spans="1:16" ht="15">
      <c r="A28" s="13"/>
      <c r="B28" s="45">
        <v>553</v>
      </c>
      <c r="C28" s="21" t="s">
        <v>108</v>
      </c>
      <c r="D28" s="46">
        <v>55311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55311</v>
      </c>
      <c r="O28" s="47">
        <f t="shared" si="1"/>
        <v>4.662086985839514</v>
      </c>
      <c r="P28" s="9"/>
    </row>
    <row r="29" spans="1:16" ht="15">
      <c r="A29" s="13"/>
      <c r="B29" s="45">
        <v>559</v>
      </c>
      <c r="C29" s="21" t="s">
        <v>45</v>
      </c>
      <c r="D29" s="46">
        <v>0</v>
      </c>
      <c r="E29" s="46">
        <v>962772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962772</v>
      </c>
      <c r="O29" s="47">
        <f t="shared" si="1"/>
        <v>81.15070802427512</v>
      </c>
      <c r="P29" s="9"/>
    </row>
    <row r="30" spans="1:16" ht="15.75">
      <c r="A30" s="28" t="s">
        <v>46</v>
      </c>
      <c r="B30" s="29"/>
      <c r="C30" s="30"/>
      <c r="D30" s="31">
        <f aca="true" t="shared" si="9" ref="D30:M30">SUM(D31:D34)</f>
        <v>563693</v>
      </c>
      <c r="E30" s="31">
        <f t="shared" si="9"/>
        <v>419547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11530812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12514052</v>
      </c>
      <c r="O30" s="43">
        <f t="shared" si="1"/>
        <v>1054.791975724882</v>
      </c>
      <c r="P30" s="10"/>
    </row>
    <row r="31" spans="1:16" ht="15">
      <c r="A31" s="12"/>
      <c r="B31" s="44">
        <v>561</v>
      </c>
      <c r="C31" s="20" t="s">
        <v>109</v>
      </c>
      <c r="D31" s="46">
        <v>182736</v>
      </c>
      <c r="E31" s="46">
        <v>213488</v>
      </c>
      <c r="F31" s="46">
        <v>0</v>
      </c>
      <c r="G31" s="46">
        <v>0</v>
      </c>
      <c r="H31" s="46">
        <v>0</v>
      </c>
      <c r="I31" s="46">
        <v>11530812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11927036</v>
      </c>
      <c r="O31" s="47">
        <f t="shared" si="1"/>
        <v>1005.3132164531355</v>
      </c>
      <c r="P31" s="9"/>
    </row>
    <row r="32" spans="1:16" ht="15">
      <c r="A32" s="12"/>
      <c r="B32" s="44">
        <v>562</v>
      </c>
      <c r="C32" s="20" t="s">
        <v>110</v>
      </c>
      <c r="D32" s="46">
        <v>239505</v>
      </c>
      <c r="E32" s="46">
        <v>206059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445564</v>
      </c>
      <c r="O32" s="47">
        <f t="shared" si="1"/>
        <v>37.555967633175996</v>
      </c>
      <c r="P32" s="9"/>
    </row>
    <row r="33" spans="1:16" ht="15">
      <c r="A33" s="12"/>
      <c r="B33" s="44">
        <v>563</v>
      </c>
      <c r="C33" s="20" t="s">
        <v>111</v>
      </c>
      <c r="D33" s="46">
        <v>24400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24400</v>
      </c>
      <c r="O33" s="47">
        <f t="shared" si="1"/>
        <v>2.05664194200944</v>
      </c>
      <c r="P33" s="9"/>
    </row>
    <row r="34" spans="1:16" ht="15">
      <c r="A34" s="12"/>
      <c r="B34" s="44">
        <v>569</v>
      </c>
      <c r="C34" s="20" t="s">
        <v>51</v>
      </c>
      <c r="D34" s="46">
        <v>117052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117052</v>
      </c>
      <c r="O34" s="47">
        <f t="shared" si="1"/>
        <v>9.866149696561026</v>
      </c>
      <c r="P34" s="9"/>
    </row>
    <row r="35" spans="1:16" ht="15.75">
      <c r="A35" s="28" t="s">
        <v>52</v>
      </c>
      <c r="B35" s="29"/>
      <c r="C35" s="30"/>
      <c r="D35" s="31">
        <f aca="true" t="shared" si="11" ref="D35:M35">SUM(D36:D37)</f>
        <v>1145448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1145448</v>
      </c>
      <c r="O35" s="43">
        <f t="shared" si="1"/>
        <v>96.54821308159137</v>
      </c>
      <c r="P35" s="9"/>
    </row>
    <row r="36" spans="1:16" ht="15">
      <c r="A36" s="12"/>
      <c r="B36" s="44">
        <v>571</v>
      </c>
      <c r="C36" s="20" t="s">
        <v>53</v>
      </c>
      <c r="D36" s="46">
        <v>274099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274099</v>
      </c>
      <c r="O36" s="47">
        <f t="shared" si="1"/>
        <v>23.103422117329735</v>
      </c>
      <c r="P36" s="9"/>
    </row>
    <row r="37" spans="1:16" ht="15">
      <c r="A37" s="12"/>
      <c r="B37" s="44">
        <v>572</v>
      </c>
      <c r="C37" s="20" t="s">
        <v>113</v>
      </c>
      <c r="D37" s="46">
        <v>871349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871349</v>
      </c>
      <c r="O37" s="47">
        <f aca="true" t="shared" si="12" ref="O37:O61">(N37/O$63)</f>
        <v>73.44479096426163</v>
      </c>
      <c r="P37" s="9"/>
    </row>
    <row r="38" spans="1:16" ht="15.75">
      <c r="A38" s="28" t="s">
        <v>114</v>
      </c>
      <c r="B38" s="29"/>
      <c r="C38" s="30"/>
      <c r="D38" s="31">
        <f aca="true" t="shared" si="13" ref="D38:M38">SUM(D39:D40)</f>
        <v>1773632</v>
      </c>
      <c r="E38" s="31">
        <f t="shared" si="13"/>
        <v>3288850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5062482</v>
      </c>
      <c r="O38" s="43">
        <f t="shared" si="12"/>
        <v>426.70954146999327</v>
      </c>
      <c r="P38" s="9"/>
    </row>
    <row r="39" spans="1:16" ht="15">
      <c r="A39" s="12"/>
      <c r="B39" s="44">
        <v>581</v>
      </c>
      <c r="C39" s="20" t="s">
        <v>115</v>
      </c>
      <c r="D39" s="46">
        <v>1673632</v>
      </c>
      <c r="E39" s="46">
        <v>2931439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4605071</v>
      </c>
      <c r="O39" s="47">
        <f t="shared" si="12"/>
        <v>388.15500674308834</v>
      </c>
      <c r="P39" s="9"/>
    </row>
    <row r="40" spans="1:16" ht="15">
      <c r="A40" s="12"/>
      <c r="B40" s="44">
        <v>583</v>
      </c>
      <c r="C40" s="20" t="s">
        <v>79</v>
      </c>
      <c r="D40" s="46">
        <v>100000</v>
      </c>
      <c r="E40" s="46">
        <v>357411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4" ref="N40:N46">SUM(D40:M40)</f>
        <v>457411</v>
      </c>
      <c r="O40" s="47">
        <f t="shared" si="12"/>
        <v>38.554534726904926</v>
      </c>
      <c r="P40" s="9"/>
    </row>
    <row r="41" spans="1:16" ht="15.75">
      <c r="A41" s="28" t="s">
        <v>58</v>
      </c>
      <c r="B41" s="29"/>
      <c r="C41" s="30"/>
      <c r="D41" s="31">
        <f aca="true" t="shared" si="15" ref="D41:M41">SUM(D42:D60)</f>
        <v>1126788</v>
      </c>
      <c r="E41" s="31">
        <f t="shared" si="15"/>
        <v>588494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>SUM(D41:M41)</f>
        <v>1715282</v>
      </c>
      <c r="O41" s="43">
        <f t="shared" si="12"/>
        <v>144.5787255563048</v>
      </c>
      <c r="P41" s="9"/>
    </row>
    <row r="42" spans="1:16" ht="15">
      <c r="A42" s="12"/>
      <c r="B42" s="44">
        <v>602</v>
      </c>
      <c r="C42" s="20" t="s">
        <v>117</v>
      </c>
      <c r="D42" s="46">
        <v>2845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2845</v>
      </c>
      <c r="O42" s="47">
        <f t="shared" si="12"/>
        <v>0.23980107889413352</v>
      </c>
      <c r="P42" s="9"/>
    </row>
    <row r="43" spans="1:16" ht="15">
      <c r="A43" s="12"/>
      <c r="B43" s="44">
        <v>603</v>
      </c>
      <c r="C43" s="20" t="s">
        <v>118</v>
      </c>
      <c r="D43" s="46">
        <v>2812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2812</v>
      </c>
      <c r="O43" s="47">
        <f t="shared" si="12"/>
        <v>0.23701955495616991</v>
      </c>
      <c r="P43" s="9"/>
    </row>
    <row r="44" spans="1:16" ht="15">
      <c r="A44" s="12"/>
      <c r="B44" s="44">
        <v>604</v>
      </c>
      <c r="C44" s="20" t="s">
        <v>119</v>
      </c>
      <c r="D44" s="46">
        <v>15851</v>
      </c>
      <c r="E44" s="46">
        <v>139503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155354</v>
      </c>
      <c r="O44" s="47">
        <f t="shared" si="12"/>
        <v>13.094571813890761</v>
      </c>
      <c r="P44" s="9"/>
    </row>
    <row r="45" spans="1:16" ht="15">
      <c r="A45" s="12"/>
      <c r="B45" s="44">
        <v>605</v>
      </c>
      <c r="C45" s="20" t="s">
        <v>120</v>
      </c>
      <c r="D45" s="46">
        <v>12810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12810</v>
      </c>
      <c r="O45" s="47">
        <f t="shared" si="12"/>
        <v>1.0797370195549563</v>
      </c>
      <c r="P45" s="9"/>
    </row>
    <row r="46" spans="1:16" ht="15">
      <c r="A46" s="12"/>
      <c r="B46" s="44">
        <v>608</v>
      </c>
      <c r="C46" s="20" t="s">
        <v>121</v>
      </c>
      <c r="D46" s="46">
        <v>0</v>
      </c>
      <c r="E46" s="46">
        <v>13104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13104</v>
      </c>
      <c r="O46" s="47">
        <f t="shared" si="12"/>
        <v>1.1045178691840862</v>
      </c>
      <c r="P46" s="9"/>
    </row>
    <row r="47" spans="1:16" ht="15">
      <c r="A47" s="12"/>
      <c r="B47" s="44">
        <v>614</v>
      </c>
      <c r="C47" s="20" t="s">
        <v>122</v>
      </c>
      <c r="D47" s="46">
        <v>8667</v>
      </c>
      <c r="E47" s="46">
        <v>80904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6" ref="N47:N52">SUM(D47:M47)</f>
        <v>89571</v>
      </c>
      <c r="O47" s="47">
        <f t="shared" si="12"/>
        <v>7.549814565070802</v>
      </c>
      <c r="P47" s="9"/>
    </row>
    <row r="48" spans="1:16" ht="15">
      <c r="A48" s="12"/>
      <c r="B48" s="44">
        <v>634</v>
      </c>
      <c r="C48" s="20" t="s">
        <v>124</v>
      </c>
      <c r="D48" s="46">
        <v>7295</v>
      </c>
      <c r="E48" s="46">
        <v>44928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52223</v>
      </c>
      <c r="O48" s="47">
        <f t="shared" si="12"/>
        <v>4.4018037761294675</v>
      </c>
      <c r="P48" s="9"/>
    </row>
    <row r="49" spans="1:16" ht="15">
      <c r="A49" s="12"/>
      <c r="B49" s="44">
        <v>654</v>
      </c>
      <c r="C49" s="20" t="s">
        <v>125</v>
      </c>
      <c r="D49" s="46">
        <v>30752</v>
      </c>
      <c r="E49" s="46">
        <v>32854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63606</v>
      </c>
      <c r="O49" s="47">
        <f t="shared" si="12"/>
        <v>5.361260957518543</v>
      </c>
      <c r="P49" s="9"/>
    </row>
    <row r="50" spans="1:16" ht="15">
      <c r="A50" s="12"/>
      <c r="B50" s="44">
        <v>674</v>
      </c>
      <c r="C50" s="20" t="s">
        <v>126</v>
      </c>
      <c r="D50" s="46">
        <v>2044</v>
      </c>
      <c r="E50" s="46">
        <v>11347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13391</v>
      </c>
      <c r="O50" s="47">
        <f t="shared" si="12"/>
        <v>1.1287086985839514</v>
      </c>
      <c r="P50" s="9"/>
    </row>
    <row r="51" spans="1:16" ht="15">
      <c r="A51" s="12"/>
      <c r="B51" s="44">
        <v>685</v>
      </c>
      <c r="C51" s="20" t="s">
        <v>64</v>
      </c>
      <c r="D51" s="46">
        <v>4558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4558</v>
      </c>
      <c r="O51" s="47">
        <f t="shared" si="12"/>
        <v>0.3841874578556979</v>
      </c>
      <c r="P51" s="9"/>
    </row>
    <row r="52" spans="1:16" ht="15">
      <c r="A52" s="12"/>
      <c r="B52" s="44">
        <v>694</v>
      </c>
      <c r="C52" s="20" t="s">
        <v>127</v>
      </c>
      <c r="D52" s="46">
        <v>862</v>
      </c>
      <c r="E52" s="46">
        <v>5192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6054</v>
      </c>
      <c r="O52" s="47">
        <f t="shared" si="12"/>
        <v>0.5102832097100471</v>
      </c>
      <c r="P52" s="9"/>
    </row>
    <row r="53" spans="1:16" ht="15">
      <c r="A53" s="12"/>
      <c r="B53" s="44">
        <v>711</v>
      </c>
      <c r="C53" s="20" t="s">
        <v>90</v>
      </c>
      <c r="D53" s="46">
        <v>23175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7" ref="N53:N60">SUM(D53:M53)</f>
        <v>23175</v>
      </c>
      <c r="O53" s="47">
        <f t="shared" si="12"/>
        <v>1.9533884018880647</v>
      </c>
      <c r="P53" s="9"/>
    </row>
    <row r="54" spans="1:16" ht="15">
      <c r="A54" s="12"/>
      <c r="B54" s="44">
        <v>713</v>
      </c>
      <c r="C54" s="20" t="s">
        <v>128</v>
      </c>
      <c r="D54" s="46">
        <v>33956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33956</v>
      </c>
      <c r="O54" s="47">
        <f t="shared" si="12"/>
        <v>2.8621038435603507</v>
      </c>
      <c r="P54" s="9"/>
    </row>
    <row r="55" spans="1:16" ht="15">
      <c r="A55" s="12"/>
      <c r="B55" s="44">
        <v>715</v>
      </c>
      <c r="C55" s="20" t="s">
        <v>92</v>
      </c>
      <c r="D55" s="46">
        <v>3515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3515</v>
      </c>
      <c r="O55" s="47">
        <f t="shared" si="12"/>
        <v>0.2962744436952124</v>
      </c>
      <c r="P55" s="9"/>
    </row>
    <row r="56" spans="1:16" ht="15">
      <c r="A56" s="12"/>
      <c r="B56" s="44">
        <v>716</v>
      </c>
      <c r="C56" s="20" t="s">
        <v>93</v>
      </c>
      <c r="D56" s="46">
        <v>0</v>
      </c>
      <c r="E56" s="46">
        <v>32036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32036</v>
      </c>
      <c r="O56" s="47">
        <f t="shared" si="12"/>
        <v>2.700269723533378</v>
      </c>
      <c r="P56" s="9"/>
    </row>
    <row r="57" spans="1:16" ht="15">
      <c r="A57" s="12"/>
      <c r="B57" s="44">
        <v>721</v>
      </c>
      <c r="C57" s="20" t="s">
        <v>152</v>
      </c>
      <c r="D57" s="46">
        <v>947857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947857</v>
      </c>
      <c r="O57" s="47">
        <f t="shared" si="12"/>
        <v>79.89354349291976</v>
      </c>
      <c r="P57" s="9"/>
    </row>
    <row r="58" spans="1:16" ht="15">
      <c r="A58" s="12"/>
      <c r="B58" s="44">
        <v>724</v>
      </c>
      <c r="C58" s="20" t="s">
        <v>129</v>
      </c>
      <c r="D58" s="46">
        <v>11920</v>
      </c>
      <c r="E58" s="46">
        <v>84108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96028</v>
      </c>
      <c r="O58" s="47">
        <f t="shared" si="12"/>
        <v>8.094066082265678</v>
      </c>
      <c r="P58" s="9"/>
    </row>
    <row r="59" spans="1:16" ht="15">
      <c r="A59" s="12"/>
      <c r="B59" s="44">
        <v>744</v>
      </c>
      <c r="C59" s="20" t="s">
        <v>130</v>
      </c>
      <c r="D59" s="46">
        <v>4864</v>
      </c>
      <c r="E59" s="46">
        <v>25658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30522</v>
      </c>
      <c r="O59" s="47">
        <f t="shared" si="12"/>
        <v>2.5726567768037762</v>
      </c>
      <c r="P59" s="9"/>
    </row>
    <row r="60" spans="1:16" ht="15.75" thickBot="1">
      <c r="A60" s="12"/>
      <c r="B60" s="44">
        <v>764</v>
      </c>
      <c r="C60" s="20" t="s">
        <v>131</v>
      </c>
      <c r="D60" s="46">
        <v>13005</v>
      </c>
      <c r="E60" s="46">
        <v>118860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131865</v>
      </c>
      <c r="O60" s="47">
        <f t="shared" si="12"/>
        <v>11.114716790289952</v>
      </c>
      <c r="P60" s="9"/>
    </row>
    <row r="61" spans="1:119" ht="16.5" thickBot="1">
      <c r="A61" s="14" t="s">
        <v>10</v>
      </c>
      <c r="B61" s="23"/>
      <c r="C61" s="22"/>
      <c r="D61" s="15">
        <f aca="true" t="shared" si="18" ref="D61:M61">SUM(D5,D13,D19,D24,D26,D30,D35,D38,D41)</f>
        <v>17790131</v>
      </c>
      <c r="E61" s="15">
        <f t="shared" si="18"/>
        <v>11597099</v>
      </c>
      <c r="F61" s="15">
        <f t="shared" si="18"/>
        <v>0</v>
      </c>
      <c r="G61" s="15">
        <f t="shared" si="18"/>
        <v>0</v>
      </c>
      <c r="H61" s="15">
        <f t="shared" si="18"/>
        <v>0</v>
      </c>
      <c r="I61" s="15">
        <f t="shared" si="18"/>
        <v>11530812</v>
      </c>
      <c r="J61" s="15">
        <f t="shared" si="18"/>
        <v>0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>SUM(D61:M61)</f>
        <v>40918042</v>
      </c>
      <c r="O61" s="37">
        <f t="shared" si="12"/>
        <v>3448.9246459878623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153</v>
      </c>
      <c r="M63" s="48"/>
      <c r="N63" s="48"/>
      <c r="O63" s="41">
        <v>11864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6320888</v>
      </c>
      <c r="E5" s="26">
        <f t="shared" si="0"/>
        <v>1857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6322745</v>
      </c>
      <c r="O5" s="32">
        <f aca="true" t="shared" si="1" ref="O5:O36">(N5/O$64)</f>
        <v>515.1751812922676</v>
      </c>
      <c r="P5" s="6"/>
    </row>
    <row r="6" spans="1:16" ht="15">
      <c r="A6" s="12"/>
      <c r="B6" s="44">
        <v>511</v>
      </c>
      <c r="C6" s="20" t="s">
        <v>20</v>
      </c>
      <c r="D6" s="46">
        <v>4751440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4751440</v>
      </c>
      <c r="O6" s="47">
        <f t="shared" si="1"/>
        <v>387.1457671311008</v>
      </c>
      <c r="P6" s="9"/>
    </row>
    <row r="7" spans="1:16" ht="15">
      <c r="A7" s="12"/>
      <c r="B7" s="44">
        <v>512</v>
      </c>
      <c r="C7" s="20" t="s">
        <v>21</v>
      </c>
      <c r="D7" s="46">
        <v>169569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169569</v>
      </c>
      <c r="O7" s="47">
        <f t="shared" si="1"/>
        <v>13.816426301637742</v>
      </c>
      <c r="P7" s="9"/>
    </row>
    <row r="8" spans="1:16" ht="15">
      <c r="A8" s="12"/>
      <c r="B8" s="44">
        <v>513</v>
      </c>
      <c r="C8" s="20" t="s">
        <v>22</v>
      </c>
      <c r="D8" s="46">
        <v>465278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465278</v>
      </c>
      <c r="O8" s="47">
        <f t="shared" si="1"/>
        <v>37.910698280778945</v>
      </c>
      <c r="P8" s="9"/>
    </row>
    <row r="9" spans="1:16" ht="15">
      <c r="A9" s="12"/>
      <c r="B9" s="44">
        <v>514</v>
      </c>
      <c r="C9" s="20" t="s">
        <v>23</v>
      </c>
      <c r="D9" s="46">
        <v>88200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88200</v>
      </c>
      <c r="O9" s="47">
        <f t="shared" si="1"/>
        <v>7.186506966511855</v>
      </c>
      <c r="P9" s="9"/>
    </row>
    <row r="10" spans="1:16" ht="15">
      <c r="A10" s="12"/>
      <c r="B10" s="44">
        <v>515</v>
      </c>
      <c r="C10" s="20" t="s">
        <v>24</v>
      </c>
      <c r="D10" s="46">
        <v>210478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210478</v>
      </c>
      <c r="O10" s="47">
        <f t="shared" si="1"/>
        <v>17.149678155300254</v>
      </c>
      <c r="P10" s="9"/>
    </row>
    <row r="11" spans="1:16" ht="15">
      <c r="A11" s="12"/>
      <c r="B11" s="44">
        <v>516</v>
      </c>
      <c r="C11" s="20" t="s">
        <v>139</v>
      </c>
      <c r="D11" s="46">
        <v>0</v>
      </c>
      <c r="E11" s="46">
        <v>1857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1857</v>
      </c>
      <c r="O11" s="47">
        <f t="shared" si="1"/>
        <v>0.1513077487166952</v>
      </c>
      <c r="P11" s="9"/>
    </row>
    <row r="12" spans="1:16" ht="15">
      <c r="A12" s="12"/>
      <c r="B12" s="44">
        <v>519</v>
      </c>
      <c r="C12" s="20" t="s">
        <v>103</v>
      </c>
      <c r="D12" s="46">
        <v>635923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635923</v>
      </c>
      <c r="O12" s="47">
        <f t="shared" si="1"/>
        <v>51.8147967082213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SUM(D14:D18)</f>
        <v>5281093</v>
      </c>
      <c r="E13" s="31">
        <f t="shared" si="3"/>
        <v>654491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5935584</v>
      </c>
      <c r="O13" s="43">
        <f t="shared" si="1"/>
        <v>483.62943045710097</v>
      </c>
      <c r="P13" s="10"/>
    </row>
    <row r="14" spans="1:16" ht="15">
      <c r="A14" s="12"/>
      <c r="B14" s="44">
        <v>521</v>
      </c>
      <c r="C14" s="20" t="s">
        <v>28</v>
      </c>
      <c r="D14" s="46">
        <v>4724227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4724227</v>
      </c>
      <c r="O14" s="47">
        <f t="shared" si="1"/>
        <v>384.92846084901817</v>
      </c>
      <c r="P14" s="9"/>
    </row>
    <row r="15" spans="1:16" ht="15">
      <c r="A15" s="12"/>
      <c r="B15" s="44">
        <v>522</v>
      </c>
      <c r="C15" s="20" t="s">
        <v>29</v>
      </c>
      <c r="D15" s="46">
        <v>4142</v>
      </c>
      <c r="E15" s="46">
        <v>502696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506838</v>
      </c>
      <c r="O15" s="47">
        <f t="shared" si="1"/>
        <v>41.29699340014666</v>
      </c>
      <c r="P15" s="9"/>
    </row>
    <row r="16" spans="1:16" ht="15">
      <c r="A16" s="12"/>
      <c r="B16" s="44">
        <v>523</v>
      </c>
      <c r="C16" s="20" t="s">
        <v>104</v>
      </c>
      <c r="D16" s="46">
        <v>206557</v>
      </c>
      <c r="E16" s="46">
        <v>50456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257013</v>
      </c>
      <c r="O16" s="47">
        <f t="shared" si="1"/>
        <v>20.941334637008065</v>
      </c>
      <c r="P16" s="9"/>
    </row>
    <row r="17" spans="1:16" ht="15">
      <c r="A17" s="12"/>
      <c r="B17" s="44">
        <v>524</v>
      </c>
      <c r="C17" s="20" t="s">
        <v>31</v>
      </c>
      <c r="D17" s="46">
        <v>172092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172092</v>
      </c>
      <c r="O17" s="47">
        <f t="shared" si="1"/>
        <v>14.021999511121974</v>
      </c>
      <c r="P17" s="9"/>
    </row>
    <row r="18" spans="1:16" ht="15">
      <c r="A18" s="12"/>
      <c r="B18" s="44">
        <v>525</v>
      </c>
      <c r="C18" s="20" t="s">
        <v>32</v>
      </c>
      <c r="D18" s="46">
        <v>174075</v>
      </c>
      <c r="E18" s="46">
        <v>101339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275414</v>
      </c>
      <c r="O18" s="47">
        <f t="shared" si="1"/>
        <v>22.440642059806077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SUM(D20:D23)</f>
        <v>1598293</v>
      </c>
      <c r="E19" s="31">
        <f t="shared" si="5"/>
        <v>695965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2294258</v>
      </c>
      <c r="O19" s="43">
        <f t="shared" si="1"/>
        <v>186.93538662103805</v>
      </c>
      <c r="P19" s="10"/>
    </row>
    <row r="20" spans="1:16" ht="15">
      <c r="A20" s="12"/>
      <c r="B20" s="44">
        <v>534</v>
      </c>
      <c r="C20" s="20" t="s">
        <v>105</v>
      </c>
      <c r="D20" s="46">
        <v>1120615</v>
      </c>
      <c r="E20" s="46">
        <v>474751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1595366</v>
      </c>
      <c r="O20" s="47">
        <f t="shared" si="1"/>
        <v>129.98989652081806</v>
      </c>
      <c r="P20" s="9"/>
    </row>
    <row r="21" spans="1:16" ht="15">
      <c r="A21" s="12"/>
      <c r="B21" s="44">
        <v>536</v>
      </c>
      <c r="C21" s="20" t="s">
        <v>149</v>
      </c>
      <c r="D21" s="46">
        <v>0</v>
      </c>
      <c r="E21" s="46">
        <v>193290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193290</v>
      </c>
      <c r="O21" s="47">
        <f t="shared" si="1"/>
        <v>15.749205573209485</v>
      </c>
      <c r="P21" s="9"/>
    </row>
    <row r="22" spans="1:16" ht="15">
      <c r="A22" s="12"/>
      <c r="B22" s="44">
        <v>537</v>
      </c>
      <c r="C22" s="20" t="s">
        <v>106</v>
      </c>
      <c r="D22" s="46">
        <v>90051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90051</v>
      </c>
      <c r="O22" s="47">
        <f t="shared" si="1"/>
        <v>7.337325837203617</v>
      </c>
      <c r="P22" s="9"/>
    </row>
    <row r="23" spans="1:16" ht="15">
      <c r="A23" s="12"/>
      <c r="B23" s="44">
        <v>539</v>
      </c>
      <c r="C23" s="20" t="s">
        <v>37</v>
      </c>
      <c r="D23" s="46">
        <v>387627</v>
      </c>
      <c r="E23" s="46">
        <v>27924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415551</v>
      </c>
      <c r="O23" s="47">
        <f t="shared" si="1"/>
        <v>33.85895868980689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SUM(D25:D25)</f>
        <v>364345</v>
      </c>
      <c r="E24" s="31">
        <f t="shared" si="6"/>
        <v>3395345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1">SUM(D24:M24)</f>
        <v>3759690</v>
      </c>
      <c r="O24" s="43">
        <f t="shared" si="1"/>
        <v>306.3383035932535</v>
      </c>
      <c r="P24" s="10"/>
    </row>
    <row r="25" spans="1:16" ht="15">
      <c r="A25" s="12"/>
      <c r="B25" s="44">
        <v>541</v>
      </c>
      <c r="C25" s="20" t="s">
        <v>107</v>
      </c>
      <c r="D25" s="46">
        <v>364345</v>
      </c>
      <c r="E25" s="46">
        <v>3395345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3759690</v>
      </c>
      <c r="O25" s="47">
        <f t="shared" si="1"/>
        <v>306.3383035932535</v>
      </c>
      <c r="P25" s="9"/>
    </row>
    <row r="26" spans="1:16" ht="15.75">
      <c r="A26" s="28" t="s">
        <v>42</v>
      </c>
      <c r="B26" s="29"/>
      <c r="C26" s="30"/>
      <c r="D26" s="31">
        <f aca="true" t="shared" si="8" ref="D26:M26">SUM(D27:D29)</f>
        <v>438286</v>
      </c>
      <c r="E26" s="31">
        <f t="shared" si="8"/>
        <v>1804383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2242669</v>
      </c>
      <c r="O26" s="43">
        <f t="shared" si="1"/>
        <v>182.73193188299518</v>
      </c>
      <c r="P26" s="10"/>
    </row>
    <row r="27" spans="1:16" ht="15">
      <c r="A27" s="13"/>
      <c r="B27" s="45">
        <v>552</v>
      </c>
      <c r="C27" s="21" t="s">
        <v>43</v>
      </c>
      <c r="D27" s="46">
        <v>382818</v>
      </c>
      <c r="E27" s="46">
        <v>1345324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1728142</v>
      </c>
      <c r="O27" s="47">
        <f t="shared" si="1"/>
        <v>140.80844129389718</v>
      </c>
      <c r="P27" s="9"/>
    </row>
    <row r="28" spans="1:16" ht="15">
      <c r="A28" s="13"/>
      <c r="B28" s="45">
        <v>553</v>
      </c>
      <c r="C28" s="21" t="s">
        <v>108</v>
      </c>
      <c r="D28" s="46">
        <v>55468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55468</v>
      </c>
      <c r="O28" s="47">
        <f t="shared" si="1"/>
        <v>4.5195143811619</v>
      </c>
      <c r="P28" s="9"/>
    </row>
    <row r="29" spans="1:16" ht="15">
      <c r="A29" s="13"/>
      <c r="B29" s="45">
        <v>559</v>
      </c>
      <c r="C29" s="21" t="s">
        <v>45</v>
      </c>
      <c r="D29" s="46">
        <v>0</v>
      </c>
      <c r="E29" s="46">
        <v>459059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459059</v>
      </c>
      <c r="O29" s="47">
        <f t="shared" si="1"/>
        <v>37.40397620793612</v>
      </c>
      <c r="P29" s="9"/>
    </row>
    <row r="30" spans="1:16" ht="15.75">
      <c r="A30" s="28" t="s">
        <v>46</v>
      </c>
      <c r="B30" s="29"/>
      <c r="C30" s="30"/>
      <c r="D30" s="31">
        <f aca="true" t="shared" si="9" ref="D30:M30">SUM(D31:D35)</f>
        <v>546188</v>
      </c>
      <c r="E30" s="31">
        <f t="shared" si="9"/>
        <v>267659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8851645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9665492</v>
      </c>
      <c r="O30" s="43">
        <f t="shared" si="1"/>
        <v>787.5411064939298</v>
      </c>
      <c r="P30" s="10"/>
    </row>
    <row r="31" spans="1:16" ht="15">
      <c r="A31" s="12"/>
      <c r="B31" s="44">
        <v>561</v>
      </c>
      <c r="C31" s="20" t="s">
        <v>109</v>
      </c>
      <c r="D31" s="46">
        <v>186373</v>
      </c>
      <c r="E31" s="46">
        <v>52807</v>
      </c>
      <c r="F31" s="46">
        <v>0</v>
      </c>
      <c r="G31" s="46">
        <v>0</v>
      </c>
      <c r="H31" s="46">
        <v>0</v>
      </c>
      <c r="I31" s="46">
        <v>8851645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9090825</v>
      </c>
      <c r="O31" s="47">
        <f t="shared" si="1"/>
        <v>740.7174285015889</v>
      </c>
      <c r="P31" s="9"/>
    </row>
    <row r="32" spans="1:16" ht="15">
      <c r="A32" s="12"/>
      <c r="B32" s="44">
        <v>562</v>
      </c>
      <c r="C32" s="20" t="s">
        <v>110</v>
      </c>
      <c r="D32" s="46">
        <v>217917</v>
      </c>
      <c r="E32" s="46">
        <v>214852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8">SUM(D32:M32)</f>
        <v>432769</v>
      </c>
      <c r="O32" s="47">
        <f t="shared" si="1"/>
        <v>35.26187566202233</v>
      </c>
      <c r="P32" s="9"/>
    </row>
    <row r="33" spans="1:16" ht="15">
      <c r="A33" s="12"/>
      <c r="B33" s="44">
        <v>563</v>
      </c>
      <c r="C33" s="20" t="s">
        <v>111</v>
      </c>
      <c r="D33" s="46">
        <v>24400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24400</v>
      </c>
      <c r="O33" s="47">
        <f t="shared" si="1"/>
        <v>1.988103968059969</v>
      </c>
      <c r="P33" s="9"/>
    </row>
    <row r="34" spans="1:16" ht="15">
      <c r="A34" s="12"/>
      <c r="B34" s="44">
        <v>564</v>
      </c>
      <c r="C34" s="20" t="s">
        <v>112</v>
      </c>
      <c r="D34" s="46">
        <v>448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448</v>
      </c>
      <c r="O34" s="47">
        <f t="shared" si="1"/>
        <v>0.036502892528314186</v>
      </c>
      <c r="P34" s="9"/>
    </row>
    <row r="35" spans="1:16" ht="15">
      <c r="A35" s="12"/>
      <c r="B35" s="44">
        <v>569</v>
      </c>
      <c r="C35" s="20" t="s">
        <v>51</v>
      </c>
      <c r="D35" s="46">
        <v>117050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117050</v>
      </c>
      <c r="O35" s="47">
        <f t="shared" si="1"/>
        <v>9.537195469730301</v>
      </c>
      <c r="P35" s="9"/>
    </row>
    <row r="36" spans="1:16" ht="15.75">
      <c r="A36" s="28" t="s">
        <v>52</v>
      </c>
      <c r="B36" s="29"/>
      <c r="C36" s="30"/>
      <c r="D36" s="31">
        <f aca="true" t="shared" si="11" ref="D36:M36">SUM(D37:D38)</f>
        <v>1211215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1211215</v>
      </c>
      <c r="O36" s="43">
        <f t="shared" si="1"/>
        <v>98.68939949482603</v>
      </c>
      <c r="P36" s="9"/>
    </row>
    <row r="37" spans="1:16" ht="15">
      <c r="A37" s="12"/>
      <c r="B37" s="44">
        <v>571</v>
      </c>
      <c r="C37" s="20" t="s">
        <v>53</v>
      </c>
      <c r="D37" s="46">
        <v>279960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279960</v>
      </c>
      <c r="O37" s="47">
        <f aca="true" t="shared" si="12" ref="O37:O62">(N37/O$64)</f>
        <v>22.81104864336348</v>
      </c>
      <c r="P37" s="9"/>
    </row>
    <row r="38" spans="1:16" ht="15">
      <c r="A38" s="12"/>
      <c r="B38" s="44">
        <v>572</v>
      </c>
      <c r="C38" s="20" t="s">
        <v>113</v>
      </c>
      <c r="D38" s="46">
        <v>931255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931255</v>
      </c>
      <c r="O38" s="47">
        <f t="shared" si="12"/>
        <v>75.87835085146256</v>
      </c>
      <c r="P38" s="9"/>
    </row>
    <row r="39" spans="1:16" ht="15.75">
      <c r="A39" s="28" t="s">
        <v>114</v>
      </c>
      <c r="B39" s="29"/>
      <c r="C39" s="30"/>
      <c r="D39" s="31">
        <f aca="true" t="shared" si="13" ref="D39:M39">SUM(D40:D42)</f>
        <v>1380591</v>
      </c>
      <c r="E39" s="31">
        <f t="shared" si="13"/>
        <v>2615631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25350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4021572</v>
      </c>
      <c r="O39" s="43">
        <f t="shared" si="12"/>
        <v>327.6763627474945</v>
      </c>
      <c r="P39" s="9"/>
    </row>
    <row r="40" spans="1:16" ht="15">
      <c r="A40" s="12"/>
      <c r="B40" s="44">
        <v>581</v>
      </c>
      <c r="C40" s="20" t="s">
        <v>115</v>
      </c>
      <c r="D40" s="46">
        <v>1305591</v>
      </c>
      <c r="E40" s="46">
        <v>2462527</v>
      </c>
      <c r="F40" s="46">
        <v>0</v>
      </c>
      <c r="G40" s="46">
        <v>0</v>
      </c>
      <c r="H40" s="46">
        <v>0</v>
      </c>
      <c r="I40" s="46">
        <v>25350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3793468</v>
      </c>
      <c r="O40" s="47">
        <f t="shared" si="12"/>
        <v>309.0905239142834</v>
      </c>
      <c r="P40" s="9"/>
    </row>
    <row r="41" spans="1:16" ht="15">
      <c r="A41" s="12"/>
      <c r="B41" s="44">
        <v>583</v>
      </c>
      <c r="C41" s="20" t="s">
        <v>79</v>
      </c>
      <c r="D41" s="46">
        <v>75000</v>
      </c>
      <c r="E41" s="46">
        <v>141405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4" ref="N41:N48">SUM(D41:M41)</f>
        <v>216405</v>
      </c>
      <c r="O41" s="47">
        <f t="shared" si="12"/>
        <v>17.632608164263015</v>
      </c>
      <c r="P41" s="9"/>
    </row>
    <row r="42" spans="1:16" ht="15">
      <c r="A42" s="12"/>
      <c r="B42" s="44">
        <v>587</v>
      </c>
      <c r="C42" s="20" t="s">
        <v>116</v>
      </c>
      <c r="D42" s="46">
        <v>0</v>
      </c>
      <c r="E42" s="46">
        <v>11699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11699</v>
      </c>
      <c r="O42" s="47">
        <f t="shared" si="12"/>
        <v>0.9532306689480975</v>
      </c>
      <c r="P42" s="9"/>
    </row>
    <row r="43" spans="1:16" ht="15.75">
      <c r="A43" s="28" t="s">
        <v>58</v>
      </c>
      <c r="B43" s="29"/>
      <c r="C43" s="30"/>
      <c r="D43" s="31">
        <f aca="true" t="shared" si="15" ref="D43:M43">SUM(D44:D61)</f>
        <v>975449</v>
      </c>
      <c r="E43" s="31">
        <f t="shared" si="15"/>
        <v>642558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1618007</v>
      </c>
      <c r="O43" s="43">
        <f t="shared" si="12"/>
        <v>131.8346777479019</v>
      </c>
      <c r="P43" s="9"/>
    </row>
    <row r="44" spans="1:16" ht="15">
      <c r="A44" s="12"/>
      <c r="B44" s="44">
        <v>602</v>
      </c>
      <c r="C44" s="20" t="s">
        <v>117</v>
      </c>
      <c r="D44" s="46">
        <v>2851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2851</v>
      </c>
      <c r="O44" s="47">
        <f t="shared" si="12"/>
        <v>0.2322985415138923</v>
      </c>
      <c r="P44" s="9"/>
    </row>
    <row r="45" spans="1:16" ht="15">
      <c r="A45" s="12"/>
      <c r="B45" s="44">
        <v>603</v>
      </c>
      <c r="C45" s="20" t="s">
        <v>118</v>
      </c>
      <c r="D45" s="46">
        <v>2544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2544</v>
      </c>
      <c r="O45" s="47">
        <f t="shared" si="12"/>
        <v>0.20728428257149842</v>
      </c>
      <c r="P45" s="9"/>
    </row>
    <row r="46" spans="1:16" ht="15">
      <c r="A46" s="12"/>
      <c r="B46" s="44">
        <v>604</v>
      </c>
      <c r="C46" s="20" t="s">
        <v>119</v>
      </c>
      <c r="D46" s="46">
        <v>860135</v>
      </c>
      <c r="E46" s="46">
        <v>150344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1010479</v>
      </c>
      <c r="O46" s="47">
        <f t="shared" si="12"/>
        <v>82.33349629267498</v>
      </c>
      <c r="P46" s="9"/>
    </row>
    <row r="47" spans="1:16" ht="15">
      <c r="A47" s="12"/>
      <c r="B47" s="44">
        <v>605</v>
      </c>
      <c r="C47" s="20" t="s">
        <v>120</v>
      </c>
      <c r="D47" s="46">
        <v>13587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13587</v>
      </c>
      <c r="O47" s="47">
        <f t="shared" si="12"/>
        <v>1.1070642874602787</v>
      </c>
      <c r="P47" s="9"/>
    </row>
    <row r="48" spans="1:16" ht="15">
      <c r="A48" s="12"/>
      <c r="B48" s="44">
        <v>608</v>
      </c>
      <c r="C48" s="20" t="s">
        <v>121</v>
      </c>
      <c r="D48" s="46">
        <v>0</v>
      </c>
      <c r="E48" s="46">
        <v>14620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14620</v>
      </c>
      <c r="O48" s="47">
        <f t="shared" si="12"/>
        <v>1.1912327874195388</v>
      </c>
      <c r="P48" s="9"/>
    </row>
    <row r="49" spans="1:16" ht="15">
      <c r="A49" s="12"/>
      <c r="B49" s="44">
        <v>614</v>
      </c>
      <c r="C49" s="20" t="s">
        <v>122</v>
      </c>
      <c r="D49" s="46">
        <v>0</v>
      </c>
      <c r="E49" s="46">
        <v>79999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6" ref="N49:N54">SUM(D49:M49)</f>
        <v>79999</v>
      </c>
      <c r="O49" s="47">
        <f t="shared" si="12"/>
        <v>6.518292186099568</v>
      </c>
      <c r="P49" s="9"/>
    </row>
    <row r="50" spans="1:16" ht="15">
      <c r="A50" s="12"/>
      <c r="B50" s="44">
        <v>634</v>
      </c>
      <c r="C50" s="20" t="s">
        <v>124</v>
      </c>
      <c r="D50" s="46">
        <v>0</v>
      </c>
      <c r="E50" s="46">
        <v>53006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53006</v>
      </c>
      <c r="O50" s="47">
        <f t="shared" si="12"/>
        <v>4.318911431597816</v>
      </c>
      <c r="P50" s="9"/>
    </row>
    <row r="51" spans="1:16" ht="15">
      <c r="A51" s="12"/>
      <c r="B51" s="44">
        <v>654</v>
      </c>
      <c r="C51" s="20" t="s">
        <v>125</v>
      </c>
      <c r="D51" s="46">
        <v>30020</v>
      </c>
      <c r="E51" s="46">
        <v>33271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63291</v>
      </c>
      <c r="O51" s="47">
        <f t="shared" si="12"/>
        <v>5.156929846003422</v>
      </c>
      <c r="P51" s="9"/>
    </row>
    <row r="52" spans="1:16" ht="15">
      <c r="A52" s="12"/>
      <c r="B52" s="44">
        <v>674</v>
      </c>
      <c r="C52" s="20" t="s">
        <v>126</v>
      </c>
      <c r="D52" s="46">
        <v>0</v>
      </c>
      <c r="E52" s="46">
        <v>13719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13719</v>
      </c>
      <c r="O52" s="47">
        <f t="shared" si="12"/>
        <v>1.1178196040087998</v>
      </c>
      <c r="P52" s="9"/>
    </row>
    <row r="53" spans="1:16" ht="15">
      <c r="A53" s="12"/>
      <c r="B53" s="44">
        <v>685</v>
      </c>
      <c r="C53" s="20" t="s">
        <v>64</v>
      </c>
      <c r="D53" s="46">
        <v>2790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2790</v>
      </c>
      <c r="O53" s="47">
        <f t="shared" si="12"/>
        <v>0.22732828159374235</v>
      </c>
      <c r="P53" s="9"/>
    </row>
    <row r="54" spans="1:16" ht="15">
      <c r="A54" s="12"/>
      <c r="B54" s="44">
        <v>694</v>
      </c>
      <c r="C54" s="20" t="s">
        <v>127</v>
      </c>
      <c r="D54" s="46">
        <v>0</v>
      </c>
      <c r="E54" s="46">
        <v>6089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6089</v>
      </c>
      <c r="O54" s="47">
        <f t="shared" si="12"/>
        <v>0.4961297156359488</v>
      </c>
      <c r="P54" s="9"/>
    </row>
    <row r="55" spans="1:16" ht="15">
      <c r="A55" s="12"/>
      <c r="B55" s="44">
        <v>711</v>
      </c>
      <c r="C55" s="20" t="s">
        <v>90</v>
      </c>
      <c r="D55" s="46">
        <v>25694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7" ref="N55:N61">SUM(D55:M55)</f>
        <v>25694</v>
      </c>
      <c r="O55" s="47">
        <f t="shared" si="12"/>
        <v>2.0935386621038052</v>
      </c>
      <c r="P55" s="9"/>
    </row>
    <row r="56" spans="1:16" ht="15">
      <c r="A56" s="12"/>
      <c r="B56" s="44">
        <v>713</v>
      </c>
      <c r="C56" s="20" t="s">
        <v>128</v>
      </c>
      <c r="D56" s="46">
        <v>30545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30545</v>
      </c>
      <c r="O56" s="47">
        <f t="shared" si="12"/>
        <v>2.488796545261957</v>
      </c>
      <c r="P56" s="9"/>
    </row>
    <row r="57" spans="1:16" ht="15">
      <c r="A57" s="12"/>
      <c r="B57" s="44">
        <v>715</v>
      </c>
      <c r="C57" s="20" t="s">
        <v>92</v>
      </c>
      <c r="D57" s="46">
        <v>4006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4006</v>
      </c>
      <c r="O57" s="47">
        <f t="shared" si="12"/>
        <v>0.3264075613134523</v>
      </c>
      <c r="P57" s="9"/>
    </row>
    <row r="58" spans="1:16" ht="15">
      <c r="A58" s="12"/>
      <c r="B58" s="44">
        <v>716</v>
      </c>
      <c r="C58" s="20" t="s">
        <v>93</v>
      </c>
      <c r="D58" s="46">
        <v>0</v>
      </c>
      <c r="E58" s="46">
        <v>35713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35713</v>
      </c>
      <c r="O58" s="47">
        <f t="shared" si="12"/>
        <v>2.909883484070724</v>
      </c>
      <c r="P58" s="9"/>
    </row>
    <row r="59" spans="1:16" ht="15">
      <c r="A59" s="12"/>
      <c r="B59" s="44">
        <v>724</v>
      </c>
      <c r="C59" s="20" t="s">
        <v>129</v>
      </c>
      <c r="D59" s="46">
        <v>1128</v>
      </c>
      <c r="E59" s="46">
        <v>93149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94277</v>
      </c>
      <c r="O59" s="47">
        <f t="shared" si="12"/>
        <v>7.681658926097938</v>
      </c>
      <c r="P59" s="9"/>
    </row>
    <row r="60" spans="1:16" ht="15">
      <c r="A60" s="12"/>
      <c r="B60" s="44">
        <v>744</v>
      </c>
      <c r="C60" s="20" t="s">
        <v>130</v>
      </c>
      <c r="D60" s="46">
        <v>0</v>
      </c>
      <c r="E60" s="46">
        <v>30544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30544</v>
      </c>
      <c r="O60" s="47">
        <f t="shared" si="12"/>
        <v>2.488715065591135</v>
      </c>
      <c r="P60" s="9"/>
    </row>
    <row r="61" spans="1:16" ht="15.75" thickBot="1">
      <c r="A61" s="12"/>
      <c r="B61" s="44">
        <v>764</v>
      </c>
      <c r="C61" s="20" t="s">
        <v>131</v>
      </c>
      <c r="D61" s="46">
        <v>2149</v>
      </c>
      <c r="E61" s="46">
        <v>132104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134253</v>
      </c>
      <c r="O61" s="47">
        <f t="shared" si="12"/>
        <v>10.938890246883403</v>
      </c>
      <c r="P61" s="9"/>
    </row>
    <row r="62" spans="1:119" ht="16.5" thickBot="1">
      <c r="A62" s="14" t="s">
        <v>10</v>
      </c>
      <c r="B62" s="23"/>
      <c r="C62" s="22"/>
      <c r="D62" s="15">
        <f aca="true" t="shared" si="18" ref="D62:M62">SUM(D5,D13,D19,D24,D26,D30,D36,D39,D43)</f>
        <v>18116348</v>
      </c>
      <c r="E62" s="15">
        <f t="shared" si="18"/>
        <v>10077889</v>
      </c>
      <c r="F62" s="15">
        <f t="shared" si="18"/>
        <v>0</v>
      </c>
      <c r="G62" s="15">
        <f t="shared" si="18"/>
        <v>0</v>
      </c>
      <c r="H62" s="15">
        <f t="shared" si="18"/>
        <v>0</v>
      </c>
      <c r="I62" s="15">
        <f t="shared" si="18"/>
        <v>8876995</v>
      </c>
      <c r="J62" s="15">
        <f t="shared" si="18"/>
        <v>0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37071232</v>
      </c>
      <c r="O62" s="37">
        <f t="shared" si="12"/>
        <v>3020.5517803308076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150</v>
      </c>
      <c r="M64" s="48"/>
      <c r="N64" s="48"/>
      <c r="O64" s="41">
        <v>12273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4437095</v>
      </c>
      <c r="E5" s="26">
        <f t="shared" si="0"/>
        <v>385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4437480</v>
      </c>
      <c r="O5" s="32">
        <f aca="true" t="shared" si="1" ref="O5:O36">(N5/O$66)</f>
        <v>369.5128653509868</v>
      </c>
      <c r="P5" s="6"/>
    </row>
    <row r="6" spans="1:16" ht="15">
      <c r="A6" s="12"/>
      <c r="B6" s="44">
        <v>511</v>
      </c>
      <c r="C6" s="20" t="s">
        <v>20</v>
      </c>
      <c r="D6" s="46">
        <v>3213814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3213814</v>
      </c>
      <c r="O6" s="47">
        <f t="shared" si="1"/>
        <v>267.61712049296364</v>
      </c>
      <c r="P6" s="9"/>
    </row>
    <row r="7" spans="1:16" ht="15">
      <c r="A7" s="12"/>
      <c r="B7" s="44">
        <v>512</v>
      </c>
      <c r="C7" s="20" t="s">
        <v>21</v>
      </c>
      <c r="D7" s="46">
        <v>137498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137498</v>
      </c>
      <c r="O7" s="47">
        <f t="shared" si="1"/>
        <v>11.449579482055125</v>
      </c>
      <c r="P7" s="9"/>
    </row>
    <row r="8" spans="1:16" ht="15">
      <c r="A8" s="12"/>
      <c r="B8" s="44">
        <v>513</v>
      </c>
      <c r="C8" s="20" t="s">
        <v>22</v>
      </c>
      <c r="D8" s="46">
        <v>429697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429697</v>
      </c>
      <c r="O8" s="47">
        <f t="shared" si="1"/>
        <v>35.781247397784995</v>
      </c>
      <c r="P8" s="9"/>
    </row>
    <row r="9" spans="1:16" ht="15">
      <c r="A9" s="12"/>
      <c r="B9" s="44">
        <v>514</v>
      </c>
      <c r="C9" s="20" t="s">
        <v>23</v>
      </c>
      <c r="D9" s="46">
        <v>95810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95810</v>
      </c>
      <c r="O9" s="47">
        <f t="shared" si="1"/>
        <v>7.9781830293946205</v>
      </c>
      <c r="P9" s="9"/>
    </row>
    <row r="10" spans="1:16" ht="15">
      <c r="A10" s="12"/>
      <c r="B10" s="44">
        <v>515</v>
      </c>
      <c r="C10" s="20" t="s">
        <v>24</v>
      </c>
      <c r="D10" s="46">
        <v>148279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148279</v>
      </c>
      <c r="O10" s="47">
        <f t="shared" si="1"/>
        <v>12.347322841202432</v>
      </c>
      <c r="P10" s="9"/>
    </row>
    <row r="11" spans="1:16" ht="15">
      <c r="A11" s="12"/>
      <c r="B11" s="44">
        <v>516</v>
      </c>
      <c r="C11" s="20" t="s">
        <v>139</v>
      </c>
      <c r="D11" s="46">
        <v>0</v>
      </c>
      <c r="E11" s="46">
        <v>385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385</v>
      </c>
      <c r="O11" s="47">
        <f t="shared" si="1"/>
        <v>0.03205928886668332</v>
      </c>
      <c r="P11" s="9"/>
    </row>
    <row r="12" spans="1:16" ht="15">
      <c r="A12" s="12"/>
      <c r="B12" s="44">
        <v>517</v>
      </c>
      <c r="C12" s="20" t="s">
        <v>25</v>
      </c>
      <c r="D12" s="46">
        <v>914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914</v>
      </c>
      <c r="O12" s="47">
        <f t="shared" si="1"/>
        <v>0.07610958447830793</v>
      </c>
      <c r="P12" s="9"/>
    </row>
    <row r="13" spans="1:16" ht="15">
      <c r="A13" s="12"/>
      <c r="B13" s="44">
        <v>519</v>
      </c>
      <c r="C13" s="20" t="s">
        <v>103</v>
      </c>
      <c r="D13" s="46">
        <v>411083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411083</v>
      </c>
      <c r="O13" s="47">
        <f t="shared" si="1"/>
        <v>34.231243234240985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6336431</v>
      </c>
      <c r="E14" s="31">
        <f t="shared" si="3"/>
        <v>636735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6973166</v>
      </c>
      <c r="O14" s="43">
        <f t="shared" si="1"/>
        <v>580.6616704138563</v>
      </c>
      <c r="P14" s="10"/>
    </row>
    <row r="15" spans="1:16" ht="15">
      <c r="A15" s="12"/>
      <c r="B15" s="44">
        <v>521</v>
      </c>
      <c r="C15" s="20" t="s">
        <v>28</v>
      </c>
      <c r="D15" s="46">
        <v>3725002</v>
      </c>
      <c r="E15" s="46">
        <v>24922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3749924</v>
      </c>
      <c r="O15" s="47">
        <f t="shared" si="1"/>
        <v>312.2594720626197</v>
      </c>
      <c r="P15" s="9"/>
    </row>
    <row r="16" spans="1:16" ht="15">
      <c r="A16" s="12"/>
      <c r="B16" s="44">
        <v>522</v>
      </c>
      <c r="C16" s="20" t="s">
        <v>29</v>
      </c>
      <c r="D16" s="46">
        <v>4142</v>
      </c>
      <c r="E16" s="46">
        <v>498150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502292</v>
      </c>
      <c r="O16" s="47">
        <f t="shared" si="1"/>
        <v>41.826296943958695</v>
      </c>
      <c r="P16" s="9"/>
    </row>
    <row r="17" spans="1:16" ht="15">
      <c r="A17" s="12"/>
      <c r="B17" s="44">
        <v>523</v>
      </c>
      <c r="C17" s="20" t="s">
        <v>104</v>
      </c>
      <c r="D17" s="46">
        <v>1771224</v>
      </c>
      <c r="E17" s="46">
        <v>45382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1816606</v>
      </c>
      <c r="O17" s="47">
        <f t="shared" si="1"/>
        <v>151.2703805479224</v>
      </c>
      <c r="P17" s="9"/>
    </row>
    <row r="18" spans="1:16" ht="15">
      <c r="A18" s="12"/>
      <c r="B18" s="44">
        <v>524</v>
      </c>
      <c r="C18" s="20" t="s">
        <v>31</v>
      </c>
      <c r="D18" s="46">
        <v>214118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214118</v>
      </c>
      <c r="O18" s="47">
        <f t="shared" si="1"/>
        <v>17.829794320925973</v>
      </c>
      <c r="P18" s="9"/>
    </row>
    <row r="19" spans="1:16" ht="15">
      <c r="A19" s="12"/>
      <c r="B19" s="44">
        <v>525</v>
      </c>
      <c r="C19" s="20" t="s">
        <v>32</v>
      </c>
      <c r="D19" s="46">
        <v>577753</v>
      </c>
      <c r="E19" s="46">
        <v>68281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646034</v>
      </c>
      <c r="O19" s="47">
        <f t="shared" si="1"/>
        <v>53.795819801815306</v>
      </c>
      <c r="P19" s="9"/>
    </row>
    <row r="20" spans="1:16" ht="15">
      <c r="A20" s="12"/>
      <c r="B20" s="44">
        <v>527</v>
      </c>
      <c r="C20" s="20" t="s">
        <v>33</v>
      </c>
      <c r="D20" s="46">
        <v>44192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44192</v>
      </c>
      <c r="O20" s="47">
        <f t="shared" si="1"/>
        <v>3.679906736614206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SUM(D22:D24)</f>
        <v>1381465</v>
      </c>
      <c r="E21" s="31">
        <f t="shared" si="5"/>
        <v>334305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1715770</v>
      </c>
      <c r="O21" s="43">
        <f t="shared" si="1"/>
        <v>142.87367807477725</v>
      </c>
      <c r="P21" s="10"/>
    </row>
    <row r="22" spans="1:16" ht="15">
      <c r="A22" s="12"/>
      <c r="B22" s="44">
        <v>534</v>
      </c>
      <c r="C22" s="20" t="s">
        <v>105</v>
      </c>
      <c r="D22" s="46">
        <v>1163697</v>
      </c>
      <c r="E22" s="46">
        <v>289305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1453002</v>
      </c>
      <c r="O22" s="47">
        <f t="shared" si="1"/>
        <v>120.99275543342493</v>
      </c>
      <c r="P22" s="9"/>
    </row>
    <row r="23" spans="1:16" ht="15">
      <c r="A23" s="12"/>
      <c r="B23" s="44">
        <v>537</v>
      </c>
      <c r="C23" s="20" t="s">
        <v>106</v>
      </c>
      <c r="D23" s="46">
        <v>81721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81721</v>
      </c>
      <c r="O23" s="47">
        <f t="shared" si="1"/>
        <v>6.8049795986343575</v>
      </c>
      <c r="P23" s="9"/>
    </row>
    <row r="24" spans="1:16" ht="15">
      <c r="A24" s="12"/>
      <c r="B24" s="44">
        <v>539</v>
      </c>
      <c r="C24" s="20" t="s">
        <v>37</v>
      </c>
      <c r="D24" s="46">
        <v>136047</v>
      </c>
      <c r="E24" s="46">
        <v>45000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181047</v>
      </c>
      <c r="O24" s="47">
        <f t="shared" si="1"/>
        <v>15.075943042717961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266423</v>
      </c>
      <c r="E25" s="31">
        <f t="shared" si="6"/>
        <v>5046248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5312671</v>
      </c>
      <c r="O25" s="43">
        <f t="shared" si="1"/>
        <v>442.39079024065285</v>
      </c>
      <c r="P25" s="10"/>
    </row>
    <row r="26" spans="1:16" ht="15">
      <c r="A26" s="12"/>
      <c r="B26" s="44">
        <v>541</v>
      </c>
      <c r="C26" s="20" t="s">
        <v>107</v>
      </c>
      <c r="D26" s="46">
        <v>266423</v>
      </c>
      <c r="E26" s="46">
        <v>5046248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5312671</v>
      </c>
      <c r="O26" s="47">
        <f t="shared" si="1"/>
        <v>442.39079024065285</v>
      </c>
      <c r="P26" s="9"/>
    </row>
    <row r="27" spans="1:16" ht="15.75">
      <c r="A27" s="28" t="s">
        <v>42</v>
      </c>
      <c r="B27" s="29"/>
      <c r="C27" s="30"/>
      <c r="D27" s="31">
        <f aca="true" t="shared" si="8" ref="D27:M27">SUM(D28:D30)</f>
        <v>56196</v>
      </c>
      <c r="E27" s="31">
        <f t="shared" si="8"/>
        <v>1122510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1178706</v>
      </c>
      <c r="O27" s="43">
        <f t="shared" si="1"/>
        <v>98.15188608543592</v>
      </c>
      <c r="P27" s="10"/>
    </row>
    <row r="28" spans="1:16" ht="15">
      <c r="A28" s="13"/>
      <c r="B28" s="45">
        <v>552</v>
      </c>
      <c r="C28" s="21" t="s">
        <v>43</v>
      </c>
      <c r="D28" s="46">
        <v>0</v>
      </c>
      <c r="E28" s="46">
        <v>889874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889874</v>
      </c>
      <c r="O28" s="47">
        <f t="shared" si="1"/>
        <v>74.10059122324922</v>
      </c>
      <c r="P28" s="9"/>
    </row>
    <row r="29" spans="1:16" ht="15">
      <c r="A29" s="13"/>
      <c r="B29" s="45">
        <v>553</v>
      </c>
      <c r="C29" s="21" t="s">
        <v>108</v>
      </c>
      <c r="D29" s="46">
        <v>56196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56196</v>
      </c>
      <c r="O29" s="47">
        <f t="shared" si="1"/>
        <v>4.67949038221334</v>
      </c>
      <c r="P29" s="9"/>
    </row>
    <row r="30" spans="1:16" ht="15">
      <c r="A30" s="13"/>
      <c r="B30" s="45">
        <v>559</v>
      </c>
      <c r="C30" s="21" t="s">
        <v>45</v>
      </c>
      <c r="D30" s="46">
        <v>0</v>
      </c>
      <c r="E30" s="46">
        <v>232636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232636</v>
      </c>
      <c r="O30" s="47">
        <f t="shared" si="1"/>
        <v>19.371804479973353</v>
      </c>
      <c r="P30" s="9"/>
    </row>
    <row r="31" spans="1:16" ht="15.75">
      <c r="A31" s="28" t="s">
        <v>46</v>
      </c>
      <c r="B31" s="29"/>
      <c r="C31" s="30"/>
      <c r="D31" s="31">
        <f aca="true" t="shared" si="9" ref="D31:M31">SUM(D32:D36)</f>
        <v>661564</v>
      </c>
      <c r="E31" s="31">
        <f t="shared" si="9"/>
        <v>199939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8007767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8869270</v>
      </c>
      <c r="O31" s="43">
        <f t="shared" si="1"/>
        <v>738.551919393788</v>
      </c>
      <c r="P31" s="10"/>
    </row>
    <row r="32" spans="1:16" ht="15">
      <c r="A32" s="12"/>
      <c r="B32" s="44">
        <v>561</v>
      </c>
      <c r="C32" s="20" t="s">
        <v>109</v>
      </c>
      <c r="D32" s="46">
        <v>184938</v>
      </c>
      <c r="E32" s="46">
        <v>2482</v>
      </c>
      <c r="F32" s="46">
        <v>0</v>
      </c>
      <c r="G32" s="46">
        <v>0</v>
      </c>
      <c r="H32" s="46">
        <v>0</v>
      </c>
      <c r="I32" s="46">
        <v>8007767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8195187</v>
      </c>
      <c r="O32" s="47">
        <f t="shared" si="1"/>
        <v>682.4204346739945</v>
      </c>
      <c r="P32" s="9"/>
    </row>
    <row r="33" spans="1:16" ht="15">
      <c r="A33" s="12"/>
      <c r="B33" s="44">
        <v>562</v>
      </c>
      <c r="C33" s="20" t="s">
        <v>110</v>
      </c>
      <c r="D33" s="46">
        <v>315205</v>
      </c>
      <c r="E33" s="46">
        <v>197457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512662</v>
      </c>
      <c r="O33" s="47">
        <f t="shared" si="1"/>
        <v>42.68981597135482</v>
      </c>
      <c r="P33" s="9"/>
    </row>
    <row r="34" spans="1:16" ht="15">
      <c r="A34" s="12"/>
      <c r="B34" s="44">
        <v>563</v>
      </c>
      <c r="C34" s="20" t="s">
        <v>111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1"/>
        <v>2.031809476226164</v>
      </c>
      <c r="P34" s="9"/>
    </row>
    <row r="35" spans="1:16" ht="15">
      <c r="A35" s="12"/>
      <c r="B35" s="44">
        <v>564</v>
      </c>
      <c r="C35" s="20" t="s">
        <v>112</v>
      </c>
      <c r="D35" s="46">
        <v>11273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11273</v>
      </c>
      <c r="O35" s="47">
        <f t="shared" si="1"/>
        <v>0.9387126321925223</v>
      </c>
      <c r="P35" s="9"/>
    </row>
    <row r="36" spans="1:16" ht="15">
      <c r="A36" s="12"/>
      <c r="B36" s="44">
        <v>569</v>
      </c>
      <c r="C36" s="20" t="s">
        <v>51</v>
      </c>
      <c r="D36" s="46">
        <v>125748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125748</v>
      </c>
      <c r="O36" s="47">
        <f t="shared" si="1"/>
        <v>10.471146640019985</v>
      </c>
      <c r="P36" s="9"/>
    </row>
    <row r="37" spans="1:16" ht="15.75">
      <c r="A37" s="28" t="s">
        <v>52</v>
      </c>
      <c r="B37" s="29"/>
      <c r="C37" s="30"/>
      <c r="D37" s="31">
        <f aca="true" t="shared" si="11" ref="D37:M37">SUM(D38:D39)</f>
        <v>1527901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1527901</v>
      </c>
      <c r="O37" s="43">
        <f aca="true" t="shared" si="12" ref="O37:O64">(N37/O$66)</f>
        <v>127.2296610875177</v>
      </c>
      <c r="P37" s="9"/>
    </row>
    <row r="38" spans="1:16" ht="15">
      <c r="A38" s="12"/>
      <c r="B38" s="44">
        <v>571</v>
      </c>
      <c r="C38" s="20" t="s">
        <v>53</v>
      </c>
      <c r="D38" s="46">
        <v>299309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299309</v>
      </c>
      <c r="O38" s="47">
        <f t="shared" si="12"/>
        <v>24.923723873761347</v>
      </c>
      <c r="P38" s="9"/>
    </row>
    <row r="39" spans="1:16" ht="15">
      <c r="A39" s="12"/>
      <c r="B39" s="44">
        <v>572</v>
      </c>
      <c r="C39" s="20" t="s">
        <v>113</v>
      </c>
      <c r="D39" s="46">
        <v>1228592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1228592</v>
      </c>
      <c r="O39" s="47">
        <f t="shared" si="12"/>
        <v>102.30593721375635</v>
      </c>
      <c r="P39" s="9"/>
    </row>
    <row r="40" spans="1:16" ht="15.75">
      <c r="A40" s="28" t="s">
        <v>114</v>
      </c>
      <c r="B40" s="29"/>
      <c r="C40" s="30"/>
      <c r="D40" s="31">
        <f aca="true" t="shared" si="13" ref="D40:M40">SUM(D41:D43)</f>
        <v>1277417</v>
      </c>
      <c r="E40" s="31">
        <f t="shared" si="13"/>
        <v>2304597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27552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3609566</v>
      </c>
      <c r="O40" s="43">
        <f t="shared" si="12"/>
        <v>300.5717378632692</v>
      </c>
      <c r="P40" s="9"/>
    </row>
    <row r="41" spans="1:16" ht="15">
      <c r="A41" s="12"/>
      <c r="B41" s="44">
        <v>581</v>
      </c>
      <c r="C41" s="20" t="s">
        <v>115</v>
      </c>
      <c r="D41" s="46">
        <v>1277417</v>
      </c>
      <c r="E41" s="46">
        <v>2050429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3327846</v>
      </c>
      <c r="O41" s="47">
        <f t="shared" si="12"/>
        <v>277.11266550087436</v>
      </c>
      <c r="P41" s="9"/>
    </row>
    <row r="42" spans="1:16" ht="15">
      <c r="A42" s="12"/>
      <c r="B42" s="44">
        <v>583</v>
      </c>
      <c r="C42" s="20" t="s">
        <v>79</v>
      </c>
      <c r="D42" s="46">
        <v>0</v>
      </c>
      <c r="E42" s="46">
        <v>254168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4" ref="N42:N49">SUM(D42:M42)</f>
        <v>254168</v>
      </c>
      <c r="O42" s="47">
        <f t="shared" si="12"/>
        <v>21.16479307186277</v>
      </c>
      <c r="P42" s="9"/>
    </row>
    <row r="43" spans="1:16" ht="15">
      <c r="A43" s="12"/>
      <c r="B43" s="44">
        <v>592</v>
      </c>
      <c r="C43" s="20" t="s">
        <v>146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27552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27552</v>
      </c>
      <c r="O43" s="47">
        <f t="shared" si="12"/>
        <v>2.294279290532101</v>
      </c>
      <c r="P43" s="9"/>
    </row>
    <row r="44" spans="1:16" ht="15.75">
      <c r="A44" s="28" t="s">
        <v>58</v>
      </c>
      <c r="B44" s="29"/>
      <c r="C44" s="30"/>
      <c r="D44" s="31">
        <f aca="true" t="shared" si="15" ref="D44:M44">SUM(D45:D63)</f>
        <v>928751</v>
      </c>
      <c r="E44" s="31">
        <f t="shared" si="15"/>
        <v>615185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1543936</v>
      </c>
      <c r="O44" s="43">
        <f t="shared" si="12"/>
        <v>128.564909651095</v>
      </c>
      <c r="P44" s="9"/>
    </row>
    <row r="45" spans="1:16" ht="15">
      <c r="A45" s="12"/>
      <c r="B45" s="44">
        <v>602</v>
      </c>
      <c r="C45" s="20" t="s">
        <v>117</v>
      </c>
      <c r="D45" s="46">
        <v>2844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2844</v>
      </c>
      <c r="O45" s="47">
        <f t="shared" si="12"/>
        <v>0.23682238321259055</v>
      </c>
      <c r="P45" s="9"/>
    </row>
    <row r="46" spans="1:16" ht="15">
      <c r="A46" s="12"/>
      <c r="B46" s="44">
        <v>603</v>
      </c>
      <c r="C46" s="20" t="s">
        <v>118</v>
      </c>
      <c r="D46" s="46">
        <v>1822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1822</v>
      </c>
      <c r="O46" s="47">
        <f t="shared" si="12"/>
        <v>0.15171954367557666</v>
      </c>
      <c r="P46" s="9"/>
    </row>
    <row r="47" spans="1:16" ht="15">
      <c r="A47" s="12"/>
      <c r="B47" s="44">
        <v>604</v>
      </c>
      <c r="C47" s="20" t="s">
        <v>119</v>
      </c>
      <c r="D47" s="46">
        <v>822757</v>
      </c>
      <c r="E47" s="46">
        <v>148708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971465</v>
      </c>
      <c r="O47" s="47">
        <f t="shared" si="12"/>
        <v>80.89474560746108</v>
      </c>
      <c r="P47" s="9"/>
    </row>
    <row r="48" spans="1:16" ht="15">
      <c r="A48" s="12"/>
      <c r="B48" s="44">
        <v>605</v>
      </c>
      <c r="C48" s="20" t="s">
        <v>120</v>
      </c>
      <c r="D48" s="46">
        <v>10445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10445</v>
      </c>
      <c r="O48" s="47">
        <f t="shared" si="12"/>
        <v>0.8697643434091098</v>
      </c>
      <c r="P48" s="9"/>
    </row>
    <row r="49" spans="1:16" ht="15">
      <c r="A49" s="12"/>
      <c r="B49" s="44">
        <v>608</v>
      </c>
      <c r="C49" s="20" t="s">
        <v>121</v>
      </c>
      <c r="D49" s="46">
        <v>0</v>
      </c>
      <c r="E49" s="46">
        <v>14572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14572</v>
      </c>
      <c r="O49" s="47">
        <f t="shared" si="12"/>
        <v>1.2134232658839204</v>
      </c>
      <c r="P49" s="9"/>
    </row>
    <row r="50" spans="1:16" ht="15">
      <c r="A50" s="12"/>
      <c r="B50" s="44">
        <v>614</v>
      </c>
      <c r="C50" s="20" t="s">
        <v>122</v>
      </c>
      <c r="D50" s="46">
        <v>0</v>
      </c>
      <c r="E50" s="46">
        <v>72583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6" ref="N50:N55">SUM(D50:M50)</f>
        <v>72583</v>
      </c>
      <c r="O50" s="47">
        <f t="shared" si="12"/>
        <v>6.044050295611624</v>
      </c>
      <c r="P50" s="9"/>
    </row>
    <row r="51" spans="1:16" ht="15">
      <c r="A51" s="12"/>
      <c r="B51" s="44">
        <v>634</v>
      </c>
      <c r="C51" s="20" t="s">
        <v>124</v>
      </c>
      <c r="D51" s="46">
        <v>0</v>
      </c>
      <c r="E51" s="46">
        <v>52009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52009</v>
      </c>
      <c r="O51" s="47">
        <f t="shared" si="12"/>
        <v>4.330835206928137</v>
      </c>
      <c r="P51" s="9"/>
    </row>
    <row r="52" spans="1:16" ht="15">
      <c r="A52" s="12"/>
      <c r="B52" s="44">
        <v>654</v>
      </c>
      <c r="C52" s="20" t="s">
        <v>125</v>
      </c>
      <c r="D52" s="46">
        <v>29415</v>
      </c>
      <c r="E52" s="46">
        <v>33051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62466</v>
      </c>
      <c r="O52" s="47">
        <f t="shared" si="12"/>
        <v>5.201598800899325</v>
      </c>
      <c r="P52" s="9"/>
    </row>
    <row r="53" spans="1:16" ht="15">
      <c r="A53" s="12"/>
      <c r="B53" s="44">
        <v>674</v>
      </c>
      <c r="C53" s="20" t="s">
        <v>126</v>
      </c>
      <c r="D53" s="46">
        <v>0</v>
      </c>
      <c r="E53" s="46">
        <v>13169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13169</v>
      </c>
      <c r="O53" s="47">
        <f t="shared" si="12"/>
        <v>1.096594221000916</v>
      </c>
      <c r="P53" s="9"/>
    </row>
    <row r="54" spans="1:16" ht="15">
      <c r="A54" s="12"/>
      <c r="B54" s="44">
        <v>685</v>
      </c>
      <c r="C54" s="20" t="s">
        <v>64</v>
      </c>
      <c r="D54" s="46">
        <v>2430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2430</v>
      </c>
      <c r="O54" s="47">
        <f t="shared" si="12"/>
        <v>0.20234823882088435</v>
      </c>
      <c r="P54" s="9"/>
    </row>
    <row r="55" spans="1:16" ht="15">
      <c r="A55" s="12"/>
      <c r="B55" s="44">
        <v>694</v>
      </c>
      <c r="C55" s="20" t="s">
        <v>127</v>
      </c>
      <c r="D55" s="46">
        <v>0</v>
      </c>
      <c r="E55" s="46">
        <v>5856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5856</v>
      </c>
      <c r="O55" s="47">
        <f t="shared" si="12"/>
        <v>0.4876342742942793</v>
      </c>
      <c r="P55" s="9"/>
    </row>
    <row r="56" spans="1:16" ht="15">
      <c r="A56" s="12"/>
      <c r="B56" s="44">
        <v>711</v>
      </c>
      <c r="C56" s="20" t="s">
        <v>90</v>
      </c>
      <c r="D56" s="46">
        <v>13776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3">SUM(D56:M56)</f>
        <v>13776</v>
      </c>
      <c r="O56" s="47">
        <f t="shared" si="12"/>
        <v>1.1471396452660505</v>
      </c>
      <c r="P56" s="9"/>
    </row>
    <row r="57" spans="1:16" ht="15">
      <c r="A57" s="12"/>
      <c r="B57" s="44">
        <v>713</v>
      </c>
      <c r="C57" s="20" t="s">
        <v>128</v>
      </c>
      <c r="D57" s="46">
        <v>40884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40884</v>
      </c>
      <c r="O57" s="47">
        <f t="shared" si="12"/>
        <v>3.4044466650012493</v>
      </c>
      <c r="P57" s="9"/>
    </row>
    <row r="58" spans="1:16" ht="15">
      <c r="A58" s="12"/>
      <c r="B58" s="44">
        <v>715</v>
      </c>
      <c r="C58" s="20" t="s">
        <v>92</v>
      </c>
      <c r="D58" s="46">
        <v>4378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4378</v>
      </c>
      <c r="O58" s="47">
        <f t="shared" si="12"/>
        <v>0.36455991339828464</v>
      </c>
      <c r="P58" s="9"/>
    </row>
    <row r="59" spans="1:16" ht="15">
      <c r="A59" s="12"/>
      <c r="B59" s="44">
        <v>716</v>
      </c>
      <c r="C59" s="20" t="s">
        <v>93</v>
      </c>
      <c r="D59" s="46">
        <v>0</v>
      </c>
      <c r="E59" s="46">
        <v>30266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30266</v>
      </c>
      <c r="O59" s="47">
        <f t="shared" si="12"/>
        <v>2.520276459322175</v>
      </c>
      <c r="P59" s="9"/>
    </row>
    <row r="60" spans="1:16" ht="15">
      <c r="A60" s="12"/>
      <c r="B60" s="44">
        <v>719</v>
      </c>
      <c r="C60" s="20" t="s">
        <v>94</v>
      </c>
      <c r="D60" s="46">
        <v>0</v>
      </c>
      <c r="E60" s="46">
        <v>2898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2898</v>
      </c>
      <c r="O60" s="47">
        <f t="shared" si="12"/>
        <v>0.24131901074194353</v>
      </c>
      <c r="P60" s="9"/>
    </row>
    <row r="61" spans="1:16" ht="15">
      <c r="A61" s="12"/>
      <c r="B61" s="44">
        <v>724</v>
      </c>
      <c r="C61" s="20" t="s">
        <v>129</v>
      </c>
      <c r="D61" s="46">
        <v>0</v>
      </c>
      <c r="E61" s="46">
        <v>87638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87638</v>
      </c>
      <c r="O61" s="47">
        <f t="shared" si="12"/>
        <v>7.297693396619202</v>
      </c>
      <c r="P61" s="9"/>
    </row>
    <row r="62" spans="1:16" ht="15">
      <c r="A62" s="12"/>
      <c r="B62" s="44">
        <v>744</v>
      </c>
      <c r="C62" s="20" t="s">
        <v>130</v>
      </c>
      <c r="D62" s="46">
        <v>0</v>
      </c>
      <c r="E62" s="46">
        <v>30390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30390</v>
      </c>
      <c r="O62" s="47">
        <f t="shared" si="12"/>
        <v>2.530602048463652</v>
      </c>
      <c r="P62" s="9"/>
    </row>
    <row r="63" spans="1:16" ht="15.75" thickBot="1">
      <c r="A63" s="12"/>
      <c r="B63" s="44">
        <v>764</v>
      </c>
      <c r="C63" s="20" t="s">
        <v>131</v>
      </c>
      <c r="D63" s="46">
        <v>0</v>
      </c>
      <c r="E63" s="46">
        <v>124045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124045</v>
      </c>
      <c r="O63" s="47">
        <f t="shared" si="12"/>
        <v>10.32933633108502</v>
      </c>
      <c r="P63" s="9"/>
    </row>
    <row r="64" spans="1:119" ht="16.5" thickBot="1">
      <c r="A64" s="14" t="s">
        <v>10</v>
      </c>
      <c r="B64" s="23"/>
      <c r="C64" s="22"/>
      <c r="D64" s="15">
        <f aca="true" t="shared" si="18" ref="D64:M64">SUM(D5,D14,D21,D25,D27,D31,D37,D40,D44)</f>
        <v>16873243</v>
      </c>
      <c r="E64" s="15">
        <f t="shared" si="18"/>
        <v>10259904</v>
      </c>
      <c r="F64" s="15">
        <f t="shared" si="18"/>
        <v>0</v>
      </c>
      <c r="G64" s="15">
        <f t="shared" si="18"/>
        <v>0</v>
      </c>
      <c r="H64" s="15">
        <f t="shared" si="18"/>
        <v>0</v>
      </c>
      <c r="I64" s="15">
        <f t="shared" si="18"/>
        <v>8035319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35168466</v>
      </c>
      <c r="O64" s="37">
        <f t="shared" si="12"/>
        <v>2928.509118161379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147</v>
      </c>
      <c r="M66" s="48"/>
      <c r="N66" s="48"/>
      <c r="O66" s="41">
        <v>12009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70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5095993</v>
      </c>
      <c r="E5" s="26">
        <f t="shared" si="0"/>
        <v>5484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5101477</v>
      </c>
      <c r="O5" s="32">
        <f aca="true" t="shared" si="1" ref="O5:O36">(N5/O$67)</f>
        <v>419.4948606200148</v>
      </c>
      <c r="P5" s="6"/>
    </row>
    <row r="6" spans="1:16" ht="15">
      <c r="A6" s="12"/>
      <c r="B6" s="44">
        <v>511</v>
      </c>
      <c r="C6" s="20" t="s">
        <v>20</v>
      </c>
      <c r="D6" s="46">
        <v>3967117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3967117</v>
      </c>
      <c r="O6" s="47">
        <f t="shared" si="1"/>
        <v>326.2163473398569</v>
      </c>
      <c r="P6" s="9"/>
    </row>
    <row r="7" spans="1:16" ht="15">
      <c r="A7" s="12"/>
      <c r="B7" s="44">
        <v>512</v>
      </c>
      <c r="C7" s="20" t="s">
        <v>21</v>
      </c>
      <c r="D7" s="46">
        <v>134921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134921</v>
      </c>
      <c r="O7" s="47">
        <f t="shared" si="1"/>
        <v>11.094564591727654</v>
      </c>
      <c r="P7" s="9"/>
    </row>
    <row r="8" spans="1:16" ht="15">
      <c r="A8" s="12"/>
      <c r="B8" s="44">
        <v>513</v>
      </c>
      <c r="C8" s="20" t="s">
        <v>22</v>
      </c>
      <c r="D8" s="46">
        <v>417567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417567</v>
      </c>
      <c r="O8" s="47">
        <f t="shared" si="1"/>
        <v>34.33656771647068</v>
      </c>
      <c r="P8" s="9"/>
    </row>
    <row r="9" spans="1:16" ht="15">
      <c r="A9" s="12"/>
      <c r="B9" s="44">
        <v>514</v>
      </c>
      <c r="C9" s="20" t="s">
        <v>23</v>
      </c>
      <c r="D9" s="46">
        <v>91300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91300</v>
      </c>
      <c r="O9" s="47">
        <f t="shared" si="1"/>
        <v>7.507606282378094</v>
      </c>
      <c r="P9" s="9"/>
    </row>
    <row r="10" spans="1:16" ht="15">
      <c r="A10" s="12"/>
      <c r="B10" s="44">
        <v>515</v>
      </c>
      <c r="C10" s="20" t="s">
        <v>24</v>
      </c>
      <c r="D10" s="46">
        <v>147061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147061</v>
      </c>
      <c r="O10" s="47">
        <f t="shared" si="1"/>
        <v>12.092837760052626</v>
      </c>
      <c r="P10" s="9"/>
    </row>
    <row r="11" spans="1:16" ht="15">
      <c r="A11" s="12"/>
      <c r="B11" s="44">
        <v>516</v>
      </c>
      <c r="C11" s="20" t="s">
        <v>139</v>
      </c>
      <c r="D11" s="46">
        <v>0</v>
      </c>
      <c r="E11" s="46">
        <v>3027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3027</v>
      </c>
      <c r="O11" s="47">
        <f t="shared" si="1"/>
        <v>0.2489104514431379</v>
      </c>
      <c r="P11" s="9"/>
    </row>
    <row r="12" spans="1:16" ht="15">
      <c r="A12" s="12"/>
      <c r="B12" s="44">
        <v>517</v>
      </c>
      <c r="C12" s="20" t="s">
        <v>25</v>
      </c>
      <c r="D12" s="46">
        <v>235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</v>
      </c>
      <c r="O12" s="47">
        <f t="shared" si="1"/>
        <v>0.01932406874434668</v>
      </c>
      <c r="P12" s="9"/>
    </row>
    <row r="13" spans="1:16" ht="15">
      <c r="A13" s="12"/>
      <c r="B13" s="44">
        <v>519</v>
      </c>
      <c r="C13" s="20" t="s">
        <v>103</v>
      </c>
      <c r="D13" s="46">
        <v>337792</v>
      </c>
      <c r="E13" s="46">
        <v>2457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340249</v>
      </c>
      <c r="O13" s="47">
        <f t="shared" si="1"/>
        <v>27.978702409341338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6097228</v>
      </c>
      <c r="E14" s="31">
        <f t="shared" si="3"/>
        <v>713738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6810966</v>
      </c>
      <c r="O14" s="43">
        <f t="shared" si="1"/>
        <v>560.0662774442891</v>
      </c>
      <c r="P14" s="10"/>
    </row>
    <row r="15" spans="1:16" ht="15">
      <c r="A15" s="12"/>
      <c r="B15" s="44">
        <v>521</v>
      </c>
      <c r="C15" s="20" t="s">
        <v>28</v>
      </c>
      <c r="D15" s="46">
        <v>3701152</v>
      </c>
      <c r="E15" s="46">
        <v>8123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3709275</v>
      </c>
      <c r="O15" s="47">
        <f t="shared" si="1"/>
        <v>305.01397911355974</v>
      </c>
      <c r="P15" s="9"/>
    </row>
    <row r="16" spans="1:16" ht="15">
      <c r="A16" s="12"/>
      <c r="B16" s="44">
        <v>522</v>
      </c>
      <c r="C16" s="20" t="s">
        <v>29</v>
      </c>
      <c r="D16" s="46">
        <v>4142</v>
      </c>
      <c r="E16" s="46">
        <v>502500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506642</v>
      </c>
      <c r="O16" s="47">
        <f t="shared" si="1"/>
        <v>41.66121207137571</v>
      </c>
      <c r="P16" s="9"/>
    </row>
    <row r="17" spans="1:16" ht="15">
      <c r="A17" s="12"/>
      <c r="B17" s="44">
        <v>523</v>
      </c>
      <c r="C17" s="20" t="s">
        <v>104</v>
      </c>
      <c r="D17" s="46">
        <v>1637746</v>
      </c>
      <c r="E17" s="46">
        <v>82721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1720467</v>
      </c>
      <c r="O17" s="47">
        <f t="shared" si="1"/>
        <v>141.4741386399145</v>
      </c>
      <c r="P17" s="9"/>
    </row>
    <row r="18" spans="1:16" ht="15">
      <c r="A18" s="12"/>
      <c r="B18" s="44">
        <v>524</v>
      </c>
      <c r="C18" s="20" t="s">
        <v>31</v>
      </c>
      <c r="D18" s="46">
        <v>194293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194293</v>
      </c>
      <c r="O18" s="47">
        <f t="shared" si="1"/>
        <v>15.97672888742702</v>
      </c>
      <c r="P18" s="9"/>
    </row>
    <row r="19" spans="1:16" ht="15">
      <c r="A19" s="12"/>
      <c r="B19" s="44">
        <v>525</v>
      </c>
      <c r="C19" s="20" t="s">
        <v>32</v>
      </c>
      <c r="D19" s="46">
        <v>513351</v>
      </c>
      <c r="E19" s="46">
        <v>120394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633745</v>
      </c>
      <c r="O19" s="47">
        <f t="shared" si="1"/>
        <v>52.112901899514846</v>
      </c>
      <c r="P19" s="9"/>
    </row>
    <row r="20" spans="1:16" ht="15">
      <c r="A20" s="12"/>
      <c r="B20" s="44">
        <v>527</v>
      </c>
      <c r="C20" s="20" t="s">
        <v>33</v>
      </c>
      <c r="D20" s="46">
        <v>46544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46544</v>
      </c>
      <c r="O20" s="47">
        <f t="shared" si="1"/>
        <v>3.8273168324973277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SUM(D22:D24)</f>
        <v>1874092</v>
      </c>
      <c r="E21" s="31">
        <f t="shared" si="5"/>
        <v>687878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2561970</v>
      </c>
      <c r="O21" s="43">
        <f t="shared" si="1"/>
        <v>210.67099745086753</v>
      </c>
      <c r="P21" s="10"/>
    </row>
    <row r="22" spans="1:16" ht="15">
      <c r="A22" s="12"/>
      <c r="B22" s="44">
        <v>534</v>
      </c>
      <c r="C22" s="20" t="s">
        <v>105</v>
      </c>
      <c r="D22" s="46">
        <v>1177760</v>
      </c>
      <c r="E22" s="46">
        <v>336354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1514114</v>
      </c>
      <c r="O22" s="47">
        <f t="shared" si="1"/>
        <v>124.50571499054354</v>
      </c>
      <c r="P22" s="9"/>
    </row>
    <row r="23" spans="1:16" ht="15">
      <c r="A23" s="12"/>
      <c r="B23" s="44">
        <v>537</v>
      </c>
      <c r="C23" s="20" t="s">
        <v>106</v>
      </c>
      <c r="D23" s="46">
        <v>75663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75663</v>
      </c>
      <c r="O23" s="47">
        <f t="shared" si="1"/>
        <v>6.2217745251212895</v>
      </c>
      <c r="P23" s="9"/>
    </row>
    <row r="24" spans="1:16" ht="15">
      <c r="A24" s="12"/>
      <c r="B24" s="44">
        <v>539</v>
      </c>
      <c r="C24" s="20" t="s">
        <v>37</v>
      </c>
      <c r="D24" s="46">
        <v>620669</v>
      </c>
      <c r="E24" s="46">
        <v>351524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972193</v>
      </c>
      <c r="O24" s="47">
        <f t="shared" si="1"/>
        <v>79.9435079352027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49512</v>
      </c>
      <c r="E25" s="31">
        <f t="shared" si="6"/>
        <v>4886425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3">SUM(D25:M25)</f>
        <v>4935937</v>
      </c>
      <c r="O25" s="43">
        <f t="shared" si="1"/>
        <v>405.8824932160184</v>
      </c>
      <c r="P25" s="10"/>
    </row>
    <row r="26" spans="1:16" ht="15">
      <c r="A26" s="12"/>
      <c r="B26" s="44">
        <v>541</v>
      </c>
      <c r="C26" s="20" t="s">
        <v>107</v>
      </c>
      <c r="D26" s="46">
        <v>49512</v>
      </c>
      <c r="E26" s="46">
        <v>3348821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3398333</v>
      </c>
      <c r="O26" s="47">
        <f t="shared" si="1"/>
        <v>279.4451936518378</v>
      </c>
      <c r="P26" s="9"/>
    </row>
    <row r="27" spans="1:16" ht="15">
      <c r="A27" s="12"/>
      <c r="B27" s="44">
        <v>542</v>
      </c>
      <c r="C27" s="20" t="s">
        <v>40</v>
      </c>
      <c r="D27" s="46">
        <v>0</v>
      </c>
      <c r="E27" s="46">
        <v>1537604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1537604</v>
      </c>
      <c r="O27" s="47">
        <f t="shared" si="1"/>
        <v>126.43729956418058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SUM(D29:D31)</f>
        <v>52281</v>
      </c>
      <c r="E28" s="31">
        <f t="shared" si="8"/>
        <v>1535793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1588074</v>
      </c>
      <c r="O28" s="43">
        <f t="shared" si="1"/>
        <v>130.58745168982813</v>
      </c>
      <c r="P28" s="10"/>
    </row>
    <row r="29" spans="1:16" ht="15">
      <c r="A29" s="13"/>
      <c r="B29" s="45">
        <v>552</v>
      </c>
      <c r="C29" s="21" t="s">
        <v>43</v>
      </c>
      <c r="D29" s="46">
        <v>0</v>
      </c>
      <c r="E29" s="46">
        <v>1265889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1265889</v>
      </c>
      <c r="O29" s="47">
        <f t="shared" si="1"/>
        <v>104.09415344132884</v>
      </c>
      <c r="P29" s="9"/>
    </row>
    <row r="30" spans="1:16" ht="15">
      <c r="A30" s="13"/>
      <c r="B30" s="45">
        <v>553</v>
      </c>
      <c r="C30" s="21" t="s">
        <v>108</v>
      </c>
      <c r="D30" s="46">
        <v>52281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52281</v>
      </c>
      <c r="O30" s="47">
        <f t="shared" si="1"/>
        <v>4.299070800098676</v>
      </c>
      <c r="P30" s="9"/>
    </row>
    <row r="31" spans="1:16" ht="15">
      <c r="A31" s="13"/>
      <c r="B31" s="45">
        <v>559</v>
      </c>
      <c r="C31" s="21" t="s">
        <v>45</v>
      </c>
      <c r="D31" s="46">
        <v>0</v>
      </c>
      <c r="E31" s="46">
        <v>269904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269904</v>
      </c>
      <c r="O31" s="47">
        <f t="shared" si="1"/>
        <v>22.194227448400625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SUM(D33:D37)</f>
        <v>564918</v>
      </c>
      <c r="E32" s="31">
        <f t="shared" si="9"/>
        <v>435071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8191055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9191044</v>
      </c>
      <c r="O32" s="43">
        <f t="shared" si="1"/>
        <v>755.7802812268728</v>
      </c>
      <c r="P32" s="10"/>
    </row>
    <row r="33" spans="1:16" ht="15">
      <c r="A33" s="12"/>
      <c r="B33" s="44">
        <v>561</v>
      </c>
      <c r="C33" s="20" t="s">
        <v>109</v>
      </c>
      <c r="D33" s="46">
        <v>186725</v>
      </c>
      <c r="E33" s="46">
        <v>217437</v>
      </c>
      <c r="F33" s="46">
        <v>0</v>
      </c>
      <c r="G33" s="46">
        <v>0</v>
      </c>
      <c r="H33" s="46">
        <v>0</v>
      </c>
      <c r="I33" s="46">
        <v>8191055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8595217</v>
      </c>
      <c r="O33" s="47">
        <f t="shared" si="1"/>
        <v>706.7853794918182</v>
      </c>
      <c r="P33" s="9"/>
    </row>
    <row r="34" spans="1:16" ht="15">
      <c r="A34" s="12"/>
      <c r="B34" s="44">
        <v>562</v>
      </c>
      <c r="C34" s="20" t="s">
        <v>110</v>
      </c>
      <c r="D34" s="46">
        <v>230656</v>
      </c>
      <c r="E34" s="46">
        <v>217634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0">SUM(D34:M34)</f>
        <v>448290</v>
      </c>
      <c r="O34" s="47">
        <f t="shared" si="1"/>
        <v>36.862922457034784</v>
      </c>
      <c r="P34" s="9"/>
    </row>
    <row r="35" spans="1:16" ht="15">
      <c r="A35" s="12"/>
      <c r="B35" s="44">
        <v>563</v>
      </c>
      <c r="C35" s="20" t="s">
        <v>111</v>
      </c>
      <c r="D35" s="46">
        <v>24400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24400</v>
      </c>
      <c r="O35" s="47">
        <f t="shared" si="1"/>
        <v>2.006413946221528</v>
      </c>
      <c r="P35" s="9"/>
    </row>
    <row r="36" spans="1:16" ht="15">
      <c r="A36" s="12"/>
      <c r="B36" s="44">
        <v>564</v>
      </c>
      <c r="C36" s="20" t="s">
        <v>112</v>
      </c>
      <c r="D36" s="46">
        <v>10553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10553</v>
      </c>
      <c r="O36" s="47">
        <f t="shared" si="1"/>
        <v>0.8677740317408108</v>
      </c>
      <c r="P36" s="9"/>
    </row>
    <row r="37" spans="1:16" ht="15">
      <c r="A37" s="12"/>
      <c r="B37" s="44">
        <v>569</v>
      </c>
      <c r="C37" s="20" t="s">
        <v>51</v>
      </c>
      <c r="D37" s="46">
        <v>112584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112584</v>
      </c>
      <c r="O37" s="47">
        <f aca="true" t="shared" si="11" ref="O37:O65">(N37/O$67)</f>
        <v>9.25779130005756</v>
      </c>
      <c r="P37" s="9"/>
    </row>
    <row r="38" spans="1:16" ht="15.75">
      <c r="A38" s="28" t="s">
        <v>52</v>
      </c>
      <c r="B38" s="29"/>
      <c r="C38" s="30"/>
      <c r="D38" s="31">
        <f aca="true" t="shared" si="12" ref="D38:M38">SUM(D39:D40)</f>
        <v>834073</v>
      </c>
      <c r="E38" s="31">
        <f t="shared" si="12"/>
        <v>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834073</v>
      </c>
      <c r="O38" s="43">
        <f t="shared" si="11"/>
        <v>68.58588931831264</v>
      </c>
      <c r="P38" s="9"/>
    </row>
    <row r="39" spans="1:16" ht="15">
      <c r="A39" s="12"/>
      <c r="B39" s="44">
        <v>571</v>
      </c>
      <c r="C39" s="20" t="s">
        <v>53</v>
      </c>
      <c r="D39" s="46">
        <v>275093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275093</v>
      </c>
      <c r="O39" s="47">
        <f t="shared" si="11"/>
        <v>22.620919332291752</v>
      </c>
      <c r="P39" s="9"/>
    </row>
    <row r="40" spans="1:16" ht="15">
      <c r="A40" s="12"/>
      <c r="B40" s="44">
        <v>572</v>
      </c>
      <c r="C40" s="20" t="s">
        <v>113</v>
      </c>
      <c r="D40" s="46">
        <v>558980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558980</v>
      </c>
      <c r="O40" s="47">
        <f t="shared" si="11"/>
        <v>45.96496998602089</v>
      </c>
      <c r="P40" s="9"/>
    </row>
    <row r="41" spans="1:16" ht="15.75">
      <c r="A41" s="28" t="s">
        <v>114</v>
      </c>
      <c r="B41" s="29"/>
      <c r="C41" s="30"/>
      <c r="D41" s="31">
        <f aca="true" t="shared" si="13" ref="D41:M41">SUM(D42:D44)</f>
        <v>1214113</v>
      </c>
      <c r="E41" s="31">
        <f t="shared" si="13"/>
        <v>1854749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3068862</v>
      </c>
      <c r="O41" s="43">
        <f t="shared" si="11"/>
        <v>252.35276704218404</v>
      </c>
      <c r="P41" s="9"/>
    </row>
    <row r="42" spans="1:16" ht="15">
      <c r="A42" s="12"/>
      <c r="B42" s="44">
        <v>581</v>
      </c>
      <c r="C42" s="20" t="s">
        <v>115</v>
      </c>
      <c r="D42" s="46">
        <v>1214113</v>
      </c>
      <c r="E42" s="46">
        <v>1737694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2951807</v>
      </c>
      <c r="O42" s="47">
        <f t="shared" si="11"/>
        <v>242.7273250555053</v>
      </c>
      <c r="P42" s="9"/>
    </row>
    <row r="43" spans="1:16" ht="15">
      <c r="A43" s="12"/>
      <c r="B43" s="44">
        <v>583</v>
      </c>
      <c r="C43" s="20" t="s">
        <v>79</v>
      </c>
      <c r="D43" s="46">
        <v>0</v>
      </c>
      <c r="E43" s="46">
        <v>77850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4" ref="N43:N50">SUM(D43:M43)</f>
        <v>77850</v>
      </c>
      <c r="O43" s="47">
        <f t="shared" si="11"/>
        <v>6.401611709563358</v>
      </c>
      <c r="P43" s="9"/>
    </row>
    <row r="44" spans="1:16" ht="15">
      <c r="A44" s="12"/>
      <c r="B44" s="44">
        <v>587</v>
      </c>
      <c r="C44" s="20" t="s">
        <v>116</v>
      </c>
      <c r="D44" s="46">
        <v>0</v>
      </c>
      <c r="E44" s="46">
        <v>39205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39205</v>
      </c>
      <c r="O44" s="47">
        <f t="shared" si="11"/>
        <v>3.223830277115369</v>
      </c>
      <c r="P44" s="9"/>
    </row>
    <row r="45" spans="1:16" ht="15.75">
      <c r="A45" s="28" t="s">
        <v>58</v>
      </c>
      <c r="B45" s="29"/>
      <c r="C45" s="30"/>
      <c r="D45" s="31">
        <f aca="true" t="shared" si="15" ref="D45:M45">SUM(D46:D64)</f>
        <v>837636</v>
      </c>
      <c r="E45" s="31">
        <f t="shared" si="15"/>
        <v>529270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1366906</v>
      </c>
      <c r="O45" s="43">
        <f t="shared" si="11"/>
        <v>112.40078940876573</v>
      </c>
      <c r="P45" s="9"/>
    </row>
    <row r="46" spans="1:16" ht="15">
      <c r="A46" s="12"/>
      <c r="B46" s="44">
        <v>602</v>
      </c>
      <c r="C46" s="20" t="s">
        <v>117</v>
      </c>
      <c r="D46" s="46">
        <v>3096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3096</v>
      </c>
      <c r="O46" s="47">
        <f t="shared" si="11"/>
        <v>0.2545843269467971</v>
      </c>
      <c r="P46" s="9"/>
    </row>
    <row r="47" spans="1:16" ht="15">
      <c r="A47" s="12"/>
      <c r="B47" s="44">
        <v>603</v>
      </c>
      <c r="C47" s="20" t="s">
        <v>118</v>
      </c>
      <c r="D47" s="46">
        <v>1768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1768</v>
      </c>
      <c r="O47" s="47">
        <f t="shared" si="11"/>
        <v>0.1453827810212976</v>
      </c>
      <c r="P47" s="9"/>
    </row>
    <row r="48" spans="1:16" ht="15">
      <c r="A48" s="12"/>
      <c r="B48" s="44">
        <v>604</v>
      </c>
      <c r="C48" s="20" t="s">
        <v>119</v>
      </c>
      <c r="D48" s="46">
        <v>730671</v>
      </c>
      <c r="E48" s="46">
        <v>99601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830272</v>
      </c>
      <c r="O48" s="47">
        <f t="shared" si="11"/>
        <v>68.27333278513281</v>
      </c>
      <c r="P48" s="9"/>
    </row>
    <row r="49" spans="1:16" ht="15">
      <c r="A49" s="12"/>
      <c r="B49" s="44">
        <v>605</v>
      </c>
      <c r="C49" s="20" t="s">
        <v>120</v>
      </c>
      <c r="D49" s="46">
        <v>13084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13084</v>
      </c>
      <c r="O49" s="47">
        <f t="shared" si="11"/>
        <v>1.0758983636214128</v>
      </c>
      <c r="P49" s="9"/>
    </row>
    <row r="50" spans="1:16" ht="15">
      <c r="A50" s="12"/>
      <c r="B50" s="44">
        <v>608</v>
      </c>
      <c r="C50" s="20" t="s">
        <v>121</v>
      </c>
      <c r="D50" s="46">
        <v>0</v>
      </c>
      <c r="E50" s="46">
        <v>15275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15275</v>
      </c>
      <c r="O50" s="47">
        <f t="shared" si="11"/>
        <v>1.2560644683825344</v>
      </c>
      <c r="P50" s="9"/>
    </row>
    <row r="51" spans="1:16" ht="15">
      <c r="A51" s="12"/>
      <c r="B51" s="44">
        <v>614</v>
      </c>
      <c r="C51" s="20" t="s">
        <v>122</v>
      </c>
      <c r="D51" s="46">
        <v>0</v>
      </c>
      <c r="E51" s="46">
        <v>66033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56">SUM(D51:M51)</f>
        <v>66033</v>
      </c>
      <c r="O51" s="47">
        <f t="shared" si="11"/>
        <v>5.429898857001891</v>
      </c>
      <c r="P51" s="9"/>
    </row>
    <row r="52" spans="1:16" ht="15">
      <c r="A52" s="12"/>
      <c r="B52" s="44">
        <v>634</v>
      </c>
      <c r="C52" s="20" t="s">
        <v>124</v>
      </c>
      <c r="D52" s="46">
        <v>0</v>
      </c>
      <c r="E52" s="46">
        <v>50162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50162</v>
      </c>
      <c r="O52" s="47">
        <f t="shared" si="11"/>
        <v>4.124825261080503</v>
      </c>
      <c r="P52" s="9"/>
    </row>
    <row r="53" spans="1:16" ht="15">
      <c r="A53" s="12"/>
      <c r="B53" s="44">
        <v>654</v>
      </c>
      <c r="C53" s="20" t="s">
        <v>125</v>
      </c>
      <c r="D53" s="46">
        <v>26734</v>
      </c>
      <c r="E53" s="46">
        <v>32340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59074</v>
      </c>
      <c r="O53" s="47">
        <f t="shared" si="11"/>
        <v>4.85765973192994</v>
      </c>
      <c r="P53" s="9"/>
    </row>
    <row r="54" spans="1:16" ht="15">
      <c r="A54" s="12"/>
      <c r="B54" s="44">
        <v>674</v>
      </c>
      <c r="C54" s="20" t="s">
        <v>126</v>
      </c>
      <c r="D54" s="46">
        <v>0</v>
      </c>
      <c r="E54" s="46">
        <v>11469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11469</v>
      </c>
      <c r="O54" s="47">
        <f t="shared" si="11"/>
        <v>0.9430967848038813</v>
      </c>
      <c r="P54" s="9"/>
    </row>
    <row r="55" spans="1:16" ht="15">
      <c r="A55" s="12"/>
      <c r="B55" s="44">
        <v>685</v>
      </c>
      <c r="C55" s="20" t="s">
        <v>64</v>
      </c>
      <c r="D55" s="46">
        <v>2834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2834</v>
      </c>
      <c r="O55" s="47">
        <f t="shared" si="11"/>
        <v>0.23304004604884468</v>
      </c>
      <c r="P55" s="9"/>
    </row>
    <row r="56" spans="1:16" ht="15">
      <c r="A56" s="12"/>
      <c r="B56" s="44">
        <v>694</v>
      </c>
      <c r="C56" s="20" t="s">
        <v>127</v>
      </c>
      <c r="D56" s="46">
        <v>0</v>
      </c>
      <c r="E56" s="46">
        <v>5527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5527</v>
      </c>
      <c r="O56" s="47">
        <f t="shared" si="11"/>
        <v>0.45448565085108134</v>
      </c>
      <c r="P56" s="9"/>
    </row>
    <row r="57" spans="1:16" ht="15">
      <c r="A57" s="12"/>
      <c r="B57" s="44">
        <v>711</v>
      </c>
      <c r="C57" s="20" t="s">
        <v>90</v>
      </c>
      <c r="D57" s="46">
        <v>13569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4">SUM(D57:M57)</f>
        <v>13569</v>
      </c>
      <c r="O57" s="47">
        <f t="shared" si="11"/>
        <v>1.1157799523065537</v>
      </c>
      <c r="P57" s="9"/>
    </row>
    <row r="58" spans="1:16" ht="15">
      <c r="A58" s="12"/>
      <c r="B58" s="44">
        <v>713</v>
      </c>
      <c r="C58" s="20" t="s">
        <v>128</v>
      </c>
      <c r="D58" s="46">
        <v>41484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41484</v>
      </c>
      <c r="O58" s="47">
        <f t="shared" si="11"/>
        <v>3.41123262889565</v>
      </c>
      <c r="P58" s="9"/>
    </row>
    <row r="59" spans="1:16" ht="15">
      <c r="A59" s="12"/>
      <c r="B59" s="44">
        <v>715</v>
      </c>
      <c r="C59" s="20" t="s">
        <v>92</v>
      </c>
      <c r="D59" s="46">
        <v>4396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4396</v>
      </c>
      <c r="O59" s="47">
        <f t="shared" si="11"/>
        <v>0.36148343063892774</v>
      </c>
      <c r="P59" s="9"/>
    </row>
    <row r="60" spans="1:16" ht="15">
      <c r="A60" s="12"/>
      <c r="B60" s="44">
        <v>716</v>
      </c>
      <c r="C60" s="20" t="s">
        <v>93</v>
      </c>
      <c r="D60" s="46">
        <v>0</v>
      </c>
      <c r="E60" s="46">
        <v>26320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26320</v>
      </c>
      <c r="O60" s="47">
        <f t="shared" si="11"/>
        <v>2.1642956993668285</v>
      </c>
      <c r="P60" s="9"/>
    </row>
    <row r="61" spans="1:16" ht="15">
      <c r="A61" s="12"/>
      <c r="B61" s="44">
        <v>719</v>
      </c>
      <c r="C61" s="20" t="s">
        <v>94</v>
      </c>
      <c r="D61" s="46">
        <v>0</v>
      </c>
      <c r="E61" s="46">
        <v>2349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2349</v>
      </c>
      <c r="O61" s="47">
        <f t="shared" si="11"/>
        <v>0.19315845736370366</v>
      </c>
      <c r="P61" s="9"/>
    </row>
    <row r="62" spans="1:16" ht="15">
      <c r="A62" s="12"/>
      <c r="B62" s="44">
        <v>724</v>
      </c>
      <c r="C62" s="20" t="s">
        <v>129</v>
      </c>
      <c r="D62" s="46">
        <v>0</v>
      </c>
      <c r="E62" s="46">
        <v>80858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80858</v>
      </c>
      <c r="O62" s="47">
        <f t="shared" si="11"/>
        <v>6.648959789490996</v>
      </c>
      <c r="P62" s="9"/>
    </row>
    <row r="63" spans="1:16" ht="15">
      <c r="A63" s="12"/>
      <c r="B63" s="44">
        <v>744</v>
      </c>
      <c r="C63" s="20" t="s">
        <v>130</v>
      </c>
      <c r="D63" s="46">
        <v>0</v>
      </c>
      <c r="E63" s="46">
        <v>28050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28050</v>
      </c>
      <c r="O63" s="47">
        <f t="shared" si="11"/>
        <v>2.306553737357125</v>
      </c>
      <c r="P63" s="9"/>
    </row>
    <row r="64" spans="1:16" ht="15.75" thickBot="1">
      <c r="A64" s="12"/>
      <c r="B64" s="44">
        <v>764</v>
      </c>
      <c r="C64" s="20" t="s">
        <v>131</v>
      </c>
      <c r="D64" s="46">
        <v>0</v>
      </c>
      <c r="E64" s="46">
        <v>111286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111286</v>
      </c>
      <c r="O64" s="47">
        <f t="shared" si="11"/>
        <v>9.151056656524958</v>
      </c>
      <c r="P64" s="9"/>
    </row>
    <row r="65" spans="1:119" ht="16.5" thickBot="1">
      <c r="A65" s="14" t="s">
        <v>10</v>
      </c>
      <c r="B65" s="23"/>
      <c r="C65" s="22"/>
      <c r="D65" s="15">
        <f aca="true" t="shared" si="18" ref="D65:M65">SUM(D5,D14,D21,D25,D28,D32,D38,D41,D45)</f>
        <v>16619846</v>
      </c>
      <c r="E65" s="15">
        <f t="shared" si="18"/>
        <v>10648408</v>
      </c>
      <c r="F65" s="15">
        <f t="shared" si="18"/>
        <v>0</v>
      </c>
      <c r="G65" s="15">
        <f t="shared" si="18"/>
        <v>0</v>
      </c>
      <c r="H65" s="15">
        <f t="shared" si="18"/>
        <v>0</v>
      </c>
      <c r="I65" s="15">
        <f t="shared" si="18"/>
        <v>8191055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>SUM(D65:M65)</f>
        <v>35459309</v>
      </c>
      <c r="O65" s="37">
        <f t="shared" si="11"/>
        <v>2915.821807417153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144</v>
      </c>
      <c r="M67" s="48"/>
      <c r="N67" s="48"/>
      <c r="O67" s="41">
        <v>12161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70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4116220</v>
      </c>
      <c r="E5" s="26">
        <f t="shared" si="0"/>
        <v>19917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4136137</v>
      </c>
      <c r="O5" s="32">
        <f aca="true" t="shared" si="1" ref="O5:O36">(N5/O$66)</f>
        <v>347.1078382007385</v>
      </c>
      <c r="P5" s="6"/>
    </row>
    <row r="6" spans="1:16" ht="15">
      <c r="A6" s="12"/>
      <c r="B6" s="44">
        <v>511</v>
      </c>
      <c r="C6" s="20" t="s">
        <v>20</v>
      </c>
      <c r="D6" s="46">
        <v>2949265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2949265</v>
      </c>
      <c r="O6" s="47">
        <f t="shared" si="1"/>
        <v>247.50461564283316</v>
      </c>
      <c r="P6" s="9"/>
    </row>
    <row r="7" spans="1:16" ht="15">
      <c r="A7" s="12"/>
      <c r="B7" s="44">
        <v>512</v>
      </c>
      <c r="C7" s="20" t="s">
        <v>21</v>
      </c>
      <c r="D7" s="46">
        <v>250898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250898</v>
      </c>
      <c r="O7" s="47">
        <f t="shared" si="1"/>
        <v>21.055555555555557</v>
      </c>
      <c r="P7" s="9"/>
    </row>
    <row r="8" spans="1:16" ht="15">
      <c r="A8" s="12"/>
      <c r="B8" s="44">
        <v>513</v>
      </c>
      <c r="C8" s="20" t="s">
        <v>22</v>
      </c>
      <c r="D8" s="46">
        <v>389066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389066</v>
      </c>
      <c r="O8" s="47">
        <f t="shared" si="1"/>
        <v>32.65072171869755</v>
      </c>
      <c r="P8" s="9"/>
    </row>
    <row r="9" spans="1:16" ht="15">
      <c r="A9" s="12"/>
      <c r="B9" s="44">
        <v>514</v>
      </c>
      <c r="C9" s="20" t="s">
        <v>23</v>
      </c>
      <c r="D9" s="46">
        <v>87477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87477</v>
      </c>
      <c r="O9" s="47">
        <f t="shared" si="1"/>
        <v>7.341137965760322</v>
      </c>
      <c r="P9" s="9"/>
    </row>
    <row r="10" spans="1:16" ht="15">
      <c r="A10" s="12"/>
      <c r="B10" s="44">
        <v>515</v>
      </c>
      <c r="C10" s="20" t="s">
        <v>24</v>
      </c>
      <c r="D10" s="46">
        <v>142034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142034</v>
      </c>
      <c r="O10" s="47">
        <f t="shared" si="1"/>
        <v>11.919603893924135</v>
      </c>
      <c r="P10" s="9"/>
    </row>
    <row r="11" spans="1:16" ht="15">
      <c r="A11" s="12"/>
      <c r="B11" s="44">
        <v>516</v>
      </c>
      <c r="C11" s="20" t="s">
        <v>139</v>
      </c>
      <c r="D11" s="46">
        <v>0</v>
      </c>
      <c r="E11" s="46">
        <v>847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847</v>
      </c>
      <c r="O11" s="47">
        <f t="shared" si="1"/>
        <v>0.07108089963074857</v>
      </c>
      <c r="P11" s="9"/>
    </row>
    <row r="12" spans="1:16" ht="15">
      <c r="A12" s="12"/>
      <c r="B12" s="44">
        <v>517</v>
      </c>
      <c r="C12" s="20" t="s">
        <v>25</v>
      </c>
      <c r="D12" s="46">
        <v>474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474</v>
      </c>
      <c r="O12" s="47">
        <f t="shared" si="1"/>
        <v>0.039778449144008056</v>
      </c>
      <c r="P12" s="9"/>
    </row>
    <row r="13" spans="1:16" ht="15">
      <c r="A13" s="12"/>
      <c r="B13" s="44">
        <v>519</v>
      </c>
      <c r="C13" s="20" t="s">
        <v>103</v>
      </c>
      <c r="D13" s="46">
        <v>297006</v>
      </c>
      <c r="E13" s="46">
        <v>19070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316076</v>
      </c>
      <c r="O13" s="47">
        <f t="shared" si="1"/>
        <v>26.52534407519302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5630614</v>
      </c>
      <c r="E14" s="31">
        <f t="shared" si="3"/>
        <v>621346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6251960</v>
      </c>
      <c r="O14" s="43">
        <f t="shared" si="1"/>
        <v>524.6693521315877</v>
      </c>
      <c r="P14" s="10"/>
    </row>
    <row r="15" spans="1:16" ht="15">
      <c r="A15" s="12"/>
      <c r="B15" s="44">
        <v>521</v>
      </c>
      <c r="C15" s="20" t="s">
        <v>28</v>
      </c>
      <c r="D15" s="46">
        <v>3612818</v>
      </c>
      <c r="E15" s="46">
        <v>15538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3628356</v>
      </c>
      <c r="O15" s="47">
        <f t="shared" si="1"/>
        <v>304.4944612286002</v>
      </c>
      <c r="P15" s="9"/>
    </row>
    <row r="16" spans="1:16" ht="15">
      <c r="A16" s="12"/>
      <c r="B16" s="44">
        <v>522</v>
      </c>
      <c r="C16" s="20" t="s">
        <v>29</v>
      </c>
      <c r="D16" s="46">
        <v>4142</v>
      </c>
      <c r="E16" s="46">
        <v>498134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502276</v>
      </c>
      <c r="O16" s="47">
        <f t="shared" si="1"/>
        <v>42.151393084927825</v>
      </c>
      <c r="P16" s="9"/>
    </row>
    <row r="17" spans="1:16" ht="15">
      <c r="A17" s="12"/>
      <c r="B17" s="44">
        <v>523</v>
      </c>
      <c r="C17" s="20" t="s">
        <v>104</v>
      </c>
      <c r="D17" s="46">
        <v>1298540</v>
      </c>
      <c r="E17" s="46">
        <v>40082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1338622</v>
      </c>
      <c r="O17" s="47">
        <f t="shared" si="1"/>
        <v>112.33820073850285</v>
      </c>
      <c r="P17" s="9"/>
    </row>
    <row r="18" spans="1:16" ht="15">
      <c r="A18" s="12"/>
      <c r="B18" s="44">
        <v>524</v>
      </c>
      <c r="C18" s="20" t="s">
        <v>31</v>
      </c>
      <c r="D18" s="46">
        <v>177842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177842</v>
      </c>
      <c r="O18" s="47">
        <f t="shared" si="1"/>
        <v>14.924639140651225</v>
      </c>
      <c r="P18" s="9"/>
    </row>
    <row r="19" spans="1:16" ht="15">
      <c r="A19" s="12"/>
      <c r="B19" s="44">
        <v>525</v>
      </c>
      <c r="C19" s="20" t="s">
        <v>32</v>
      </c>
      <c r="D19" s="46">
        <v>481432</v>
      </c>
      <c r="E19" s="46">
        <v>67592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549024</v>
      </c>
      <c r="O19" s="47">
        <f t="shared" si="1"/>
        <v>46.07452165156093</v>
      </c>
      <c r="P19" s="9"/>
    </row>
    <row r="20" spans="1:16" ht="15">
      <c r="A20" s="12"/>
      <c r="B20" s="44">
        <v>527</v>
      </c>
      <c r="C20" s="20" t="s">
        <v>33</v>
      </c>
      <c r="D20" s="46">
        <v>55840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55840</v>
      </c>
      <c r="O20" s="47">
        <f t="shared" si="1"/>
        <v>4.6861362873447465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SUM(D22:D24)</f>
        <v>1831289</v>
      </c>
      <c r="E21" s="31">
        <f t="shared" si="5"/>
        <v>280766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2112055</v>
      </c>
      <c r="O21" s="43">
        <f t="shared" si="1"/>
        <v>177.24530043638805</v>
      </c>
      <c r="P21" s="10"/>
    </row>
    <row r="22" spans="1:16" ht="15">
      <c r="A22" s="12"/>
      <c r="B22" s="44">
        <v>534</v>
      </c>
      <c r="C22" s="20" t="s">
        <v>105</v>
      </c>
      <c r="D22" s="46">
        <v>1693291</v>
      </c>
      <c r="E22" s="46">
        <v>280766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1974057</v>
      </c>
      <c r="O22" s="47">
        <f t="shared" si="1"/>
        <v>165.66440080563947</v>
      </c>
      <c r="P22" s="9"/>
    </row>
    <row r="23" spans="1:16" ht="15">
      <c r="A23" s="12"/>
      <c r="B23" s="44">
        <v>537</v>
      </c>
      <c r="C23" s="20" t="s">
        <v>106</v>
      </c>
      <c r="D23" s="46">
        <v>75596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75596</v>
      </c>
      <c r="O23" s="47">
        <f t="shared" si="1"/>
        <v>6.344075193017791</v>
      </c>
      <c r="P23" s="9"/>
    </row>
    <row r="24" spans="1:16" ht="15">
      <c r="A24" s="12"/>
      <c r="B24" s="44">
        <v>539</v>
      </c>
      <c r="C24" s="20" t="s">
        <v>37</v>
      </c>
      <c r="D24" s="46">
        <v>62402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62402</v>
      </c>
      <c r="O24" s="47">
        <f t="shared" si="1"/>
        <v>5.236824437730782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137886</v>
      </c>
      <c r="E25" s="31">
        <f t="shared" si="6"/>
        <v>4366218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4504104</v>
      </c>
      <c r="O25" s="43">
        <f t="shared" si="1"/>
        <v>377.987915407855</v>
      </c>
      <c r="P25" s="10"/>
    </row>
    <row r="26" spans="1:16" ht="15">
      <c r="A26" s="12"/>
      <c r="B26" s="44">
        <v>541</v>
      </c>
      <c r="C26" s="20" t="s">
        <v>107</v>
      </c>
      <c r="D26" s="46">
        <v>137886</v>
      </c>
      <c r="E26" s="46">
        <v>4366218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4504104</v>
      </c>
      <c r="O26" s="47">
        <f t="shared" si="1"/>
        <v>377.987915407855</v>
      </c>
      <c r="P26" s="9"/>
    </row>
    <row r="27" spans="1:16" ht="15.75">
      <c r="A27" s="28" t="s">
        <v>42</v>
      </c>
      <c r="B27" s="29"/>
      <c r="C27" s="30"/>
      <c r="D27" s="31">
        <f aca="true" t="shared" si="8" ref="D27:M27">SUM(D28:D30)</f>
        <v>53980</v>
      </c>
      <c r="E27" s="31">
        <f t="shared" si="8"/>
        <v>1513615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1567595</v>
      </c>
      <c r="O27" s="43">
        <f t="shared" si="1"/>
        <v>131.55379321920108</v>
      </c>
      <c r="P27" s="10"/>
    </row>
    <row r="28" spans="1:16" ht="15">
      <c r="A28" s="13"/>
      <c r="B28" s="45">
        <v>552</v>
      </c>
      <c r="C28" s="21" t="s">
        <v>43</v>
      </c>
      <c r="D28" s="46">
        <v>0</v>
      </c>
      <c r="E28" s="46">
        <v>1151685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1151685</v>
      </c>
      <c r="O28" s="47">
        <f t="shared" si="1"/>
        <v>96.65030211480362</v>
      </c>
      <c r="P28" s="9"/>
    </row>
    <row r="29" spans="1:16" ht="15">
      <c r="A29" s="13"/>
      <c r="B29" s="45">
        <v>553</v>
      </c>
      <c r="C29" s="21" t="s">
        <v>108</v>
      </c>
      <c r="D29" s="46">
        <v>53980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53980</v>
      </c>
      <c r="O29" s="47">
        <f t="shared" si="1"/>
        <v>4.530043638804968</v>
      </c>
      <c r="P29" s="9"/>
    </row>
    <row r="30" spans="1:16" ht="15">
      <c r="A30" s="13"/>
      <c r="B30" s="45">
        <v>559</v>
      </c>
      <c r="C30" s="21" t="s">
        <v>45</v>
      </c>
      <c r="D30" s="46">
        <v>0</v>
      </c>
      <c r="E30" s="46">
        <v>361930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361930</v>
      </c>
      <c r="O30" s="47">
        <f t="shared" si="1"/>
        <v>30.37344746559248</v>
      </c>
      <c r="P30" s="9"/>
    </row>
    <row r="31" spans="1:16" ht="15.75">
      <c r="A31" s="28" t="s">
        <v>46</v>
      </c>
      <c r="B31" s="29"/>
      <c r="C31" s="30"/>
      <c r="D31" s="31">
        <f aca="true" t="shared" si="9" ref="D31:M31">SUM(D32:D36)</f>
        <v>575156</v>
      </c>
      <c r="E31" s="31">
        <f t="shared" si="9"/>
        <v>329276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8471768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9376200</v>
      </c>
      <c r="O31" s="43">
        <f t="shared" si="1"/>
        <v>786.8580060422961</v>
      </c>
      <c r="P31" s="10"/>
    </row>
    <row r="32" spans="1:16" ht="15">
      <c r="A32" s="12"/>
      <c r="B32" s="44">
        <v>561</v>
      </c>
      <c r="C32" s="20" t="s">
        <v>109</v>
      </c>
      <c r="D32" s="46">
        <v>188903</v>
      </c>
      <c r="E32" s="46">
        <v>156500</v>
      </c>
      <c r="F32" s="46">
        <v>0</v>
      </c>
      <c r="G32" s="46">
        <v>0</v>
      </c>
      <c r="H32" s="46">
        <v>0</v>
      </c>
      <c r="I32" s="46">
        <v>8471768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8817171</v>
      </c>
      <c r="O32" s="47">
        <f t="shared" si="1"/>
        <v>739.9438569989929</v>
      </c>
      <c r="P32" s="9"/>
    </row>
    <row r="33" spans="1:16" ht="15">
      <c r="A33" s="12"/>
      <c r="B33" s="44">
        <v>562</v>
      </c>
      <c r="C33" s="20" t="s">
        <v>110</v>
      </c>
      <c r="D33" s="46">
        <v>202849</v>
      </c>
      <c r="E33" s="46">
        <v>172776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375625</v>
      </c>
      <c r="O33" s="47">
        <f t="shared" si="1"/>
        <v>31.52274253105069</v>
      </c>
      <c r="P33" s="9"/>
    </row>
    <row r="34" spans="1:16" ht="15">
      <c r="A34" s="12"/>
      <c r="B34" s="44">
        <v>563</v>
      </c>
      <c r="C34" s="20" t="s">
        <v>111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1"/>
        <v>2.047667002349782</v>
      </c>
      <c r="P34" s="9"/>
    </row>
    <row r="35" spans="1:16" ht="15">
      <c r="A35" s="12"/>
      <c r="B35" s="44">
        <v>564</v>
      </c>
      <c r="C35" s="20" t="s">
        <v>112</v>
      </c>
      <c r="D35" s="46">
        <v>47360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47360</v>
      </c>
      <c r="O35" s="47">
        <f t="shared" si="1"/>
        <v>3.9744880832494127</v>
      </c>
      <c r="P35" s="9"/>
    </row>
    <row r="36" spans="1:16" ht="15">
      <c r="A36" s="12"/>
      <c r="B36" s="44">
        <v>569</v>
      </c>
      <c r="C36" s="20" t="s">
        <v>51</v>
      </c>
      <c r="D36" s="46">
        <v>111644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111644</v>
      </c>
      <c r="O36" s="47">
        <f t="shared" si="1"/>
        <v>9.36925142665324</v>
      </c>
      <c r="P36" s="9"/>
    </row>
    <row r="37" spans="1:16" ht="15.75">
      <c r="A37" s="28" t="s">
        <v>52</v>
      </c>
      <c r="B37" s="29"/>
      <c r="C37" s="30"/>
      <c r="D37" s="31">
        <f aca="true" t="shared" si="11" ref="D37:M37">SUM(D38:D39)</f>
        <v>870202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870202</v>
      </c>
      <c r="O37" s="43">
        <f aca="true" t="shared" si="12" ref="O37:O64">(N37/O$66)</f>
        <v>73.02802954011413</v>
      </c>
      <c r="P37" s="9"/>
    </row>
    <row r="38" spans="1:16" ht="15">
      <c r="A38" s="12"/>
      <c r="B38" s="44">
        <v>571</v>
      </c>
      <c r="C38" s="20" t="s">
        <v>53</v>
      </c>
      <c r="D38" s="46">
        <v>302933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302933</v>
      </c>
      <c r="O38" s="47">
        <f t="shared" si="12"/>
        <v>25.422373279624036</v>
      </c>
      <c r="P38" s="9"/>
    </row>
    <row r="39" spans="1:16" ht="15">
      <c r="A39" s="12"/>
      <c r="B39" s="44">
        <v>572</v>
      </c>
      <c r="C39" s="20" t="s">
        <v>113</v>
      </c>
      <c r="D39" s="46">
        <v>567269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567269</v>
      </c>
      <c r="O39" s="47">
        <f t="shared" si="12"/>
        <v>47.6056562604901</v>
      </c>
      <c r="P39" s="9"/>
    </row>
    <row r="40" spans="1:16" ht="15.75">
      <c r="A40" s="28" t="s">
        <v>114</v>
      </c>
      <c r="B40" s="29"/>
      <c r="C40" s="30"/>
      <c r="D40" s="31">
        <f aca="true" t="shared" si="13" ref="D40:M40">SUM(D41:D43)</f>
        <v>889244</v>
      </c>
      <c r="E40" s="31">
        <f t="shared" si="13"/>
        <v>2080233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2969477</v>
      </c>
      <c r="O40" s="43">
        <f t="shared" si="12"/>
        <v>249.2008224236321</v>
      </c>
      <c r="P40" s="9"/>
    </row>
    <row r="41" spans="1:16" ht="15">
      <c r="A41" s="12"/>
      <c r="B41" s="44">
        <v>581</v>
      </c>
      <c r="C41" s="20" t="s">
        <v>115</v>
      </c>
      <c r="D41" s="46">
        <v>889244</v>
      </c>
      <c r="E41" s="46">
        <v>2030070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2919314</v>
      </c>
      <c r="O41" s="47">
        <f t="shared" si="12"/>
        <v>244.99110439744882</v>
      </c>
      <c r="P41" s="9"/>
    </row>
    <row r="42" spans="1:16" ht="15">
      <c r="A42" s="12"/>
      <c r="B42" s="44">
        <v>583</v>
      </c>
      <c r="C42" s="20" t="s">
        <v>79</v>
      </c>
      <c r="D42" s="46">
        <v>0</v>
      </c>
      <c r="E42" s="46">
        <v>48168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4" ref="N42:N49">SUM(D42:M42)</f>
        <v>48168</v>
      </c>
      <c r="O42" s="47">
        <f t="shared" si="12"/>
        <v>4.042296072507553</v>
      </c>
      <c r="P42" s="9"/>
    </row>
    <row r="43" spans="1:16" ht="15">
      <c r="A43" s="12"/>
      <c r="B43" s="44">
        <v>587</v>
      </c>
      <c r="C43" s="20" t="s">
        <v>116</v>
      </c>
      <c r="D43" s="46">
        <v>0</v>
      </c>
      <c r="E43" s="46">
        <v>1995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1995</v>
      </c>
      <c r="O43" s="47">
        <f t="shared" si="12"/>
        <v>0.16742195367573012</v>
      </c>
      <c r="P43" s="9"/>
    </row>
    <row r="44" spans="1:16" ht="15.75">
      <c r="A44" s="28" t="s">
        <v>58</v>
      </c>
      <c r="B44" s="29"/>
      <c r="C44" s="30"/>
      <c r="D44" s="31">
        <f aca="true" t="shared" si="15" ref="D44:M44">SUM(D45:D63)</f>
        <v>920368</v>
      </c>
      <c r="E44" s="31">
        <f t="shared" si="15"/>
        <v>576850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1497218</v>
      </c>
      <c r="O44" s="43">
        <f t="shared" si="12"/>
        <v>125.6477005706613</v>
      </c>
      <c r="P44" s="9"/>
    </row>
    <row r="45" spans="1:16" ht="15">
      <c r="A45" s="12"/>
      <c r="B45" s="44">
        <v>602</v>
      </c>
      <c r="C45" s="20" t="s">
        <v>117</v>
      </c>
      <c r="D45" s="46">
        <v>3093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3093</v>
      </c>
      <c r="O45" s="47">
        <f t="shared" si="12"/>
        <v>0.2595669687814703</v>
      </c>
      <c r="P45" s="9"/>
    </row>
    <row r="46" spans="1:16" ht="15">
      <c r="A46" s="12"/>
      <c r="B46" s="44">
        <v>603</v>
      </c>
      <c r="C46" s="20" t="s">
        <v>118</v>
      </c>
      <c r="D46" s="46">
        <v>2319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2319</v>
      </c>
      <c r="O46" s="47">
        <f t="shared" si="12"/>
        <v>0.1946122860020141</v>
      </c>
      <c r="P46" s="9"/>
    </row>
    <row r="47" spans="1:16" ht="15">
      <c r="A47" s="12"/>
      <c r="B47" s="44">
        <v>604</v>
      </c>
      <c r="C47" s="20" t="s">
        <v>119</v>
      </c>
      <c r="D47" s="46">
        <v>819267</v>
      </c>
      <c r="E47" s="46">
        <v>144191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963458</v>
      </c>
      <c r="O47" s="47">
        <f t="shared" si="12"/>
        <v>80.85414568647197</v>
      </c>
      <c r="P47" s="9"/>
    </row>
    <row r="48" spans="1:16" ht="15">
      <c r="A48" s="12"/>
      <c r="B48" s="44">
        <v>605</v>
      </c>
      <c r="C48" s="20" t="s">
        <v>120</v>
      </c>
      <c r="D48" s="46">
        <v>17315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17315</v>
      </c>
      <c r="O48" s="47">
        <f t="shared" si="12"/>
        <v>1.4530882846592816</v>
      </c>
      <c r="P48" s="9"/>
    </row>
    <row r="49" spans="1:16" ht="15">
      <c r="A49" s="12"/>
      <c r="B49" s="44">
        <v>608</v>
      </c>
      <c r="C49" s="20" t="s">
        <v>121</v>
      </c>
      <c r="D49" s="46">
        <v>0</v>
      </c>
      <c r="E49" s="46">
        <v>11346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11346</v>
      </c>
      <c r="O49" s="47">
        <f t="shared" si="12"/>
        <v>0.9521651560926485</v>
      </c>
      <c r="P49" s="9"/>
    </row>
    <row r="50" spans="1:16" ht="15">
      <c r="A50" s="12"/>
      <c r="B50" s="44">
        <v>614</v>
      </c>
      <c r="C50" s="20" t="s">
        <v>122</v>
      </c>
      <c r="D50" s="46">
        <v>0</v>
      </c>
      <c r="E50" s="46">
        <v>92982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6" ref="N50:N55">SUM(D50:M50)</f>
        <v>92982</v>
      </c>
      <c r="O50" s="47">
        <f t="shared" si="12"/>
        <v>7.803121852970795</v>
      </c>
      <c r="P50" s="9"/>
    </row>
    <row r="51" spans="1:16" ht="15">
      <c r="A51" s="12"/>
      <c r="B51" s="44">
        <v>634</v>
      </c>
      <c r="C51" s="20" t="s">
        <v>124</v>
      </c>
      <c r="D51" s="46">
        <v>0</v>
      </c>
      <c r="E51" s="46">
        <v>55000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55000</v>
      </c>
      <c r="O51" s="47">
        <f t="shared" si="12"/>
        <v>4.6156428331654915</v>
      </c>
      <c r="P51" s="9"/>
    </row>
    <row r="52" spans="1:16" ht="15">
      <c r="A52" s="12"/>
      <c r="B52" s="44">
        <v>654</v>
      </c>
      <c r="C52" s="20" t="s">
        <v>125</v>
      </c>
      <c r="D52" s="46">
        <v>27945</v>
      </c>
      <c r="E52" s="46">
        <v>30548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58493</v>
      </c>
      <c r="O52" s="47">
        <f t="shared" si="12"/>
        <v>4.908778113460893</v>
      </c>
      <c r="P52" s="9"/>
    </row>
    <row r="53" spans="1:16" ht="15">
      <c r="A53" s="12"/>
      <c r="B53" s="44">
        <v>674</v>
      </c>
      <c r="C53" s="20" t="s">
        <v>126</v>
      </c>
      <c r="D53" s="46">
        <v>0</v>
      </c>
      <c r="E53" s="46">
        <v>11663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11663</v>
      </c>
      <c r="O53" s="47">
        <f t="shared" si="12"/>
        <v>0.9787680429674387</v>
      </c>
      <c r="P53" s="9"/>
    </row>
    <row r="54" spans="1:16" ht="15">
      <c r="A54" s="12"/>
      <c r="B54" s="44">
        <v>685</v>
      </c>
      <c r="C54" s="20" t="s">
        <v>64</v>
      </c>
      <c r="D54" s="46">
        <v>3833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3833</v>
      </c>
      <c r="O54" s="47">
        <f t="shared" si="12"/>
        <v>0.32166834508224235</v>
      </c>
      <c r="P54" s="9"/>
    </row>
    <row r="55" spans="1:16" ht="15">
      <c r="A55" s="12"/>
      <c r="B55" s="44">
        <v>694</v>
      </c>
      <c r="C55" s="20" t="s">
        <v>127</v>
      </c>
      <c r="D55" s="46">
        <v>0</v>
      </c>
      <c r="E55" s="46">
        <v>5674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5674</v>
      </c>
      <c r="O55" s="47">
        <f t="shared" si="12"/>
        <v>0.4761664988251091</v>
      </c>
      <c r="P55" s="9"/>
    </row>
    <row r="56" spans="1:16" ht="15">
      <c r="A56" s="12"/>
      <c r="B56" s="44">
        <v>711</v>
      </c>
      <c r="C56" s="20" t="s">
        <v>90</v>
      </c>
      <c r="D56" s="46">
        <v>12254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3">SUM(D56:M56)</f>
        <v>12254</v>
      </c>
      <c r="O56" s="47">
        <f t="shared" si="12"/>
        <v>1.0283652232292715</v>
      </c>
      <c r="P56" s="9"/>
    </row>
    <row r="57" spans="1:16" ht="15">
      <c r="A57" s="12"/>
      <c r="B57" s="44">
        <v>713</v>
      </c>
      <c r="C57" s="20" t="s">
        <v>128</v>
      </c>
      <c r="D57" s="46">
        <v>29120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29120</v>
      </c>
      <c r="O57" s="47">
        <f t="shared" si="12"/>
        <v>2.443773078214166</v>
      </c>
      <c r="P57" s="9"/>
    </row>
    <row r="58" spans="1:16" ht="15">
      <c r="A58" s="12"/>
      <c r="B58" s="44">
        <v>715</v>
      </c>
      <c r="C58" s="20" t="s">
        <v>92</v>
      </c>
      <c r="D58" s="46">
        <v>5182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5182</v>
      </c>
      <c r="O58" s="47">
        <f t="shared" si="12"/>
        <v>0.43487747566297413</v>
      </c>
      <c r="P58" s="9"/>
    </row>
    <row r="59" spans="1:16" ht="15">
      <c r="A59" s="12"/>
      <c r="B59" s="44">
        <v>716</v>
      </c>
      <c r="C59" s="20" t="s">
        <v>93</v>
      </c>
      <c r="D59" s="46">
        <v>0</v>
      </c>
      <c r="E59" s="46">
        <v>24895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24895</v>
      </c>
      <c r="O59" s="47">
        <f t="shared" si="12"/>
        <v>2.089207787848271</v>
      </c>
      <c r="P59" s="9"/>
    </row>
    <row r="60" spans="1:16" ht="15">
      <c r="A60" s="12"/>
      <c r="B60" s="44">
        <v>719</v>
      </c>
      <c r="C60" s="20" t="s">
        <v>94</v>
      </c>
      <c r="D60" s="46">
        <v>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40</v>
      </c>
      <c r="O60" s="47">
        <f t="shared" si="12"/>
        <v>0.003356831151393085</v>
      </c>
      <c r="P60" s="9"/>
    </row>
    <row r="61" spans="1:16" ht="15">
      <c r="A61" s="12"/>
      <c r="B61" s="44">
        <v>724</v>
      </c>
      <c r="C61" s="20" t="s">
        <v>129</v>
      </c>
      <c r="D61" s="46">
        <v>0</v>
      </c>
      <c r="E61" s="46">
        <v>66993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66993</v>
      </c>
      <c r="O61" s="47">
        <f t="shared" si="12"/>
        <v>5.622104733131923</v>
      </c>
      <c r="P61" s="9"/>
    </row>
    <row r="62" spans="1:16" ht="15">
      <c r="A62" s="12"/>
      <c r="B62" s="44">
        <v>744</v>
      </c>
      <c r="C62" s="20" t="s">
        <v>130</v>
      </c>
      <c r="D62" s="46">
        <v>0</v>
      </c>
      <c r="E62" s="46">
        <v>28759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28759</v>
      </c>
      <c r="O62" s="47">
        <f t="shared" si="12"/>
        <v>2.4134776770728434</v>
      </c>
      <c r="P62" s="9"/>
    </row>
    <row r="63" spans="1:16" ht="15.75" thickBot="1">
      <c r="A63" s="12"/>
      <c r="B63" s="44">
        <v>764</v>
      </c>
      <c r="C63" s="20" t="s">
        <v>131</v>
      </c>
      <c r="D63" s="46">
        <v>0</v>
      </c>
      <c r="E63" s="46">
        <v>104799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104799</v>
      </c>
      <c r="O63" s="47">
        <f t="shared" si="12"/>
        <v>8.794813695871097</v>
      </c>
      <c r="P63" s="9"/>
    </row>
    <row r="64" spans="1:119" ht="16.5" thickBot="1">
      <c r="A64" s="14" t="s">
        <v>10</v>
      </c>
      <c r="B64" s="23"/>
      <c r="C64" s="22"/>
      <c r="D64" s="15">
        <f aca="true" t="shared" si="18" ref="D64:M64">SUM(D5,D14,D21,D25,D27,D31,D37,D40,D44)</f>
        <v>15024959</v>
      </c>
      <c r="E64" s="15">
        <f t="shared" si="18"/>
        <v>9788221</v>
      </c>
      <c r="F64" s="15">
        <f t="shared" si="18"/>
        <v>0</v>
      </c>
      <c r="G64" s="15">
        <f t="shared" si="18"/>
        <v>0</v>
      </c>
      <c r="H64" s="15">
        <f t="shared" si="18"/>
        <v>0</v>
      </c>
      <c r="I64" s="15">
        <f t="shared" si="18"/>
        <v>8471768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33284948</v>
      </c>
      <c r="O64" s="37">
        <f t="shared" si="12"/>
        <v>2793.298757972474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142</v>
      </c>
      <c r="M66" s="48"/>
      <c r="N66" s="48"/>
      <c r="O66" s="41">
        <v>11916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70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5545149</v>
      </c>
      <c r="E5" s="26">
        <f t="shared" si="0"/>
        <v>40065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5585214</v>
      </c>
      <c r="O5" s="32">
        <f aca="true" t="shared" si="1" ref="O5:O36">(N5/O$64)</f>
        <v>471.7241554054054</v>
      </c>
      <c r="P5" s="6"/>
    </row>
    <row r="6" spans="1:16" ht="15">
      <c r="A6" s="12"/>
      <c r="B6" s="44">
        <v>511</v>
      </c>
      <c r="C6" s="20" t="s">
        <v>20</v>
      </c>
      <c r="D6" s="46">
        <v>4389116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4389116</v>
      </c>
      <c r="O6" s="47">
        <f t="shared" si="1"/>
        <v>370.7023648648649</v>
      </c>
      <c r="P6" s="9"/>
    </row>
    <row r="7" spans="1:16" ht="15">
      <c r="A7" s="12"/>
      <c r="B7" s="44">
        <v>512</v>
      </c>
      <c r="C7" s="20" t="s">
        <v>21</v>
      </c>
      <c r="D7" s="46">
        <v>195139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195139</v>
      </c>
      <c r="O7" s="47">
        <f t="shared" si="1"/>
        <v>16.48133445945946</v>
      </c>
      <c r="P7" s="9"/>
    </row>
    <row r="8" spans="1:16" ht="15">
      <c r="A8" s="12"/>
      <c r="B8" s="44">
        <v>513</v>
      </c>
      <c r="C8" s="20" t="s">
        <v>22</v>
      </c>
      <c r="D8" s="46">
        <v>380182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380182</v>
      </c>
      <c r="O8" s="47">
        <f t="shared" si="1"/>
        <v>32.109966216216215</v>
      </c>
      <c r="P8" s="9"/>
    </row>
    <row r="9" spans="1:16" ht="15">
      <c r="A9" s="12"/>
      <c r="B9" s="44">
        <v>514</v>
      </c>
      <c r="C9" s="20" t="s">
        <v>23</v>
      </c>
      <c r="D9" s="46">
        <v>92190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92190</v>
      </c>
      <c r="O9" s="47">
        <f t="shared" si="1"/>
        <v>7.7863175675675675</v>
      </c>
      <c r="P9" s="9"/>
    </row>
    <row r="10" spans="1:16" ht="15">
      <c r="A10" s="12"/>
      <c r="B10" s="44">
        <v>515</v>
      </c>
      <c r="C10" s="20" t="s">
        <v>24</v>
      </c>
      <c r="D10" s="46">
        <v>127273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127273</v>
      </c>
      <c r="O10" s="47">
        <f t="shared" si="1"/>
        <v>10.749408783783784</v>
      </c>
      <c r="P10" s="9"/>
    </row>
    <row r="11" spans="1:16" ht="15">
      <c r="A11" s="12"/>
      <c r="B11" s="44">
        <v>516</v>
      </c>
      <c r="C11" s="20" t="s">
        <v>139</v>
      </c>
      <c r="D11" s="46">
        <v>0</v>
      </c>
      <c r="E11" s="46">
        <v>16456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16456</v>
      </c>
      <c r="O11" s="47">
        <f t="shared" si="1"/>
        <v>1.3898648648648648</v>
      </c>
      <c r="P11" s="9"/>
    </row>
    <row r="12" spans="1:16" ht="15">
      <c r="A12" s="12"/>
      <c r="B12" s="44">
        <v>517</v>
      </c>
      <c r="C12" s="20" t="s">
        <v>25</v>
      </c>
      <c r="D12" s="46">
        <v>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</v>
      </c>
      <c r="O12" s="47">
        <f t="shared" si="1"/>
        <v>0.01266891891891892</v>
      </c>
      <c r="P12" s="9"/>
    </row>
    <row r="13" spans="1:16" ht="15">
      <c r="A13" s="12"/>
      <c r="B13" s="44">
        <v>519</v>
      </c>
      <c r="C13" s="20" t="s">
        <v>103</v>
      </c>
      <c r="D13" s="46">
        <v>361099</v>
      </c>
      <c r="E13" s="46">
        <v>23609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384708</v>
      </c>
      <c r="O13" s="47">
        <f t="shared" si="1"/>
        <v>32.49222972972973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5233006</v>
      </c>
      <c r="E14" s="31">
        <f t="shared" si="3"/>
        <v>631767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5864773</v>
      </c>
      <c r="O14" s="43">
        <f t="shared" si="1"/>
        <v>495.33555743243244</v>
      </c>
      <c r="P14" s="10"/>
    </row>
    <row r="15" spans="1:16" ht="15">
      <c r="A15" s="12"/>
      <c r="B15" s="44">
        <v>521</v>
      </c>
      <c r="C15" s="20" t="s">
        <v>28</v>
      </c>
      <c r="D15" s="46">
        <v>3731047</v>
      </c>
      <c r="E15" s="46">
        <v>52063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3783110</v>
      </c>
      <c r="O15" s="47">
        <f t="shared" si="1"/>
        <v>319.5194256756757</v>
      </c>
      <c r="P15" s="9"/>
    </row>
    <row r="16" spans="1:16" ht="15">
      <c r="A16" s="12"/>
      <c r="B16" s="44">
        <v>522</v>
      </c>
      <c r="C16" s="20" t="s">
        <v>29</v>
      </c>
      <c r="D16" s="46">
        <v>4142</v>
      </c>
      <c r="E16" s="46">
        <v>504174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508316</v>
      </c>
      <c r="O16" s="47">
        <f t="shared" si="1"/>
        <v>42.932094594594595</v>
      </c>
      <c r="P16" s="9"/>
    </row>
    <row r="17" spans="1:16" ht="15">
      <c r="A17" s="12"/>
      <c r="B17" s="44">
        <v>523</v>
      </c>
      <c r="C17" s="20" t="s">
        <v>104</v>
      </c>
      <c r="D17" s="46">
        <v>1080369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1080369</v>
      </c>
      <c r="O17" s="47">
        <f t="shared" si="1"/>
        <v>91.24738175675675</v>
      </c>
      <c r="P17" s="9"/>
    </row>
    <row r="18" spans="1:16" ht="15">
      <c r="A18" s="12"/>
      <c r="B18" s="44">
        <v>524</v>
      </c>
      <c r="C18" s="20" t="s">
        <v>31</v>
      </c>
      <c r="D18" s="46">
        <v>159542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159542</v>
      </c>
      <c r="O18" s="47">
        <f t="shared" si="1"/>
        <v>13.474831081081081</v>
      </c>
      <c r="P18" s="9"/>
    </row>
    <row r="19" spans="1:16" ht="15">
      <c r="A19" s="12"/>
      <c r="B19" s="44">
        <v>525</v>
      </c>
      <c r="C19" s="20" t="s">
        <v>32</v>
      </c>
      <c r="D19" s="46">
        <v>221862</v>
      </c>
      <c r="E19" s="46">
        <v>75530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297392</v>
      </c>
      <c r="O19" s="47">
        <f t="shared" si="1"/>
        <v>25.11756756756757</v>
      </c>
      <c r="P19" s="9"/>
    </row>
    <row r="20" spans="1:16" ht="15">
      <c r="A20" s="12"/>
      <c r="B20" s="44">
        <v>527</v>
      </c>
      <c r="C20" s="20" t="s">
        <v>33</v>
      </c>
      <c r="D20" s="46">
        <v>36044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36044</v>
      </c>
      <c r="O20" s="47">
        <f t="shared" si="1"/>
        <v>3.0442567567567567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SUM(D22:D24)</f>
        <v>1119985</v>
      </c>
      <c r="E21" s="31">
        <f t="shared" si="5"/>
        <v>469782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1589767</v>
      </c>
      <c r="O21" s="43">
        <f t="shared" si="1"/>
        <v>134.2708614864865</v>
      </c>
      <c r="P21" s="10"/>
    </row>
    <row r="22" spans="1:16" ht="15">
      <c r="A22" s="12"/>
      <c r="B22" s="44">
        <v>534</v>
      </c>
      <c r="C22" s="20" t="s">
        <v>105</v>
      </c>
      <c r="D22" s="46">
        <v>1002976</v>
      </c>
      <c r="E22" s="46">
        <v>370437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1373413</v>
      </c>
      <c r="O22" s="47">
        <f t="shared" si="1"/>
        <v>115.9977195945946</v>
      </c>
      <c r="P22" s="9"/>
    </row>
    <row r="23" spans="1:16" ht="15">
      <c r="A23" s="12"/>
      <c r="B23" s="44">
        <v>537</v>
      </c>
      <c r="C23" s="20" t="s">
        <v>106</v>
      </c>
      <c r="D23" s="46">
        <v>79025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79025</v>
      </c>
      <c r="O23" s="47">
        <f t="shared" si="1"/>
        <v>6.674408783783784</v>
      </c>
      <c r="P23" s="9"/>
    </row>
    <row r="24" spans="1:16" ht="15">
      <c r="A24" s="12"/>
      <c r="B24" s="44">
        <v>539</v>
      </c>
      <c r="C24" s="20" t="s">
        <v>37</v>
      </c>
      <c r="D24" s="46">
        <v>37984</v>
      </c>
      <c r="E24" s="46">
        <v>99345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137329</v>
      </c>
      <c r="O24" s="47">
        <f t="shared" si="1"/>
        <v>11.598733108108108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0</v>
      </c>
      <c r="E25" s="31">
        <f t="shared" si="6"/>
        <v>3402269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3402269</v>
      </c>
      <c r="O25" s="43">
        <f t="shared" si="1"/>
        <v>287.3538006756757</v>
      </c>
      <c r="P25" s="10"/>
    </row>
    <row r="26" spans="1:16" ht="15">
      <c r="A26" s="12"/>
      <c r="B26" s="44">
        <v>541</v>
      </c>
      <c r="C26" s="20" t="s">
        <v>107</v>
      </c>
      <c r="D26" s="46">
        <v>0</v>
      </c>
      <c r="E26" s="46">
        <v>3402269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3402269</v>
      </c>
      <c r="O26" s="47">
        <f t="shared" si="1"/>
        <v>287.3538006756757</v>
      </c>
      <c r="P26" s="9"/>
    </row>
    <row r="27" spans="1:16" ht="15.75">
      <c r="A27" s="28" t="s">
        <v>42</v>
      </c>
      <c r="B27" s="29"/>
      <c r="C27" s="30"/>
      <c r="D27" s="31">
        <f aca="true" t="shared" si="8" ref="D27:M27">SUM(D28:D30)</f>
        <v>76394</v>
      </c>
      <c r="E27" s="31">
        <f t="shared" si="8"/>
        <v>1187190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1263584</v>
      </c>
      <c r="O27" s="43">
        <f t="shared" si="1"/>
        <v>106.72162162162162</v>
      </c>
      <c r="P27" s="10"/>
    </row>
    <row r="28" spans="1:16" ht="15">
      <c r="A28" s="13"/>
      <c r="B28" s="45">
        <v>552</v>
      </c>
      <c r="C28" s="21" t="s">
        <v>43</v>
      </c>
      <c r="D28" s="46">
        <v>0</v>
      </c>
      <c r="E28" s="46">
        <v>934525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934525</v>
      </c>
      <c r="O28" s="47">
        <f t="shared" si="1"/>
        <v>78.92947635135135</v>
      </c>
      <c r="P28" s="9"/>
    </row>
    <row r="29" spans="1:16" ht="15">
      <c r="A29" s="13"/>
      <c r="B29" s="45">
        <v>553</v>
      </c>
      <c r="C29" s="21" t="s">
        <v>108</v>
      </c>
      <c r="D29" s="46">
        <v>76394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76394</v>
      </c>
      <c r="O29" s="47">
        <f t="shared" si="1"/>
        <v>6.452195945945946</v>
      </c>
      <c r="P29" s="9"/>
    </row>
    <row r="30" spans="1:16" ht="15">
      <c r="A30" s="13"/>
      <c r="B30" s="45">
        <v>559</v>
      </c>
      <c r="C30" s="21" t="s">
        <v>45</v>
      </c>
      <c r="D30" s="46">
        <v>0</v>
      </c>
      <c r="E30" s="46">
        <v>252665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252665</v>
      </c>
      <c r="O30" s="47">
        <f t="shared" si="1"/>
        <v>21.339949324324323</v>
      </c>
      <c r="P30" s="9"/>
    </row>
    <row r="31" spans="1:16" ht="15.75">
      <c r="A31" s="28" t="s">
        <v>46</v>
      </c>
      <c r="B31" s="29"/>
      <c r="C31" s="30"/>
      <c r="D31" s="31">
        <f aca="true" t="shared" si="9" ref="D31:M31">SUM(D32:D36)</f>
        <v>616396</v>
      </c>
      <c r="E31" s="31">
        <f t="shared" si="9"/>
        <v>165434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8322632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9104462</v>
      </c>
      <c r="O31" s="43">
        <f t="shared" si="1"/>
        <v>768.9579391891892</v>
      </c>
      <c r="P31" s="10"/>
    </row>
    <row r="32" spans="1:16" ht="15">
      <c r="A32" s="12"/>
      <c r="B32" s="44">
        <v>561</v>
      </c>
      <c r="C32" s="20" t="s">
        <v>109</v>
      </c>
      <c r="D32" s="46">
        <v>225665</v>
      </c>
      <c r="E32" s="46">
        <v>0</v>
      </c>
      <c r="F32" s="46">
        <v>0</v>
      </c>
      <c r="G32" s="46">
        <v>0</v>
      </c>
      <c r="H32" s="46">
        <v>0</v>
      </c>
      <c r="I32" s="46">
        <v>8322632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8548297</v>
      </c>
      <c r="O32" s="47">
        <f t="shared" si="1"/>
        <v>721.9845439189189</v>
      </c>
      <c r="P32" s="9"/>
    </row>
    <row r="33" spans="1:16" ht="15">
      <c r="A33" s="12"/>
      <c r="B33" s="44">
        <v>562</v>
      </c>
      <c r="C33" s="20" t="s">
        <v>110</v>
      </c>
      <c r="D33" s="46">
        <v>206573</v>
      </c>
      <c r="E33" s="46">
        <v>165434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372007</v>
      </c>
      <c r="O33" s="47">
        <f t="shared" si="1"/>
        <v>31.419510135135134</v>
      </c>
      <c r="P33" s="9"/>
    </row>
    <row r="34" spans="1:16" ht="15">
      <c r="A34" s="12"/>
      <c r="B34" s="44">
        <v>563</v>
      </c>
      <c r="C34" s="20" t="s">
        <v>111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1"/>
        <v>2.060810810810811</v>
      </c>
      <c r="P34" s="9"/>
    </row>
    <row r="35" spans="1:16" ht="15">
      <c r="A35" s="12"/>
      <c r="B35" s="44">
        <v>564</v>
      </c>
      <c r="C35" s="20" t="s">
        <v>112</v>
      </c>
      <c r="D35" s="46">
        <v>47176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47176</v>
      </c>
      <c r="O35" s="47">
        <f t="shared" si="1"/>
        <v>3.9844594594594596</v>
      </c>
      <c r="P35" s="9"/>
    </row>
    <row r="36" spans="1:16" ht="15">
      <c r="A36" s="12"/>
      <c r="B36" s="44">
        <v>569</v>
      </c>
      <c r="C36" s="20" t="s">
        <v>51</v>
      </c>
      <c r="D36" s="46">
        <v>112582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112582</v>
      </c>
      <c r="O36" s="47">
        <f t="shared" si="1"/>
        <v>9.508614864864866</v>
      </c>
      <c r="P36" s="9"/>
    </row>
    <row r="37" spans="1:16" ht="15.75">
      <c r="A37" s="28" t="s">
        <v>52</v>
      </c>
      <c r="B37" s="29"/>
      <c r="C37" s="30"/>
      <c r="D37" s="31">
        <f aca="true" t="shared" si="11" ref="D37:M37">SUM(D38:D39)</f>
        <v>848881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848881</v>
      </c>
      <c r="O37" s="43">
        <f aca="true" t="shared" si="12" ref="O37:O62">(N37/O$64)</f>
        <v>71.69603040540541</v>
      </c>
      <c r="P37" s="9"/>
    </row>
    <row r="38" spans="1:16" ht="15">
      <c r="A38" s="12"/>
      <c r="B38" s="44">
        <v>571</v>
      </c>
      <c r="C38" s="20" t="s">
        <v>53</v>
      </c>
      <c r="D38" s="46">
        <v>302964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302964</v>
      </c>
      <c r="O38" s="47">
        <f t="shared" si="12"/>
        <v>25.588175675675675</v>
      </c>
      <c r="P38" s="9"/>
    </row>
    <row r="39" spans="1:16" ht="15">
      <c r="A39" s="12"/>
      <c r="B39" s="44">
        <v>572</v>
      </c>
      <c r="C39" s="20" t="s">
        <v>113</v>
      </c>
      <c r="D39" s="46">
        <v>545917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545917</v>
      </c>
      <c r="O39" s="47">
        <f t="shared" si="12"/>
        <v>46.10785472972973</v>
      </c>
      <c r="P39" s="9"/>
    </row>
    <row r="40" spans="1:16" ht="15.75">
      <c r="A40" s="28" t="s">
        <v>114</v>
      </c>
      <c r="B40" s="29"/>
      <c r="C40" s="30"/>
      <c r="D40" s="31">
        <f aca="true" t="shared" si="13" ref="D40:M40">SUM(D41:D42)</f>
        <v>691958</v>
      </c>
      <c r="E40" s="31">
        <f t="shared" si="13"/>
        <v>1376742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2068700</v>
      </c>
      <c r="O40" s="43">
        <f t="shared" si="12"/>
        <v>174.72128378378378</v>
      </c>
      <c r="P40" s="9"/>
    </row>
    <row r="41" spans="1:16" ht="15">
      <c r="A41" s="12"/>
      <c r="B41" s="44">
        <v>581</v>
      </c>
      <c r="C41" s="20" t="s">
        <v>115</v>
      </c>
      <c r="D41" s="46">
        <v>691958</v>
      </c>
      <c r="E41" s="46">
        <v>1368841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2060799</v>
      </c>
      <c r="O41" s="47">
        <f t="shared" si="12"/>
        <v>174.0539695945946</v>
      </c>
      <c r="P41" s="9"/>
    </row>
    <row r="42" spans="1:16" ht="15">
      <c r="A42" s="12"/>
      <c r="B42" s="44">
        <v>587</v>
      </c>
      <c r="C42" s="20" t="s">
        <v>116</v>
      </c>
      <c r="D42" s="46">
        <v>0</v>
      </c>
      <c r="E42" s="46">
        <v>7901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4" ref="N42:N48">SUM(D42:M42)</f>
        <v>7901</v>
      </c>
      <c r="O42" s="47">
        <f t="shared" si="12"/>
        <v>0.6673141891891892</v>
      </c>
      <c r="P42" s="9"/>
    </row>
    <row r="43" spans="1:16" ht="15.75">
      <c r="A43" s="28" t="s">
        <v>58</v>
      </c>
      <c r="B43" s="29"/>
      <c r="C43" s="30"/>
      <c r="D43" s="31">
        <f aca="true" t="shared" si="15" ref="D43:M43">SUM(D44:D61)</f>
        <v>845655</v>
      </c>
      <c r="E43" s="31">
        <f t="shared" si="15"/>
        <v>692489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1538144</v>
      </c>
      <c r="O43" s="43">
        <f t="shared" si="12"/>
        <v>129.9108108108108</v>
      </c>
      <c r="P43" s="9"/>
    </row>
    <row r="44" spans="1:16" ht="15">
      <c r="A44" s="12"/>
      <c r="B44" s="44">
        <v>602</v>
      </c>
      <c r="C44" s="20" t="s">
        <v>117</v>
      </c>
      <c r="D44" s="46">
        <v>2779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2779</v>
      </c>
      <c r="O44" s="47">
        <f t="shared" si="12"/>
        <v>0.23471283783783783</v>
      </c>
      <c r="P44" s="9"/>
    </row>
    <row r="45" spans="1:16" ht="15">
      <c r="A45" s="12"/>
      <c r="B45" s="44">
        <v>603</v>
      </c>
      <c r="C45" s="20" t="s">
        <v>118</v>
      </c>
      <c r="D45" s="46">
        <v>1592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1592</v>
      </c>
      <c r="O45" s="47">
        <f t="shared" si="12"/>
        <v>0.13445945945945945</v>
      </c>
      <c r="P45" s="9"/>
    </row>
    <row r="46" spans="1:16" ht="15">
      <c r="A46" s="12"/>
      <c r="B46" s="44">
        <v>604</v>
      </c>
      <c r="C46" s="20" t="s">
        <v>119</v>
      </c>
      <c r="D46" s="46">
        <v>743935</v>
      </c>
      <c r="E46" s="46">
        <v>171984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915919</v>
      </c>
      <c r="O46" s="47">
        <f t="shared" si="12"/>
        <v>77.35802364864865</v>
      </c>
      <c r="P46" s="9"/>
    </row>
    <row r="47" spans="1:16" ht="15">
      <c r="A47" s="12"/>
      <c r="B47" s="44">
        <v>605</v>
      </c>
      <c r="C47" s="20" t="s">
        <v>120</v>
      </c>
      <c r="D47" s="46">
        <v>12705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12705</v>
      </c>
      <c r="O47" s="47">
        <f t="shared" si="12"/>
        <v>1.0730574324324325</v>
      </c>
      <c r="P47" s="9"/>
    </row>
    <row r="48" spans="1:16" ht="15">
      <c r="A48" s="12"/>
      <c r="B48" s="44">
        <v>608</v>
      </c>
      <c r="C48" s="20" t="s">
        <v>121</v>
      </c>
      <c r="D48" s="46">
        <v>0</v>
      </c>
      <c r="E48" s="46">
        <v>12886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12886</v>
      </c>
      <c r="O48" s="47">
        <f t="shared" si="12"/>
        <v>1.0883445945945946</v>
      </c>
      <c r="P48" s="9"/>
    </row>
    <row r="49" spans="1:16" ht="15">
      <c r="A49" s="12"/>
      <c r="B49" s="44">
        <v>614</v>
      </c>
      <c r="C49" s="20" t="s">
        <v>122</v>
      </c>
      <c r="D49" s="46">
        <v>0</v>
      </c>
      <c r="E49" s="46">
        <v>99797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99797</v>
      </c>
      <c r="O49" s="47">
        <f t="shared" si="12"/>
        <v>8.428800675675676</v>
      </c>
      <c r="P49" s="9"/>
    </row>
    <row r="50" spans="1:16" ht="15">
      <c r="A50" s="12"/>
      <c r="B50" s="44">
        <v>634</v>
      </c>
      <c r="C50" s="20" t="s">
        <v>124</v>
      </c>
      <c r="D50" s="46">
        <v>0</v>
      </c>
      <c r="E50" s="46">
        <v>63672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63672</v>
      </c>
      <c r="O50" s="47">
        <f t="shared" si="12"/>
        <v>5.3777027027027025</v>
      </c>
      <c r="P50" s="9"/>
    </row>
    <row r="51" spans="1:16" ht="15">
      <c r="A51" s="12"/>
      <c r="B51" s="44">
        <v>654</v>
      </c>
      <c r="C51" s="20" t="s">
        <v>125</v>
      </c>
      <c r="D51" s="46">
        <v>26631</v>
      </c>
      <c r="E51" s="46">
        <v>29534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56165</v>
      </c>
      <c r="O51" s="47">
        <f t="shared" si="12"/>
        <v>4.74366554054054</v>
      </c>
      <c r="P51" s="9"/>
    </row>
    <row r="52" spans="1:16" ht="15">
      <c r="A52" s="12"/>
      <c r="B52" s="44">
        <v>674</v>
      </c>
      <c r="C52" s="20" t="s">
        <v>126</v>
      </c>
      <c r="D52" s="46">
        <v>0</v>
      </c>
      <c r="E52" s="46">
        <v>22619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22619</v>
      </c>
      <c r="O52" s="47">
        <f t="shared" si="12"/>
        <v>1.9103885135135135</v>
      </c>
      <c r="P52" s="9"/>
    </row>
    <row r="53" spans="1:16" ht="15">
      <c r="A53" s="12"/>
      <c r="B53" s="44">
        <v>694</v>
      </c>
      <c r="C53" s="20" t="s">
        <v>127</v>
      </c>
      <c r="D53" s="46">
        <v>0</v>
      </c>
      <c r="E53" s="46">
        <v>5853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5853</v>
      </c>
      <c r="O53" s="47">
        <f t="shared" si="12"/>
        <v>0.49434121621621624</v>
      </c>
      <c r="P53" s="9"/>
    </row>
    <row r="54" spans="1:16" ht="15">
      <c r="A54" s="12"/>
      <c r="B54" s="44">
        <v>711</v>
      </c>
      <c r="C54" s="20" t="s">
        <v>90</v>
      </c>
      <c r="D54" s="46">
        <v>14750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6" ref="N54:N61">SUM(D54:M54)</f>
        <v>14750</v>
      </c>
      <c r="O54" s="47">
        <f t="shared" si="12"/>
        <v>1.245777027027027</v>
      </c>
      <c r="P54" s="9"/>
    </row>
    <row r="55" spans="1:16" ht="15">
      <c r="A55" s="12"/>
      <c r="B55" s="44">
        <v>713</v>
      </c>
      <c r="C55" s="20" t="s">
        <v>128</v>
      </c>
      <c r="D55" s="46">
        <v>36514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36514</v>
      </c>
      <c r="O55" s="47">
        <f t="shared" si="12"/>
        <v>3.0839527027027027</v>
      </c>
      <c r="P55" s="9"/>
    </row>
    <row r="56" spans="1:16" ht="15">
      <c r="A56" s="12"/>
      <c r="B56" s="44">
        <v>715</v>
      </c>
      <c r="C56" s="20" t="s">
        <v>92</v>
      </c>
      <c r="D56" s="46">
        <v>6499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6499</v>
      </c>
      <c r="O56" s="47">
        <f t="shared" si="12"/>
        <v>0.5489020270270271</v>
      </c>
      <c r="P56" s="9"/>
    </row>
    <row r="57" spans="1:16" ht="15">
      <c r="A57" s="12"/>
      <c r="B57" s="44">
        <v>716</v>
      </c>
      <c r="C57" s="20" t="s">
        <v>93</v>
      </c>
      <c r="D57" s="46">
        <v>0</v>
      </c>
      <c r="E57" s="46">
        <v>53957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53957</v>
      </c>
      <c r="O57" s="47">
        <f t="shared" si="12"/>
        <v>4.557179054054054</v>
      </c>
      <c r="P57" s="9"/>
    </row>
    <row r="58" spans="1:16" ht="15">
      <c r="A58" s="12"/>
      <c r="B58" s="44">
        <v>719</v>
      </c>
      <c r="C58" s="20" t="s">
        <v>94</v>
      </c>
      <c r="D58" s="46">
        <v>250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250</v>
      </c>
      <c r="O58" s="47">
        <f t="shared" si="12"/>
        <v>0.021114864864864864</v>
      </c>
      <c r="P58" s="9"/>
    </row>
    <row r="59" spans="1:16" ht="15">
      <c r="A59" s="12"/>
      <c r="B59" s="44">
        <v>724</v>
      </c>
      <c r="C59" s="20" t="s">
        <v>129</v>
      </c>
      <c r="D59" s="46">
        <v>0</v>
      </c>
      <c r="E59" s="46">
        <v>96795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96795</v>
      </c>
      <c r="O59" s="47">
        <f t="shared" si="12"/>
        <v>8.175253378378379</v>
      </c>
      <c r="P59" s="9"/>
    </row>
    <row r="60" spans="1:16" ht="15">
      <c r="A60" s="12"/>
      <c r="B60" s="44">
        <v>744</v>
      </c>
      <c r="C60" s="20" t="s">
        <v>130</v>
      </c>
      <c r="D60" s="46">
        <v>0</v>
      </c>
      <c r="E60" s="46">
        <v>30641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30641</v>
      </c>
      <c r="O60" s="47">
        <f t="shared" si="12"/>
        <v>2.5879222972972973</v>
      </c>
      <c r="P60" s="9"/>
    </row>
    <row r="61" spans="1:16" ht="15.75" thickBot="1">
      <c r="A61" s="12"/>
      <c r="B61" s="44">
        <v>764</v>
      </c>
      <c r="C61" s="20" t="s">
        <v>131</v>
      </c>
      <c r="D61" s="46">
        <v>0</v>
      </c>
      <c r="E61" s="46">
        <v>104751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104751</v>
      </c>
      <c r="O61" s="47">
        <f t="shared" si="12"/>
        <v>8.847212837837837</v>
      </c>
      <c r="P61" s="9"/>
    </row>
    <row r="62" spans="1:119" ht="16.5" thickBot="1">
      <c r="A62" s="14" t="s">
        <v>10</v>
      </c>
      <c r="B62" s="23"/>
      <c r="C62" s="22"/>
      <c r="D62" s="15">
        <f aca="true" t="shared" si="17" ref="D62:M62">SUM(D5,D14,D21,D25,D27,D31,D37,D40,D43)</f>
        <v>14977424</v>
      </c>
      <c r="E62" s="15">
        <f t="shared" si="17"/>
        <v>7965738</v>
      </c>
      <c r="F62" s="15">
        <f t="shared" si="17"/>
        <v>0</v>
      </c>
      <c r="G62" s="15">
        <f t="shared" si="17"/>
        <v>0</v>
      </c>
      <c r="H62" s="15">
        <f t="shared" si="17"/>
        <v>0</v>
      </c>
      <c r="I62" s="15">
        <f t="shared" si="17"/>
        <v>8322632</v>
      </c>
      <c r="J62" s="15">
        <f t="shared" si="17"/>
        <v>0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>SUM(D62:M62)</f>
        <v>31265794</v>
      </c>
      <c r="O62" s="37">
        <f t="shared" si="12"/>
        <v>2640.6920608108107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140</v>
      </c>
      <c r="M64" s="48"/>
      <c r="N64" s="48"/>
      <c r="O64" s="41">
        <v>11840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3587321</v>
      </c>
      <c r="E5" s="26">
        <f t="shared" si="0"/>
        <v>19302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3606623</v>
      </c>
      <c r="O5" s="32">
        <f aca="true" t="shared" si="1" ref="O5:O36">(N5/O$63)</f>
        <v>305.80150924198745</v>
      </c>
      <c r="P5" s="6"/>
    </row>
    <row r="6" spans="1:16" ht="15">
      <c r="A6" s="12"/>
      <c r="B6" s="44">
        <v>511</v>
      </c>
      <c r="C6" s="20" t="s">
        <v>20</v>
      </c>
      <c r="D6" s="46">
        <v>2521438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2521438</v>
      </c>
      <c r="O6" s="47">
        <f t="shared" si="1"/>
        <v>213.7898931660166</v>
      </c>
      <c r="P6" s="9"/>
    </row>
    <row r="7" spans="1:16" ht="15">
      <c r="A7" s="12"/>
      <c r="B7" s="44">
        <v>512</v>
      </c>
      <c r="C7" s="20" t="s">
        <v>21</v>
      </c>
      <c r="D7" s="46">
        <v>134945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134945</v>
      </c>
      <c r="O7" s="47">
        <f t="shared" si="1"/>
        <v>11.441834831270137</v>
      </c>
      <c r="P7" s="9"/>
    </row>
    <row r="8" spans="1:16" ht="15">
      <c r="A8" s="12"/>
      <c r="B8" s="44">
        <v>513</v>
      </c>
      <c r="C8" s="20" t="s">
        <v>22</v>
      </c>
      <c r="D8" s="46">
        <v>390403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390403</v>
      </c>
      <c r="O8" s="47">
        <f t="shared" si="1"/>
        <v>33.101831439715106</v>
      </c>
      <c r="P8" s="9"/>
    </row>
    <row r="9" spans="1:16" ht="15">
      <c r="A9" s="12"/>
      <c r="B9" s="44">
        <v>514</v>
      </c>
      <c r="C9" s="20" t="s">
        <v>23</v>
      </c>
      <c r="D9" s="46">
        <v>83610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83610</v>
      </c>
      <c r="O9" s="47">
        <f t="shared" si="1"/>
        <v>7.0891978972358825</v>
      </c>
      <c r="P9" s="9"/>
    </row>
    <row r="10" spans="1:16" ht="15">
      <c r="A10" s="12"/>
      <c r="B10" s="44">
        <v>515</v>
      </c>
      <c r="C10" s="20" t="s">
        <v>24</v>
      </c>
      <c r="D10" s="46">
        <v>124485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124485</v>
      </c>
      <c r="O10" s="47">
        <f t="shared" si="1"/>
        <v>10.554943191453281</v>
      </c>
      <c r="P10" s="9"/>
    </row>
    <row r="11" spans="1:16" ht="15">
      <c r="A11" s="12"/>
      <c r="B11" s="44">
        <v>517</v>
      </c>
      <c r="C11" s="20" t="s">
        <v>25</v>
      </c>
      <c r="D11" s="46">
        <v>1117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1117</v>
      </c>
      <c r="O11" s="47">
        <f t="shared" si="1"/>
        <v>0.09470917415635069</v>
      </c>
      <c r="P11" s="9"/>
    </row>
    <row r="12" spans="1:16" ht="15">
      <c r="A12" s="12"/>
      <c r="B12" s="44">
        <v>519</v>
      </c>
      <c r="C12" s="20" t="s">
        <v>103</v>
      </c>
      <c r="D12" s="46">
        <v>331323</v>
      </c>
      <c r="E12" s="46">
        <v>19302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350625</v>
      </c>
      <c r="O12" s="47">
        <f t="shared" si="1"/>
        <v>29.729099542140073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SUM(D14:D19)</f>
        <v>5162442</v>
      </c>
      <c r="E13" s="31">
        <f t="shared" si="3"/>
        <v>694526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5856968</v>
      </c>
      <c r="O13" s="43">
        <f t="shared" si="1"/>
        <v>496.6057317279973</v>
      </c>
      <c r="P13" s="10"/>
    </row>
    <row r="14" spans="1:16" ht="15">
      <c r="A14" s="12"/>
      <c r="B14" s="44">
        <v>521</v>
      </c>
      <c r="C14" s="20" t="s">
        <v>28</v>
      </c>
      <c r="D14" s="46">
        <v>3188155</v>
      </c>
      <c r="E14" s="46">
        <v>25123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3213278</v>
      </c>
      <c r="O14" s="47">
        <f t="shared" si="1"/>
        <v>272.4502289299644</v>
      </c>
      <c r="P14" s="9"/>
    </row>
    <row r="15" spans="1:16" ht="15">
      <c r="A15" s="12"/>
      <c r="B15" s="44">
        <v>522</v>
      </c>
      <c r="C15" s="20" t="s">
        <v>29</v>
      </c>
      <c r="D15" s="46">
        <v>4142</v>
      </c>
      <c r="E15" s="46">
        <v>514859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519001</v>
      </c>
      <c r="O15" s="47">
        <f t="shared" si="1"/>
        <v>44.005511276920465</v>
      </c>
      <c r="P15" s="9"/>
    </row>
    <row r="16" spans="1:16" ht="15">
      <c r="A16" s="12"/>
      <c r="B16" s="44">
        <v>523</v>
      </c>
      <c r="C16" s="20" t="s">
        <v>104</v>
      </c>
      <c r="D16" s="46">
        <v>1535131</v>
      </c>
      <c r="E16" s="46">
        <v>75849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1610980</v>
      </c>
      <c r="O16" s="47">
        <f t="shared" si="1"/>
        <v>136.59318297439376</v>
      </c>
      <c r="P16" s="9"/>
    </row>
    <row r="17" spans="1:16" ht="15">
      <c r="A17" s="12"/>
      <c r="B17" s="44">
        <v>524</v>
      </c>
      <c r="C17" s="20" t="s">
        <v>31</v>
      </c>
      <c r="D17" s="46">
        <v>168748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168748</v>
      </c>
      <c r="O17" s="47">
        <f t="shared" si="1"/>
        <v>14.307953196540614</v>
      </c>
      <c r="P17" s="9"/>
    </row>
    <row r="18" spans="1:16" ht="15">
      <c r="A18" s="12"/>
      <c r="B18" s="44">
        <v>525</v>
      </c>
      <c r="C18" s="20" t="s">
        <v>32</v>
      </c>
      <c r="D18" s="46">
        <v>207385</v>
      </c>
      <c r="E18" s="46">
        <v>78695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286080</v>
      </c>
      <c r="O18" s="47">
        <f t="shared" si="1"/>
        <v>24.256401560115314</v>
      </c>
      <c r="P18" s="9"/>
    </row>
    <row r="19" spans="1:16" ht="15">
      <c r="A19" s="12"/>
      <c r="B19" s="44">
        <v>527</v>
      </c>
      <c r="C19" s="20" t="s">
        <v>33</v>
      </c>
      <c r="D19" s="46">
        <v>58881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58881</v>
      </c>
      <c r="O19" s="47">
        <f t="shared" si="1"/>
        <v>4.9924537900627435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SUM(D21:D23)</f>
        <v>1130973</v>
      </c>
      <c r="E20" s="31">
        <f t="shared" si="5"/>
        <v>484261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1615234</v>
      </c>
      <c r="O20" s="43">
        <f t="shared" si="1"/>
        <v>136.95387485161947</v>
      </c>
      <c r="P20" s="10"/>
    </row>
    <row r="21" spans="1:16" ht="15">
      <c r="A21" s="12"/>
      <c r="B21" s="44">
        <v>534</v>
      </c>
      <c r="C21" s="20" t="s">
        <v>105</v>
      </c>
      <c r="D21" s="46">
        <v>1054168</v>
      </c>
      <c r="E21" s="46">
        <v>484261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1538429</v>
      </c>
      <c r="O21" s="47">
        <f t="shared" si="1"/>
        <v>130.44166525351875</v>
      </c>
      <c r="P21" s="9"/>
    </row>
    <row r="22" spans="1:16" ht="15">
      <c r="A22" s="12"/>
      <c r="B22" s="44">
        <v>537</v>
      </c>
      <c r="C22" s="20" t="s">
        <v>106</v>
      </c>
      <c r="D22" s="46">
        <v>73305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73305</v>
      </c>
      <c r="O22" s="47">
        <f t="shared" si="1"/>
        <v>6.2154485331524505</v>
      </c>
      <c r="P22" s="9"/>
    </row>
    <row r="23" spans="1:16" ht="15">
      <c r="A23" s="12"/>
      <c r="B23" s="44">
        <v>539</v>
      </c>
      <c r="C23" s="20" t="s">
        <v>37</v>
      </c>
      <c r="D23" s="46">
        <v>3500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3500</v>
      </c>
      <c r="O23" s="47">
        <f t="shared" si="1"/>
        <v>0.2967610649482788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SUM(D25:D25)</f>
        <v>298306</v>
      </c>
      <c r="E24" s="31">
        <f t="shared" si="6"/>
        <v>6371369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1">SUM(D24:M24)</f>
        <v>6669675</v>
      </c>
      <c r="O24" s="43">
        <f t="shared" si="1"/>
        <v>565.5142445311175</v>
      </c>
      <c r="P24" s="10"/>
    </row>
    <row r="25" spans="1:16" ht="15">
      <c r="A25" s="12"/>
      <c r="B25" s="44">
        <v>541</v>
      </c>
      <c r="C25" s="20" t="s">
        <v>107</v>
      </c>
      <c r="D25" s="46">
        <v>298306</v>
      </c>
      <c r="E25" s="46">
        <v>6371369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6669675</v>
      </c>
      <c r="O25" s="47">
        <f t="shared" si="1"/>
        <v>565.5142445311175</v>
      </c>
      <c r="P25" s="9"/>
    </row>
    <row r="26" spans="1:16" ht="15.75">
      <c r="A26" s="28" t="s">
        <v>42</v>
      </c>
      <c r="B26" s="29"/>
      <c r="C26" s="30"/>
      <c r="D26" s="31">
        <f aca="true" t="shared" si="8" ref="D26:M26">SUM(D27:D29)</f>
        <v>78427</v>
      </c>
      <c r="E26" s="31">
        <f t="shared" si="8"/>
        <v>1394159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1472586</v>
      </c>
      <c r="O26" s="43">
        <f t="shared" si="1"/>
        <v>124.85891131083602</v>
      </c>
      <c r="P26" s="10"/>
    </row>
    <row r="27" spans="1:16" ht="15">
      <c r="A27" s="13"/>
      <c r="B27" s="45">
        <v>552</v>
      </c>
      <c r="C27" s="21" t="s">
        <v>43</v>
      </c>
      <c r="D27" s="46">
        <v>0</v>
      </c>
      <c r="E27" s="46">
        <v>980699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980699</v>
      </c>
      <c r="O27" s="47">
        <f t="shared" si="1"/>
        <v>83.15236560963201</v>
      </c>
      <c r="P27" s="9"/>
    </row>
    <row r="28" spans="1:16" ht="15">
      <c r="A28" s="13"/>
      <c r="B28" s="45">
        <v>553</v>
      </c>
      <c r="C28" s="21" t="s">
        <v>108</v>
      </c>
      <c r="D28" s="46">
        <v>78427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78427</v>
      </c>
      <c r="O28" s="47">
        <f t="shared" si="1"/>
        <v>6.649737154485331</v>
      </c>
      <c r="P28" s="9"/>
    </row>
    <row r="29" spans="1:16" ht="15">
      <c r="A29" s="13"/>
      <c r="B29" s="45">
        <v>559</v>
      </c>
      <c r="C29" s="21" t="s">
        <v>45</v>
      </c>
      <c r="D29" s="46">
        <v>0</v>
      </c>
      <c r="E29" s="46">
        <v>413460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413460</v>
      </c>
      <c r="O29" s="47">
        <f t="shared" si="1"/>
        <v>35.05680854671867</v>
      </c>
      <c r="P29" s="9"/>
    </row>
    <row r="30" spans="1:16" ht="15.75">
      <c r="A30" s="28" t="s">
        <v>46</v>
      </c>
      <c r="B30" s="29"/>
      <c r="C30" s="30"/>
      <c r="D30" s="31">
        <f aca="true" t="shared" si="9" ref="D30:M30">SUM(D31:D35)</f>
        <v>656720</v>
      </c>
      <c r="E30" s="31">
        <f t="shared" si="9"/>
        <v>162375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819095</v>
      </c>
      <c r="O30" s="43">
        <f t="shared" si="1"/>
        <v>69.45014414108869</v>
      </c>
      <c r="P30" s="10"/>
    </row>
    <row r="31" spans="1:16" ht="15">
      <c r="A31" s="12"/>
      <c r="B31" s="44">
        <v>561</v>
      </c>
      <c r="C31" s="20" t="s">
        <v>109</v>
      </c>
      <c r="D31" s="46">
        <v>248142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248142</v>
      </c>
      <c r="O31" s="47">
        <f t="shared" si="1"/>
        <v>21.03968119382737</v>
      </c>
      <c r="P31" s="9"/>
    </row>
    <row r="32" spans="1:16" ht="15">
      <c r="A32" s="12"/>
      <c r="B32" s="44">
        <v>562</v>
      </c>
      <c r="C32" s="20" t="s">
        <v>110</v>
      </c>
      <c r="D32" s="46">
        <v>218734</v>
      </c>
      <c r="E32" s="46">
        <v>162375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8">SUM(D32:M32)</f>
        <v>381109</v>
      </c>
      <c r="O32" s="47">
        <f t="shared" si="1"/>
        <v>32.31380362896388</v>
      </c>
      <c r="P32" s="9"/>
    </row>
    <row r="33" spans="1:16" ht="15">
      <c r="A33" s="12"/>
      <c r="B33" s="44">
        <v>563</v>
      </c>
      <c r="C33" s="20" t="s">
        <v>111</v>
      </c>
      <c r="D33" s="46">
        <v>24400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24400</v>
      </c>
      <c r="O33" s="47">
        <f t="shared" si="1"/>
        <v>2.0688485670680006</v>
      </c>
      <c r="P33" s="9"/>
    </row>
    <row r="34" spans="1:16" ht="15">
      <c r="A34" s="12"/>
      <c r="B34" s="44">
        <v>564</v>
      </c>
      <c r="C34" s="20" t="s">
        <v>112</v>
      </c>
      <c r="D34" s="46">
        <v>10198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10198</v>
      </c>
      <c r="O34" s="47">
        <f t="shared" si="1"/>
        <v>0.8646769543835848</v>
      </c>
      <c r="P34" s="9"/>
    </row>
    <row r="35" spans="1:16" ht="15">
      <c r="A35" s="12"/>
      <c r="B35" s="44">
        <v>569</v>
      </c>
      <c r="C35" s="20" t="s">
        <v>51</v>
      </c>
      <c r="D35" s="46">
        <v>155246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155246</v>
      </c>
      <c r="O35" s="47">
        <f t="shared" si="1"/>
        <v>13.163133796845853</v>
      </c>
      <c r="P35" s="9"/>
    </row>
    <row r="36" spans="1:16" ht="15.75">
      <c r="A36" s="28" t="s">
        <v>52</v>
      </c>
      <c r="B36" s="29"/>
      <c r="C36" s="30"/>
      <c r="D36" s="31">
        <f aca="true" t="shared" si="11" ref="D36:M36">SUM(D37:D38)</f>
        <v>1725502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1725502</v>
      </c>
      <c r="O36" s="43">
        <f t="shared" si="1"/>
        <v>146.30337459725283</v>
      </c>
      <c r="P36" s="9"/>
    </row>
    <row r="37" spans="1:16" ht="15">
      <c r="A37" s="12"/>
      <c r="B37" s="44">
        <v>571</v>
      </c>
      <c r="C37" s="20" t="s">
        <v>53</v>
      </c>
      <c r="D37" s="46">
        <v>292034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292034</v>
      </c>
      <c r="O37" s="47">
        <f aca="true" t="shared" si="12" ref="O37:O61">(N37/O$63)</f>
        <v>24.761234526030186</v>
      </c>
      <c r="P37" s="9"/>
    </row>
    <row r="38" spans="1:16" ht="15">
      <c r="A38" s="12"/>
      <c r="B38" s="44">
        <v>572</v>
      </c>
      <c r="C38" s="20" t="s">
        <v>113</v>
      </c>
      <c r="D38" s="46">
        <v>1433468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1433468</v>
      </c>
      <c r="O38" s="47">
        <f t="shared" si="12"/>
        <v>121.54214007122266</v>
      </c>
      <c r="P38" s="9"/>
    </row>
    <row r="39" spans="1:16" ht="15.75">
      <c r="A39" s="28" t="s">
        <v>114</v>
      </c>
      <c r="B39" s="29"/>
      <c r="C39" s="30"/>
      <c r="D39" s="31">
        <f aca="true" t="shared" si="13" ref="D39:M39">SUM(D40:D41)</f>
        <v>764691</v>
      </c>
      <c r="E39" s="31">
        <f t="shared" si="13"/>
        <v>1750149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2514840</v>
      </c>
      <c r="O39" s="43">
        <f t="shared" si="12"/>
        <v>213.23045616415126</v>
      </c>
      <c r="P39" s="9"/>
    </row>
    <row r="40" spans="1:16" ht="15">
      <c r="A40" s="12"/>
      <c r="B40" s="44">
        <v>581</v>
      </c>
      <c r="C40" s="20" t="s">
        <v>115</v>
      </c>
      <c r="D40" s="46">
        <v>764691</v>
      </c>
      <c r="E40" s="46">
        <v>1646646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2411337</v>
      </c>
      <c r="O40" s="47">
        <f t="shared" si="12"/>
        <v>204.45455316262507</v>
      </c>
      <c r="P40" s="9"/>
    </row>
    <row r="41" spans="1:16" ht="15">
      <c r="A41" s="12"/>
      <c r="B41" s="44">
        <v>587</v>
      </c>
      <c r="C41" s="20" t="s">
        <v>116</v>
      </c>
      <c r="D41" s="46">
        <v>0</v>
      </c>
      <c r="E41" s="46">
        <v>103503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4" ref="N41:N47">SUM(D41:M41)</f>
        <v>103503</v>
      </c>
      <c r="O41" s="47">
        <f t="shared" si="12"/>
        <v>8.7759030015262</v>
      </c>
      <c r="P41" s="9"/>
    </row>
    <row r="42" spans="1:16" ht="15.75">
      <c r="A42" s="28" t="s">
        <v>58</v>
      </c>
      <c r="B42" s="29"/>
      <c r="C42" s="30"/>
      <c r="D42" s="31">
        <f aca="true" t="shared" si="15" ref="D42:M42">SUM(D43:D60)</f>
        <v>771764</v>
      </c>
      <c r="E42" s="31">
        <f t="shared" si="15"/>
        <v>506138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7779649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>SUM(D42:M42)</f>
        <v>9057551</v>
      </c>
      <c r="O42" s="43">
        <f t="shared" si="12"/>
        <v>767.9795658809564</v>
      </c>
      <c r="P42" s="9"/>
    </row>
    <row r="43" spans="1:16" ht="15">
      <c r="A43" s="12"/>
      <c r="B43" s="44">
        <v>602</v>
      </c>
      <c r="C43" s="20" t="s">
        <v>117</v>
      </c>
      <c r="D43" s="46">
        <v>3024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3024</v>
      </c>
      <c r="O43" s="47">
        <f t="shared" si="12"/>
        <v>0.2564015601153129</v>
      </c>
      <c r="P43" s="9"/>
    </row>
    <row r="44" spans="1:16" ht="15">
      <c r="A44" s="12"/>
      <c r="B44" s="44">
        <v>603</v>
      </c>
      <c r="C44" s="20" t="s">
        <v>118</v>
      </c>
      <c r="D44" s="46">
        <v>1544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1544</v>
      </c>
      <c r="O44" s="47">
        <f t="shared" si="12"/>
        <v>0.1309140240800407</v>
      </c>
      <c r="P44" s="9"/>
    </row>
    <row r="45" spans="1:16" ht="15">
      <c r="A45" s="12"/>
      <c r="B45" s="44">
        <v>604</v>
      </c>
      <c r="C45" s="20" t="s">
        <v>119</v>
      </c>
      <c r="D45" s="46">
        <v>662839</v>
      </c>
      <c r="E45" s="46">
        <v>38558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701397</v>
      </c>
      <c r="O45" s="47">
        <f t="shared" si="12"/>
        <v>59.47066304900797</v>
      </c>
      <c r="P45" s="9"/>
    </row>
    <row r="46" spans="1:16" ht="15">
      <c r="A46" s="12"/>
      <c r="B46" s="44">
        <v>605</v>
      </c>
      <c r="C46" s="20" t="s">
        <v>120</v>
      </c>
      <c r="D46" s="46">
        <v>13807</v>
      </c>
      <c r="E46" s="46">
        <v>0</v>
      </c>
      <c r="F46" s="46">
        <v>0</v>
      </c>
      <c r="G46" s="46">
        <v>0</v>
      </c>
      <c r="H46" s="46">
        <v>0</v>
      </c>
      <c r="I46" s="46">
        <v>3933791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3947598</v>
      </c>
      <c r="O46" s="47">
        <f t="shared" si="12"/>
        <v>334.7123961336273</v>
      </c>
      <c r="P46" s="9"/>
    </row>
    <row r="47" spans="1:16" ht="15">
      <c r="A47" s="12"/>
      <c r="B47" s="44">
        <v>608</v>
      </c>
      <c r="C47" s="20" t="s">
        <v>121</v>
      </c>
      <c r="D47" s="46">
        <v>0</v>
      </c>
      <c r="E47" s="46">
        <v>12783</v>
      </c>
      <c r="F47" s="46">
        <v>0</v>
      </c>
      <c r="G47" s="46">
        <v>0</v>
      </c>
      <c r="H47" s="46">
        <v>0</v>
      </c>
      <c r="I47" s="46">
        <v>3838675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3851458</v>
      </c>
      <c r="O47" s="47">
        <f t="shared" si="12"/>
        <v>326.5607936238765</v>
      </c>
      <c r="P47" s="9"/>
    </row>
    <row r="48" spans="1:16" ht="15">
      <c r="A48" s="12"/>
      <c r="B48" s="44">
        <v>614</v>
      </c>
      <c r="C48" s="20" t="s">
        <v>122</v>
      </c>
      <c r="D48" s="46">
        <v>0</v>
      </c>
      <c r="E48" s="46">
        <v>100623</v>
      </c>
      <c r="F48" s="46">
        <v>0</v>
      </c>
      <c r="G48" s="46">
        <v>0</v>
      </c>
      <c r="H48" s="46">
        <v>0</v>
      </c>
      <c r="I48" s="46">
        <v>7183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6" ref="N48:N55">SUM(D48:M48)</f>
        <v>107806</v>
      </c>
      <c r="O48" s="47">
        <f t="shared" si="12"/>
        <v>9.140749533661184</v>
      </c>
      <c r="P48" s="9"/>
    </row>
    <row r="49" spans="1:16" ht="15">
      <c r="A49" s="12"/>
      <c r="B49" s="44">
        <v>634</v>
      </c>
      <c r="C49" s="20" t="s">
        <v>124</v>
      </c>
      <c r="D49" s="46">
        <v>0</v>
      </c>
      <c r="E49" s="46">
        <v>65967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65967</v>
      </c>
      <c r="O49" s="47">
        <f t="shared" si="12"/>
        <v>5.593267763269459</v>
      </c>
      <c r="P49" s="9"/>
    </row>
    <row r="50" spans="1:16" ht="15">
      <c r="A50" s="12"/>
      <c r="B50" s="44">
        <v>654</v>
      </c>
      <c r="C50" s="20" t="s">
        <v>125</v>
      </c>
      <c r="D50" s="46">
        <v>25718</v>
      </c>
      <c r="E50" s="46">
        <v>29498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55216</v>
      </c>
      <c r="O50" s="47">
        <f t="shared" si="12"/>
        <v>4.681702560624046</v>
      </c>
      <c r="P50" s="9"/>
    </row>
    <row r="51" spans="1:16" ht="15">
      <c r="A51" s="12"/>
      <c r="B51" s="44">
        <v>674</v>
      </c>
      <c r="C51" s="20" t="s">
        <v>126</v>
      </c>
      <c r="D51" s="46">
        <v>0</v>
      </c>
      <c r="E51" s="46">
        <v>23070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23070</v>
      </c>
      <c r="O51" s="47">
        <f t="shared" si="12"/>
        <v>1.9560793623876547</v>
      </c>
      <c r="P51" s="9"/>
    </row>
    <row r="52" spans="1:16" ht="15">
      <c r="A52" s="12"/>
      <c r="B52" s="44">
        <v>685</v>
      </c>
      <c r="C52" s="20" t="s">
        <v>64</v>
      </c>
      <c r="D52" s="46">
        <v>8336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8336</v>
      </c>
      <c r="O52" s="47">
        <f t="shared" si="12"/>
        <v>0.7068000678311006</v>
      </c>
      <c r="P52" s="9"/>
    </row>
    <row r="53" spans="1:16" ht="15">
      <c r="A53" s="12"/>
      <c r="B53" s="44">
        <v>694</v>
      </c>
      <c r="C53" s="20" t="s">
        <v>127</v>
      </c>
      <c r="D53" s="46">
        <v>0</v>
      </c>
      <c r="E53" s="46">
        <v>5402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5402</v>
      </c>
      <c r="O53" s="47">
        <f t="shared" si="12"/>
        <v>0.4580295065287434</v>
      </c>
      <c r="P53" s="9"/>
    </row>
    <row r="54" spans="1:16" ht="15">
      <c r="A54" s="12"/>
      <c r="B54" s="44">
        <v>711</v>
      </c>
      <c r="C54" s="20" t="s">
        <v>90</v>
      </c>
      <c r="D54" s="46">
        <v>14305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14305</v>
      </c>
      <c r="O54" s="47">
        <f t="shared" si="12"/>
        <v>1.2129048668814653</v>
      </c>
      <c r="P54" s="9"/>
    </row>
    <row r="55" spans="1:16" ht="15">
      <c r="A55" s="12"/>
      <c r="B55" s="44">
        <v>713</v>
      </c>
      <c r="C55" s="20" t="s">
        <v>128</v>
      </c>
      <c r="D55" s="46">
        <v>34881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34881</v>
      </c>
      <c r="O55" s="47">
        <f t="shared" si="12"/>
        <v>2.9575207732745463</v>
      </c>
      <c r="P55" s="9"/>
    </row>
    <row r="56" spans="1:16" ht="15">
      <c r="A56" s="12"/>
      <c r="B56" s="44">
        <v>715</v>
      </c>
      <c r="C56" s="20" t="s">
        <v>92</v>
      </c>
      <c r="D56" s="46">
        <v>7310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1">SUM(D56:M56)</f>
        <v>7310</v>
      </c>
      <c r="O56" s="47">
        <f t="shared" si="12"/>
        <v>0.6198066813634051</v>
      </c>
      <c r="P56" s="9"/>
    </row>
    <row r="57" spans="1:16" ht="15">
      <c r="A57" s="12"/>
      <c r="B57" s="44">
        <v>716</v>
      </c>
      <c r="C57" s="20" t="s">
        <v>93</v>
      </c>
      <c r="D57" s="46">
        <v>0</v>
      </c>
      <c r="E57" s="46">
        <v>19401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19401</v>
      </c>
      <c r="O57" s="47">
        <f t="shared" si="12"/>
        <v>1.644988977446159</v>
      </c>
      <c r="P57" s="9"/>
    </row>
    <row r="58" spans="1:16" ht="15">
      <c r="A58" s="12"/>
      <c r="B58" s="44">
        <v>724</v>
      </c>
      <c r="C58" s="20" t="s">
        <v>129</v>
      </c>
      <c r="D58" s="46">
        <v>0</v>
      </c>
      <c r="E58" s="46">
        <v>82256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82256</v>
      </c>
      <c r="O58" s="47">
        <f t="shared" si="12"/>
        <v>6.974393759538748</v>
      </c>
      <c r="P58" s="9"/>
    </row>
    <row r="59" spans="1:16" ht="15">
      <c r="A59" s="12"/>
      <c r="B59" s="44">
        <v>744</v>
      </c>
      <c r="C59" s="20" t="s">
        <v>130</v>
      </c>
      <c r="D59" s="46">
        <v>0</v>
      </c>
      <c r="E59" s="46">
        <v>27421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27421</v>
      </c>
      <c r="O59" s="47">
        <f t="shared" si="12"/>
        <v>2.324995760556215</v>
      </c>
      <c r="P59" s="9"/>
    </row>
    <row r="60" spans="1:16" ht="15.75" thickBot="1">
      <c r="A60" s="12"/>
      <c r="B60" s="44">
        <v>764</v>
      </c>
      <c r="C60" s="20" t="s">
        <v>131</v>
      </c>
      <c r="D60" s="46">
        <v>0</v>
      </c>
      <c r="E60" s="46">
        <v>101159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101159</v>
      </c>
      <c r="O60" s="47">
        <f t="shared" si="12"/>
        <v>8.577157876886552</v>
      </c>
      <c r="P60" s="9"/>
    </row>
    <row r="61" spans="1:119" ht="16.5" thickBot="1">
      <c r="A61" s="14" t="s">
        <v>10</v>
      </c>
      <c r="B61" s="23"/>
      <c r="C61" s="22"/>
      <c r="D61" s="15">
        <f aca="true" t="shared" si="18" ref="D61:M61">SUM(D5,D13,D20,D24,D26,D30,D36,D39,D42)</f>
        <v>14176146</v>
      </c>
      <c r="E61" s="15">
        <f t="shared" si="18"/>
        <v>11382279</v>
      </c>
      <c r="F61" s="15">
        <f t="shared" si="18"/>
        <v>0</v>
      </c>
      <c r="G61" s="15">
        <f t="shared" si="18"/>
        <v>0</v>
      </c>
      <c r="H61" s="15">
        <f t="shared" si="18"/>
        <v>0</v>
      </c>
      <c r="I61" s="15">
        <f t="shared" si="18"/>
        <v>7779649</v>
      </c>
      <c r="J61" s="15">
        <f t="shared" si="18"/>
        <v>0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 t="shared" si="17"/>
        <v>33338074</v>
      </c>
      <c r="O61" s="37">
        <f t="shared" si="12"/>
        <v>2826.697812447007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132</v>
      </c>
      <c r="M63" s="48"/>
      <c r="N63" s="48"/>
      <c r="O63" s="41">
        <v>11794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3670216</v>
      </c>
      <c r="E5" s="26">
        <f t="shared" si="0"/>
        <v>26493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3696709</v>
      </c>
      <c r="O5" s="32">
        <f aca="true" t="shared" si="1" ref="O5:O36">(N5/O$64)</f>
        <v>319.72919910050166</v>
      </c>
      <c r="P5" s="6"/>
    </row>
    <row r="6" spans="1:16" ht="15">
      <c r="A6" s="12"/>
      <c r="B6" s="44">
        <v>511</v>
      </c>
      <c r="C6" s="20" t="s">
        <v>20</v>
      </c>
      <c r="D6" s="46">
        <v>2940535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2940535</v>
      </c>
      <c r="O6" s="47">
        <f t="shared" si="1"/>
        <v>254.32753848815085</v>
      </c>
      <c r="P6" s="9"/>
    </row>
    <row r="7" spans="1:16" ht="15">
      <c r="A7" s="12"/>
      <c r="B7" s="44">
        <v>512</v>
      </c>
      <c r="C7" s="20" t="s">
        <v>21</v>
      </c>
      <c r="D7" s="46">
        <v>84797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84797</v>
      </c>
      <c r="O7" s="47">
        <f t="shared" si="1"/>
        <v>7.334111745372772</v>
      </c>
      <c r="P7" s="9"/>
    </row>
    <row r="8" spans="1:16" ht="15">
      <c r="A8" s="12"/>
      <c r="B8" s="44">
        <v>513</v>
      </c>
      <c r="C8" s="20" t="s">
        <v>22</v>
      </c>
      <c r="D8" s="46">
        <v>181742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181742</v>
      </c>
      <c r="O8" s="47">
        <f t="shared" si="1"/>
        <v>15.71890676353572</v>
      </c>
      <c r="P8" s="9"/>
    </row>
    <row r="9" spans="1:16" ht="15">
      <c r="A9" s="12"/>
      <c r="B9" s="44">
        <v>514</v>
      </c>
      <c r="C9" s="20" t="s">
        <v>23</v>
      </c>
      <c r="D9" s="46">
        <v>74196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74196</v>
      </c>
      <c r="O9" s="47">
        <f t="shared" si="1"/>
        <v>6.417228853139595</v>
      </c>
      <c r="P9" s="9"/>
    </row>
    <row r="10" spans="1:16" ht="15">
      <c r="A10" s="12"/>
      <c r="B10" s="44">
        <v>515</v>
      </c>
      <c r="C10" s="20" t="s">
        <v>24</v>
      </c>
      <c r="D10" s="46">
        <v>125328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125328</v>
      </c>
      <c r="O10" s="47">
        <f t="shared" si="1"/>
        <v>10.839647119875455</v>
      </c>
      <c r="P10" s="9"/>
    </row>
    <row r="11" spans="1:16" ht="15">
      <c r="A11" s="12"/>
      <c r="B11" s="44">
        <v>517</v>
      </c>
      <c r="C11" s="20" t="s">
        <v>25</v>
      </c>
      <c r="D11" s="46">
        <v>390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390</v>
      </c>
      <c r="O11" s="47">
        <f t="shared" si="1"/>
        <v>0.033731188375713546</v>
      </c>
      <c r="P11" s="9"/>
    </row>
    <row r="12" spans="1:16" ht="15">
      <c r="A12" s="12"/>
      <c r="B12" s="44">
        <v>519</v>
      </c>
      <c r="C12" s="20" t="s">
        <v>26</v>
      </c>
      <c r="D12" s="46">
        <v>263228</v>
      </c>
      <c r="E12" s="46">
        <v>26493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289721</v>
      </c>
      <c r="O12" s="47">
        <f t="shared" si="1"/>
        <v>25.05803494205155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SUM(D14:D19)</f>
        <v>5038219</v>
      </c>
      <c r="E13" s="31">
        <f t="shared" si="3"/>
        <v>584722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5622941</v>
      </c>
      <c r="O13" s="43">
        <f t="shared" si="1"/>
        <v>486.3294412731361</v>
      </c>
      <c r="P13" s="10"/>
    </row>
    <row r="14" spans="1:16" ht="15">
      <c r="A14" s="12"/>
      <c r="B14" s="44">
        <v>521</v>
      </c>
      <c r="C14" s="20" t="s">
        <v>28</v>
      </c>
      <c r="D14" s="46">
        <v>2736485</v>
      </c>
      <c r="E14" s="46">
        <v>49695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2786180</v>
      </c>
      <c r="O14" s="47">
        <f t="shared" si="1"/>
        <v>240.97733956062964</v>
      </c>
      <c r="P14" s="9"/>
    </row>
    <row r="15" spans="1:16" ht="15">
      <c r="A15" s="12"/>
      <c r="B15" s="44">
        <v>522</v>
      </c>
      <c r="C15" s="20" t="s">
        <v>29</v>
      </c>
      <c r="D15" s="46">
        <v>4142</v>
      </c>
      <c r="E15" s="46">
        <v>380734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384876</v>
      </c>
      <c r="O15" s="47">
        <f t="shared" si="1"/>
        <v>33.28801245459263</v>
      </c>
      <c r="P15" s="9"/>
    </row>
    <row r="16" spans="1:16" ht="15">
      <c r="A16" s="12"/>
      <c r="B16" s="44">
        <v>523</v>
      </c>
      <c r="C16" s="20" t="s">
        <v>83</v>
      </c>
      <c r="D16" s="46">
        <v>1717113</v>
      </c>
      <c r="E16" s="46">
        <v>57147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1774260</v>
      </c>
      <c r="O16" s="47">
        <f t="shared" si="1"/>
        <v>153.45614945511159</v>
      </c>
      <c r="P16" s="9"/>
    </row>
    <row r="17" spans="1:16" ht="15">
      <c r="A17" s="12"/>
      <c r="B17" s="44">
        <v>524</v>
      </c>
      <c r="C17" s="20" t="s">
        <v>31</v>
      </c>
      <c r="D17" s="46">
        <v>309999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309999</v>
      </c>
      <c r="O17" s="47">
        <f t="shared" si="1"/>
        <v>26.811883757135444</v>
      </c>
      <c r="P17" s="9"/>
    </row>
    <row r="18" spans="1:16" ht="15">
      <c r="A18" s="12"/>
      <c r="B18" s="44">
        <v>525</v>
      </c>
      <c r="C18" s="20" t="s">
        <v>32</v>
      </c>
      <c r="D18" s="46">
        <v>223272</v>
      </c>
      <c r="E18" s="46">
        <v>97146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320418</v>
      </c>
      <c r="O18" s="47">
        <f t="shared" si="1"/>
        <v>27.71302542812662</v>
      </c>
      <c r="P18" s="9"/>
    </row>
    <row r="19" spans="1:16" ht="15">
      <c r="A19" s="12"/>
      <c r="B19" s="44">
        <v>527</v>
      </c>
      <c r="C19" s="20" t="s">
        <v>33</v>
      </c>
      <c r="D19" s="46">
        <v>47208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47208</v>
      </c>
      <c r="O19" s="47">
        <f t="shared" si="1"/>
        <v>4.083030617540218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SUM(D21:D23)</f>
        <v>1228830</v>
      </c>
      <c r="E20" s="31">
        <f t="shared" si="5"/>
        <v>444324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1673154</v>
      </c>
      <c r="O20" s="43">
        <f t="shared" si="1"/>
        <v>144.71146860404775</v>
      </c>
      <c r="P20" s="10"/>
    </row>
    <row r="21" spans="1:16" ht="15">
      <c r="A21" s="12"/>
      <c r="B21" s="44">
        <v>534</v>
      </c>
      <c r="C21" s="20" t="s">
        <v>35</v>
      </c>
      <c r="D21" s="46">
        <v>1049167</v>
      </c>
      <c r="E21" s="46">
        <v>443309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1492476</v>
      </c>
      <c r="O21" s="47">
        <f t="shared" si="1"/>
        <v>129.0845874416191</v>
      </c>
      <c r="P21" s="9"/>
    </row>
    <row r="22" spans="1:16" ht="15">
      <c r="A22" s="12"/>
      <c r="B22" s="44">
        <v>537</v>
      </c>
      <c r="C22" s="20" t="s">
        <v>36</v>
      </c>
      <c r="D22" s="46">
        <v>77965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77965</v>
      </c>
      <c r="O22" s="47">
        <f t="shared" si="1"/>
        <v>6.743210517211555</v>
      </c>
      <c r="P22" s="9"/>
    </row>
    <row r="23" spans="1:16" ht="15">
      <c r="A23" s="12"/>
      <c r="B23" s="44">
        <v>539</v>
      </c>
      <c r="C23" s="20" t="s">
        <v>37</v>
      </c>
      <c r="D23" s="46">
        <v>101698</v>
      </c>
      <c r="E23" s="46">
        <v>1015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102713</v>
      </c>
      <c r="O23" s="47">
        <f t="shared" si="1"/>
        <v>8.88367064521709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SUM(D25:D25)</f>
        <v>639325</v>
      </c>
      <c r="E24" s="31">
        <f t="shared" si="6"/>
        <v>1951356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1">SUM(D24:M24)</f>
        <v>2590681</v>
      </c>
      <c r="O24" s="43">
        <f t="shared" si="1"/>
        <v>224.0685867496973</v>
      </c>
      <c r="P24" s="10"/>
    </row>
    <row r="25" spans="1:16" ht="15">
      <c r="A25" s="12"/>
      <c r="B25" s="44">
        <v>541</v>
      </c>
      <c r="C25" s="20" t="s">
        <v>39</v>
      </c>
      <c r="D25" s="46">
        <v>639325</v>
      </c>
      <c r="E25" s="46">
        <v>1951356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2590681</v>
      </c>
      <c r="O25" s="47">
        <f t="shared" si="1"/>
        <v>224.0685867496973</v>
      </c>
      <c r="P25" s="9"/>
    </row>
    <row r="26" spans="1:16" ht="15.75">
      <c r="A26" s="28" t="s">
        <v>42</v>
      </c>
      <c r="B26" s="29"/>
      <c r="C26" s="30"/>
      <c r="D26" s="31">
        <f aca="true" t="shared" si="8" ref="D26:M26">SUM(D27:D29)</f>
        <v>74240</v>
      </c>
      <c r="E26" s="31">
        <f t="shared" si="8"/>
        <v>644696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718936</v>
      </c>
      <c r="O26" s="43">
        <f t="shared" si="1"/>
        <v>62.18093755405639</v>
      </c>
      <c r="P26" s="10"/>
    </row>
    <row r="27" spans="1:16" ht="15">
      <c r="A27" s="13"/>
      <c r="B27" s="45">
        <v>552</v>
      </c>
      <c r="C27" s="21" t="s">
        <v>43</v>
      </c>
      <c r="D27" s="46">
        <v>0</v>
      </c>
      <c r="E27" s="46">
        <v>490470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490470</v>
      </c>
      <c r="O27" s="47">
        <f t="shared" si="1"/>
        <v>42.42086144265698</v>
      </c>
      <c r="P27" s="9"/>
    </row>
    <row r="28" spans="1:16" ht="15">
      <c r="A28" s="13"/>
      <c r="B28" s="45">
        <v>553</v>
      </c>
      <c r="C28" s="21" t="s">
        <v>44</v>
      </c>
      <c r="D28" s="46">
        <v>74240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74240</v>
      </c>
      <c r="O28" s="47">
        <f t="shared" si="1"/>
        <v>6.421034423110188</v>
      </c>
      <c r="P28" s="9"/>
    </row>
    <row r="29" spans="1:16" ht="15">
      <c r="A29" s="13"/>
      <c r="B29" s="45">
        <v>559</v>
      </c>
      <c r="C29" s="21" t="s">
        <v>45</v>
      </c>
      <c r="D29" s="46">
        <v>0</v>
      </c>
      <c r="E29" s="46">
        <v>154226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154226</v>
      </c>
      <c r="O29" s="47">
        <f t="shared" si="1"/>
        <v>13.339041688289223</v>
      </c>
      <c r="P29" s="9"/>
    </row>
    <row r="30" spans="1:16" ht="15.75">
      <c r="A30" s="28" t="s">
        <v>46</v>
      </c>
      <c r="B30" s="29"/>
      <c r="C30" s="30"/>
      <c r="D30" s="31">
        <f aca="true" t="shared" si="9" ref="D30:M30">SUM(D31:D35)</f>
        <v>582869</v>
      </c>
      <c r="E30" s="31">
        <f t="shared" si="9"/>
        <v>161683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7632867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8377419</v>
      </c>
      <c r="O30" s="43">
        <f t="shared" si="1"/>
        <v>724.5648676699533</v>
      </c>
      <c r="P30" s="10"/>
    </row>
    <row r="31" spans="1:16" ht="15">
      <c r="A31" s="12"/>
      <c r="B31" s="44">
        <v>561</v>
      </c>
      <c r="C31" s="20" t="s">
        <v>47</v>
      </c>
      <c r="D31" s="46">
        <v>139884</v>
      </c>
      <c r="E31" s="46">
        <v>0</v>
      </c>
      <c r="F31" s="46">
        <v>0</v>
      </c>
      <c r="G31" s="46">
        <v>0</v>
      </c>
      <c r="H31" s="46">
        <v>0</v>
      </c>
      <c r="I31" s="46">
        <v>7632867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7772751</v>
      </c>
      <c r="O31" s="47">
        <f t="shared" si="1"/>
        <v>672.2669953295277</v>
      </c>
      <c r="P31" s="9"/>
    </row>
    <row r="32" spans="1:16" ht="15">
      <c r="A32" s="12"/>
      <c r="B32" s="44">
        <v>562</v>
      </c>
      <c r="C32" s="20" t="s">
        <v>48</v>
      </c>
      <c r="D32" s="46">
        <v>209264</v>
      </c>
      <c r="E32" s="46">
        <v>161683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8">SUM(D32:M32)</f>
        <v>370947</v>
      </c>
      <c r="O32" s="47">
        <f t="shared" si="1"/>
        <v>32.08329008822003</v>
      </c>
      <c r="P32" s="9"/>
    </row>
    <row r="33" spans="1:16" ht="15">
      <c r="A33" s="12"/>
      <c r="B33" s="44">
        <v>563</v>
      </c>
      <c r="C33" s="20" t="s">
        <v>49</v>
      </c>
      <c r="D33" s="46">
        <v>24400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24400</v>
      </c>
      <c r="O33" s="47">
        <f t="shared" si="1"/>
        <v>2.110361529147206</v>
      </c>
      <c r="P33" s="9"/>
    </row>
    <row r="34" spans="1:16" ht="15">
      <c r="A34" s="12"/>
      <c r="B34" s="44">
        <v>564</v>
      </c>
      <c r="C34" s="20" t="s">
        <v>50</v>
      </c>
      <c r="D34" s="46">
        <v>14076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14076</v>
      </c>
      <c r="O34" s="47">
        <f t="shared" si="1"/>
        <v>1.2174364296834457</v>
      </c>
      <c r="P34" s="9"/>
    </row>
    <row r="35" spans="1:16" ht="15">
      <c r="A35" s="12"/>
      <c r="B35" s="44">
        <v>569</v>
      </c>
      <c r="C35" s="20" t="s">
        <v>51</v>
      </c>
      <c r="D35" s="46">
        <v>195245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195245</v>
      </c>
      <c r="O35" s="47">
        <f t="shared" si="1"/>
        <v>16.88678429337485</v>
      </c>
      <c r="P35" s="9"/>
    </row>
    <row r="36" spans="1:16" ht="15.75">
      <c r="A36" s="28" t="s">
        <v>52</v>
      </c>
      <c r="B36" s="29"/>
      <c r="C36" s="30"/>
      <c r="D36" s="31">
        <f aca="true" t="shared" si="11" ref="D36:M36">SUM(D37:D38)</f>
        <v>1966751</v>
      </c>
      <c r="E36" s="31">
        <f t="shared" si="11"/>
        <v>423764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2390515</v>
      </c>
      <c r="O36" s="43">
        <f t="shared" si="1"/>
        <v>206.7561840512022</v>
      </c>
      <c r="P36" s="9"/>
    </row>
    <row r="37" spans="1:16" ht="15">
      <c r="A37" s="12"/>
      <c r="B37" s="44">
        <v>571</v>
      </c>
      <c r="C37" s="20" t="s">
        <v>53</v>
      </c>
      <c r="D37" s="46">
        <v>291423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291423</v>
      </c>
      <c r="O37" s="47">
        <f aca="true" t="shared" si="12" ref="O37:O62">(N37/O$64)</f>
        <v>25.205241307732226</v>
      </c>
      <c r="P37" s="9"/>
    </row>
    <row r="38" spans="1:16" ht="15">
      <c r="A38" s="12"/>
      <c r="B38" s="44">
        <v>572</v>
      </c>
      <c r="C38" s="20" t="s">
        <v>54</v>
      </c>
      <c r="D38" s="46">
        <v>1675328</v>
      </c>
      <c r="E38" s="46">
        <v>423764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2099092</v>
      </c>
      <c r="O38" s="47">
        <f t="shared" si="12"/>
        <v>181.55094274347</v>
      </c>
      <c r="P38" s="9"/>
    </row>
    <row r="39" spans="1:16" ht="15.75">
      <c r="A39" s="28" t="s">
        <v>65</v>
      </c>
      <c r="B39" s="29"/>
      <c r="C39" s="30"/>
      <c r="D39" s="31">
        <f aca="true" t="shared" si="13" ref="D39:M39">SUM(D40:D41)</f>
        <v>814742</v>
      </c>
      <c r="E39" s="31">
        <f t="shared" si="13"/>
        <v>1348488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2163230</v>
      </c>
      <c r="O39" s="43">
        <f t="shared" si="12"/>
        <v>187.09825289742258</v>
      </c>
      <c r="P39" s="9"/>
    </row>
    <row r="40" spans="1:16" ht="15">
      <c r="A40" s="12"/>
      <c r="B40" s="44">
        <v>581</v>
      </c>
      <c r="C40" s="20" t="s">
        <v>57</v>
      </c>
      <c r="D40" s="46">
        <v>814742</v>
      </c>
      <c r="E40" s="46">
        <v>1308236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2122978</v>
      </c>
      <c r="O40" s="47">
        <f t="shared" si="12"/>
        <v>183.61684829614254</v>
      </c>
      <c r="P40" s="9"/>
    </row>
    <row r="41" spans="1:16" ht="15">
      <c r="A41" s="12"/>
      <c r="B41" s="44">
        <v>583</v>
      </c>
      <c r="C41" s="20" t="s">
        <v>79</v>
      </c>
      <c r="D41" s="46">
        <v>0</v>
      </c>
      <c r="E41" s="46">
        <v>40252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4" ref="N41:N47">SUM(D41:M41)</f>
        <v>40252</v>
      </c>
      <c r="O41" s="47">
        <f t="shared" si="12"/>
        <v>3.4814046012800555</v>
      </c>
      <c r="P41" s="9"/>
    </row>
    <row r="42" spans="1:16" ht="15.75">
      <c r="A42" s="28" t="s">
        <v>58</v>
      </c>
      <c r="B42" s="29"/>
      <c r="C42" s="30"/>
      <c r="D42" s="31">
        <f aca="true" t="shared" si="15" ref="D42:M42">SUM(D43:D61)</f>
        <v>893792</v>
      </c>
      <c r="E42" s="31">
        <f t="shared" si="15"/>
        <v>577198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>SUM(D42:M42)</f>
        <v>1470990</v>
      </c>
      <c r="O42" s="43">
        <f t="shared" si="12"/>
        <v>127.2262584327971</v>
      </c>
      <c r="P42" s="9"/>
    </row>
    <row r="43" spans="1:16" ht="15">
      <c r="A43" s="12"/>
      <c r="B43" s="44">
        <v>602</v>
      </c>
      <c r="C43" s="20" t="s">
        <v>60</v>
      </c>
      <c r="D43" s="46">
        <v>3077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3077</v>
      </c>
      <c r="O43" s="47">
        <f t="shared" si="12"/>
        <v>0.2661304272617194</v>
      </c>
      <c r="P43" s="9"/>
    </row>
    <row r="44" spans="1:16" ht="15">
      <c r="A44" s="12"/>
      <c r="B44" s="44">
        <v>603</v>
      </c>
      <c r="C44" s="20" t="s">
        <v>61</v>
      </c>
      <c r="D44" s="46">
        <v>1653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1653</v>
      </c>
      <c r="O44" s="47">
        <f t="shared" si="12"/>
        <v>0.14296834457706278</v>
      </c>
      <c r="P44" s="9"/>
    </row>
    <row r="45" spans="1:16" ht="15">
      <c r="A45" s="12"/>
      <c r="B45" s="44">
        <v>604</v>
      </c>
      <c r="C45" s="20" t="s">
        <v>84</v>
      </c>
      <c r="D45" s="46">
        <v>510019</v>
      </c>
      <c r="E45" s="46">
        <v>102337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612356</v>
      </c>
      <c r="O45" s="47">
        <f t="shared" si="12"/>
        <v>52.96280920256011</v>
      </c>
      <c r="P45" s="9"/>
    </row>
    <row r="46" spans="1:16" ht="15">
      <c r="A46" s="12"/>
      <c r="B46" s="44">
        <v>605</v>
      </c>
      <c r="C46" s="20" t="s">
        <v>62</v>
      </c>
      <c r="D46" s="46">
        <v>15018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15018</v>
      </c>
      <c r="O46" s="47">
        <f t="shared" si="12"/>
        <v>1.2989102231447847</v>
      </c>
      <c r="P46" s="9"/>
    </row>
    <row r="47" spans="1:16" ht="15">
      <c r="A47" s="12"/>
      <c r="B47" s="44">
        <v>608</v>
      </c>
      <c r="C47" s="20" t="s">
        <v>85</v>
      </c>
      <c r="D47" s="46">
        <v>0</v>
      </c>
      <c r="E47" s="46">
        <v>17081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17081</v>
      </c>
      <c r="O47" s="47">
        <f t="shared" si="12"/>
        <v>1.4773395606296489</v>
      </c>
      <c r="P47" s="9"/>
    </row>
    <row r="48" spans="1:16" ht="15">
      <c r="A48" s="12"/>
      <c r="B48" s="44">
        <v>614</v>
      </c>
      <c r="C48" s="20" t="s">
        <v>63</v>
      </c>
      <c r="D48" s="46">
        <v>0</v>
      </c>
      <c r="E48" s="46">
        <v>102821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6" ref="N48:N55">SUM(D48:M48)</f>
        <v>102821</v>
      </c>
      <c r="O48" s="47">
        <f t="shared" si="12"/>
        <v>8.893011589690365</v>
      </c>
      <c r="P48" s="9"/>
    </row>
    <row r="49" spans="1:16" ht="15">
      <c r="A49" s="12"/>
      <c r="B49" s="44">
        <v>634</v>
      </c>
      <c r="C49" s="20" t="s">
        <v>86</v>
      </c>
      <c r="D49" s="46">
        <v>0</v>
      </c>
      <c r="E49" s="46">
        <v>61082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61082</v>
      </c>
      <c r="O49" s="47">
        <f t="shared" si="12"/>
        <v>5.282996021449576</v>
      </c>
      <c r="P49" s="9"/>
    </row>
    <row r="50" spans="1:16" ht="15">
      <c r="A50" s="12"/>
      <c r="B50" s="44">
        <v>654</v>
      </c>
      <c r="C50" s="20" t="s">
        <v>87</v>
      </c>
      <c r="D50" s="46">
        <v>305663</v>
      </c>
      <c r="E50" s="46">
        <v>24246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329909</v>
      </c>
      <c r="O50" s="47">
        <f t="shared" si="12"/>
        <v>28.533904168828922</v>
      </c>
      <c r="P50" s="9"/>
    </row>
    <row r="51" spans="1:16" ht="15">
      <c r="A51" s="12"/>
      <c r="B51" s="44">
        <v>674</v>
      </c>
      <c r="C51" s="20" t="s">
        <v>88</v>
      </c>
      <c r="D51" s="46">
        <v>0</v>
      </c>
      <c r="E51" s="46">
        <v>11716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11716</v>
      </c>
      <c r="O51" s="47">
        <f t="shared" si="12"/>
        <v>1.0133194948970767</v>
      </c>
      <c r="P51" s="9"/>
    </row>
    <row r="52" spans="1:16" ht="15">
      <c r="A52" s="12"/>
      <c r="B52" s="44">
        <v>685</v>
      </c>
      <c r="C52" s="20" t="s">
        <v>64</v>
      </c>
      <c r="D52" s="46">
        <v>7721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7721</v>
      </c>
      <c r="O52" s="47">
        <f t="shared" si="12"/>
        <v>0.6677910396125238</v>
      </c>
      <c r="P52" s="9"/>
    </row>
    <row r="53" spans="1:16" ht="15">
      <c r="A53" s="12"/>
      <c r="B53" s="44">
        <v>694</v>
      </c>
      <c r="C53" s="20" t="s">
        <v>89</v>
      </c>
      <c r="D53" s="46">
        <v>0</v>
      </c>
      <c r="E53" s="46">
        <v>2850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2850</v>
      </c>
      <c r="O53" s="47">
        <f t="shared" si="12"/>
        <v>0.24649714582252205</v>
      </c>
      <c r="P53" s="9"/>
    </row>
    <row r="54" spans="1:16" ht="15">
      <c r="A54" s="12"/>
      <c r="B54" s="44">
        <v>711</v>
      </c>
      <c r="C54" s="20" t="s">
        <v>90</v>
      </c>
      <c r="D54" s="46">
        <v>13773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13773</v>
      </c>
      <c r="O54" s="47">
        <f t="shared" si="12"/>
        <v>1.1912298910223145</v>
      </c>
      <c r="P54" s="9"/>
    </row>
    <row r="55" spans="1:16" ht="15">
      <c r="A55" s="12"/>
      <c r="B55" s="44">
        <v>713</v>
      </c>
      <c r="C55" s="20" t="s">
        <v>91</v>
      </c>
      <c r="D55" s="46">
        <v>32365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32365</v>
      </c>
      <c r="O55" s="47">
        <f t="shared" si="12"/>
        <v>2.799256184051202</v>
      </c>
      <c r="P55" s="9"/>
    </row>
    <row r="56" spans="1:16" ht="15">
      <c r="A56" s="12"/>
      <c r="B56" s="44">
        <v>715</v>
      </c>
      <c r="C56" s="20" t="s">
        <v>92</v>
      </c>
      <c r="D56" s="46">
        <v>4193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1">SUM(D56:M56)</f>
        <v>4193</v>
      </c>
      <c r="O56" s="47">
        <f t="shared" si="12"/>
        <v>0.3626535201522228</v>
      </c>
      <c r="P56" s="9"/>
    </row>
    <row r="57" spans="1:16" ht="15">
      <c r="A57" s="12"/>
      <c r="B57" s="44">
        <v>716</v>
      </c>
      <c r="C57" s="20" t="s">
        <v>93</v>
      </c>
      <c r="D57" s="46">
        <v>0</v>
      </c>
      <c r="E57" s="46">
        <v>38821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38821</v>
      </c>
      <c r="O57" s="47">
        <f t="shared" si="12"/>
        <v>3.357637087009168</v>
      </c>
      <c r="P57" s="9"/>
    </row>
    <row r="58" spans="1:16" ht="15">
      <c r="A58" s="12"/>
      <c r="B58" s="44">
        <v>719</v>
      </c>
      <c r="C58" s="20" t="s">
        <v>94</v>
      </c>
      <c r="D58" s="46">
        <v>310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310</v>
      </c>
      <c r="O58" s="47">
        <f t="shared" si="12"/>
        <v>0.02681197024736205</v>
      </c>
      <c r="P58" s="9"/>
    </row>
    <row r="59" spans="1:16" ht="15">
      <c r="A59" s="12"/>
      <c r="B59" s="44">
        <v>724</v>
      </c>
      <c r="C59" s="20" t="s">
        <v>95</v>
      </c>
      <c r="D59" s="46">
        <v>0</v>
      </c>
      <c r="E59" s="46">
        <v>82149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82149</v>
      </c>
      <c r="O59" s="47">
        <f t="shared" si="12"/>
        <v>7.105085625324338</v>
      </c>
      <c r="P59" s="9"/>
    </row>
    <row r="60" spans="1:16" ht="15">
      <c r="A60" s="12"/>
      <c r="B60" s="44">
        <v>744</v>
      </c>
      <c r="C60" s="20" t="s">
        <v>96</v>
      </c>
      <c r="D60" s="46">
        <v>0</v>
      </c>
      <c r="E60" s="46">
        <v>34250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34250</v>
      </c>
      <c r="O60" s="47">
        <f t="shared" si="12"/>
        <v>2.962290261200484</v>
      </c>
      <c r="P60" s="9"/>
    </row>
    <row r="61" spans="1:16" ht="15.75" thickBot="1">
      <c r="A61" s="12"/>
      <c r="B61" s="44">
        <v>764</v>
      </c>
      <c r="C61" s="20" t="s">
        <v>97</v>
      </c>
      <c r="D61" s="46">
        <v>0</v>
      </c>
      <c r="E61" s="46">
        <v>99845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99845</v>
      </c>
      <c r="O61" s="47">
        <f t="shared" si="12"/>
        <v>8.635616675315688</v>
      </c>
      <c r="P61" s="9"/>
    </row>
    <row r="62" spans="1:119" ht="16.5" thickBot="1">
      <c r="A62" s="14" t="s">
        <v>10</v>
      </c>
      <c r="B62" s="23"/>
      <c r="C62" s="22"/>
      <c r="D62" s="15">
        <f aca="true" t="shared" si="18" ref="D62:M62">SUM(D5,D13,D20,D24,D26,D30,D36,D39,D42)</f>
        <v>14908984</v>
      </c>
      <c r="E62" s="15">
        <f t="shared" si="18"/>
        <v>6162724</v>
      </c>
      <c r="F62" s="15">
        <f t="shared" si="18"/>
        <v>0</v>
      </c>
      <c r="G62" s="15">
        <f t="shared" si="18"/>
        <v>0</v>
      </c>
      <c r="H62" s="15">
        <f t="shared" si="18"/>
        <v>0</v>
      </c>
      <c r="I62" s="15">
        <f t="shared" si="18"/>
        <v>7632867</v>
      </c>
      <c r="J62" s="15">
        <f t="shared" si="18"/>
        <v>0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28704575</v>
      </c>
      <c r="O62" s="37">
        <f t="shared" si="12"/>
        <v>2482.6651963328145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98</v>
      </c>
      <c r="M64" s="48"/>
      <c r="N64" s="48"/>
      <c r="O64" s="41">
        <v>11562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2022-08-23T15:41:17Z</cp:lastPrinted>
  <dcterms:created xsi:type="dcterms:W3CDTF">2000-08-31T21:26:31Z</dcterms:created>
  <dcterms:modified xsi:type="dcterms:W3CDTF">2022-08-23T15:41:29Z</dcterms:modified>
  <cp:category/>
  <cp:version/>
  <cp:contentType/>
  <cp:contentStatus/>
</cp:coreProperties>
</file>