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2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1" r:id="rId18"/>
  </sheets>
  <definedNames>
    <definedName name="_xlnm.Print_Area" localSheetId="17">'2005'!$A$1:$O$64</definedName>
    <definedName name="_xlnm.Print_Area" localSheetId="16">'2006'!$A$1:$O$64</definedName>
    <definedName name="_xlnm.Print_Area" localSheetId="15">'2007'!$A$1:$O$61</definedName>
    <definedName name="_xlnm.Print_Area" localSheetId="14">'2008'!$A$1:$O$61</definedName>
    <definedName name="_xlnm.Print_Area" localSheetId="13">'2009'!$A$1:$O$63</definedName>
    <definedName name="_xlnm.Print_Area" localSheetId="12">'2010'!$A$1:$O$61</definedName>
    <definedName name="_xlnm.Print_Area" localSheetId="11">'2011'!$A$1:$O$61</definedName>
    <definedName name="_xlnm.Print_Area" localSheetId="10">'2012'!$A$1:$O$61</definedName>
    <definedName name="_xlnm.Print_Area" localSheetId="9">'2013'!$A$1:$O$61</definedName>
    <definedName name="_xlnm.Print_Area" localSheetId="8">'2014'!$A$1:$O$63</definedName>
    <definedName name="_xlnm.Print_Area" localSheetId="7">'2015'!$A$1:$O$62</definedName>
    <definedName name="_xlnm.Print_Area" localSheetId="6">'2016'!$A$1:$O$62</definedName>
    <definedName name="_xlnm.Print_Area" localSheetId="5">'2017'!$A$1:$O$63</definedName>
    <definedName name="_xlnm.Print_Area" localSheetId="4">'2018'!$A$1:$O$63</definedName>
    <definedName name="_xlnm.Print_Area" localSheetId="3">'2019'!$A$1:$O$63</definedName>
    <definedName name="_xlnm.Print_Area" localSheetId="2">'2020'!$A$1:$O$64</definedName>
    <definedName name="_xlnm.Print_Area" localSheetId="1">'2021'!$A$1:$P$65</definedName>
    <definedName name="_xlnm.Print_Area" localSheetId="0">'2022'!$A$1:$P$64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9" i="51" l="1"/>
  <c r="P59" i="51" s="1"/>
  <c r="O58" i="51"/>
  <c r="P58" i="51" s="1"/>
  <c r="O57" i="51"/>
  <c r="P57" i="51" s="1"/>
  <c r="O56" i="51"/>
  <c r="P56" i="51" s="1"/>
  <c r="O55" i="51"/>
  <c r="P55" i="51" s="1"/>
  <c r="O54" i="51"/>
  <c r="P54" i="51" s="1"/>
  <c r="O53" i="51"/>
  <c r="P53" i="51" s="1"/>
  <c r="O52" i="51"/>
  <c r="P52" i="51" s="1"/>
  <c r="O51" i="51"/>
  <c r="P51" i="51" s="1"/>
  <c r="O50" i="51"/>
  <c r="P50" i="51" s="1"/>
  <c r="O49" i="51"/>
  <c r="P49" i="51" s="1"/>
  <c r="O48" i="51"/>
  <c r="P48" i="51" s="1"/>
  <c r="O47" i="51"/>
  <c r="P47" i="51" s="1"/>
  <c r="O46" i="51"/>
  <c r="P46" i="51" s="1"/>
  <c r="O45" i="51"/>
  <c r="P45" i="51" s="1"/>
  <c r="O44" i="51"/>
  <c r="P44" i="51" s="1"/>
  <c r="N43" i="51"/>
  <c r="M43" i="51"/>
  <c r="L43" i="51"/>
  <c r="K43" i="51"/>
  <c r="J43" i="51"/>
  <c r="I43" i="51"/>
  <c r="H43" i="51"/>
  <c r="G43" i="51"/>
  <c r="F43" i="51"/>
  <c r="E43" i="51"/>
  <c r="D43" i="51"/>
  <c r="O42" i="51"/>
  <c r="P42" i="51" s="1"/>
  <c r="N41" i="51"/>
  <c r="M41" i="51"/>
  <c r="L41" i="51"/>
  <c r="K41" i="51"/>
  <c r="J41" i="51"/>
  <c r="I41" i="51"/>
  <c r="H41" i="51"/>
  <c r="G41" i="51"/>
  <c r="F41" i="51"/>
  <c r="E41" i="51"/>
  <c r="D41" i="51"/>
  <c r="O40" i="51"/>
  <c r="P40" i="51" s="1"/>
  <c r="O39" i="51"/>
  <c r="P39" i="51" s="1"/>
  <c r="O38" i="51"/>
  <c r="P38" i="51" s="1"/>
  <c r="N37" i="51"/>
  <c r="M37" i="51"/>
  <c r="L37" i="51"/>
  <c r="K37" i="51"/>
  <c r="J37" i="51"/>
  <c r="I37" i="51"/>
  <c r="H37" i="51"/>
  <c r="G37" i="51"/>
  <c r="F37" i="51"/>
  <c r="E37" i="51"/>
  <c r="D37" i="51"/>
  <c r="O36" i="51"/>
  <c r="P36" i="51" s="1"/>
  <c r="O35" i="51"/>
  <c r="P35" i="51" s="1"/>
  <c r="O34" i="51"/>
  <c r="P34" i="51" s="1"/>
  <c r="O33" i="51"/>
  <c r="P33" i="51" s="1"/>
  <c r="O32" i="51"/>
  <c r="P32" i="51" s="1"/>
  <c r="N31" i="51"/>
  <c r="M31" i="51"/>
  <c r="L31" i="51"/>
  <c r="K31" i="51"/>
  <c r="J31" i="51"/>
  <c r="I31" i="51"/>
  <c r="H31" i="51"/>
  <c r="G31" i="51"/>
  <c r="F31" i="51"/>
  <c r="E31" i="51"/>
  <c r="D31" i="51"/>
  <c r="O30" i="51"/>
  <c r="P30" i="51" s="1"/>
  <c r="O29" i="51"/>
  <c r="P29" i="51" s="1"/>
  <c r="O28" i="51"/>
  <c r="P28" i="51" s="1"/>
  <c r="N27" i="51"/>
  <c r="M27" i="51"/>
  <c r="L27" i="51"/>
  <c r="K27" i="51"/>
  <c r="J27" i="51"/>
  <c r="I27" i="51"/>
  <c r="H27" i="51"/>
  <c r="G27" i="51"/>
  <c r="F27" i="51"/>
  <c r="E27" i="51"/>
  <c r="D27" i="51"/>
  <c r="O26" i="51"/>
  <c r="P26" i="51" s="1"/>
  <c r="N25" i="51"/>
  <c r="M25" i="51"/>
  <c r="L25" i="51"/>
  <c r="K25" i="51"/>
  <c r="J25" i="51"/>
  <c r="I25" i="51"/>
  <c r="H25" i="51"/>
  <c r="G25" i="51"/>
  <c r="F25" i="51"/>
  <c r="E25" i="51"/>
  <c r="D25" i="51"/>
  <c r="O24" i="51"/>
  <c r="P24" i="51" s="1"/>
  <c r="O23" i="51"/>
  <c r="P23" i="51" s="1"/>
  <c r="O22" i="51"/>
  <c r="P22" i="51" s="1"/>
  <c r="N21" i="51"/>
  <c r="M21" i="51"/>
  <c r="L21" i="51"/>
  <c r="K21" i="51"/>
  <c r="J21" i="51"/>
  <c r="I21" i="51"/>
  <c r="H21" i="51"/>
  <c r="G21" i="51"/>
  <c r="F21" i="51"/>
  <c r="E21" i="51"/>
  <c r="D21" i="5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O14" i="51"/>
  <c r="P14" i="51" s="1"/>
  <c r="O13" i="51"/>
  <c r="P13" i="51" s="1"/>
  <c r="N12" i="51"/>
  <c r="M12" i="51"/>
  <c r="L12" i="51"/>
  <c r="K12" i="51"/>
  <c r="J12" i="51"/>
  <c r="I12" i="51"/>
  <c r="H12" i="51"/>
  <c r="G12" i="51"/>
  <c r="F12" i="51"/>
  <c r="E12" i="51"/>
  <c r="D12" i="5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27" i="51" l="1"/>
  <c r="P27" i="51" s="1"/>
  <c r="O41" i="51"/>
  <c r="P41" i="51" s="1"/>
  <c r="O43" i="51"/>
  <c r="P43" i="51" s="1"/>
  <c r="O37" i="51"/>
  <c r="P37" i="51" s="1"/>
  <c r="O31" i="51"/>
  <c r="P31" i="51" s="1"/>
  <c r="O25" i="51"/>
  <c r="P25" i="51" s="1"/>
  <c r="O21" i="51"/>
  <c r="P21" i="51" s="1"/>
  <c r="E60" i="51"/>
  <c r="F60" i="51"/>
  <c r="I60" i="51"/>
  <c r="H60" i="51"/>
  <c r="N60" i="51"/>
  <c r="J60" i="51"/>
  <c r="L60" i="51"/>
  <c r="O12" i="51"/>
  <c r="P12" i="51" s="1"/>
  <c r="G60" i="51"/>
  <c r="K60" i="51"/>
  <c r="M60" i="51"/>
  <c r="O5" i="51"/>
  <c r="P5" i="51" s="1"/>
  <c r="D60" i="51"/>
  <c r="O60" i="50"/>
  <c r="P60" i="50"/>
  <c r="O59" i="50"/>
  <c r="P59" i="50" s="1"/>
  <c r="O58" i="50"/>
  <c r="P58" i="50"/>
  <c r="O57" i="50"/>
  <c r="P57" i="50" s="1"/>
  <c r="O56" i="50"/>
  <c r="P56" i="50" s="1"/>
  <c r="O55" i="50"/>
  <c r="P55" i="50" s="1"/>
  <c r="O54" i="50"/>
  <c r="P54" i="50"/>
  <c r="O53" i="50"/>
  <c r="P53" i="50" s="1"/>
  <c r="O52" i="50"/>
  <c r="P52" i="50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/>
  <c r="O45" i="50"/>
  <c r="P45" i="50" s="1"/>
  <c r="O44" i="50"/>
  <c r="P44" i="50" s="1"/>
  <c r="N43" i="50"/>
  <c r="M43" i="50"/>
  <c r="L43" i="50"/>
  <c r="K43" i="50"/>
  <c r="J43" i="50"/>
  <c r="I43" i="50"/>
  <c r="H43" i="50"/>
  <c r="G43" i="50"/>
  <c r="F43" i="50"/>
  <c r="E43" i="50"/>
  <c r="D43" i="50"/>
  <c r="O42" i="50"/>
  <c r="P42" i="50"/>
  <c r="N41" i="50"/>
  <c r="M41" i="50"/>
  <c r="L41" i="50"/>
  <c r="K41" i="50"/>
  <c r="J41" i="50"/>
  <c r="I41" i="50"/>
  <c r="H41" i="50"/>
  <c r="G41" i="50"/>
  <c r="F41" i="50"/>
  <c r="E41" i="50"/>
  <c r="D41" i="50"/>
  <c r="O40" i="50"/>
  <c r="P40" i="50" s="1"/>
  <c r="O39" i="50"/>
  <c r="P39" i="50"/>
  <c r="N38" i="50"/>
  <c r="M38" i="50"/>
  <c r="L38" i="50"/>
  <c r="K38" i="50"/>
  <c r="J38" i="50"/>
  <c r="I38" i="50"/>
  <c r="H38" i="50"/>
  <c r="G38" i="50"/>
  <c r="F38" i="50"/>
  <c r="E38" i="50"/>
  <c r="D38" i="50"/>
  <c r="O37" i="50"/>
  <c r="P37" i="50" s="1"/>
  <c r="O36" i="50"/>
  <c r="P36" i="50" s="1"/>
  <c r="O35" i="50"/>
  <c r="P35" i="50" s="1"/>
  <c r="O34" i="50"/>
  <c r="P34" i="50"/>
  <c r="O33" i="50"/>
  <c r="P33" i="50"/>
  <c r="N32" i="50"/>
  <c r="M32" i="50"/>
  <c r="M61" i="50" s="1"/>
  <c r="L32" i="50"/>
  <c r="L61" i="50" s="1"/>
  <c r="K32" i="50"/>
  <c r="J32" i="50"/>
  <c r="I32" i="50"/>
  <c r="H32" i="50"/>
  <c r="G32" i="50"/>
  <c r="F32" i="50"/>
  <c r="E32" i="50"/>
  <c r="D32" i="50"/>
  <c r="O31" i="50"/>
  <c r="P31" i="50" s="1"/>
  <c r="O30" i="50"/>
  <c r="P30" i="50"/>
  <c r="O29" i="50"/>
  <c r="P29" i="50" s="1"/>
  <c r="O28" i="50"/>
  <c r="P28" i="50"/>
  <c r="N27" i="50"/>
  <c r="M27" i="50"/>
  <c r="L27" i="50"/>
  <c r="K27" i="50"/>
  <c r="J27" i="50"/>
  <c r="I27" i="50"/>
  <c r="H27" i="50"/>
  <c r="G27" i="50"/>
  <c r="F27" i="50"/>
  <c r="E27" i="50"/>
  <c r="D27" i="50"/>
  <c r="O26" i="50"/>
  <c r="P26" i="50" s="1"/>
  <c r="N25" i="50"/>
  <c r="M25" i="50"/>
  <c r="L25" i="50"/>
  <c r="K25" i="50"/>
  <c r="J25" i="50"/>
  <c r="I25" i="50"/>
  <c r="H25" i="50"/>
  <c r="G25" i="50"/>
  <c r="F25" i="50"/>
  <c r="E25" i="50"/>
  <c r="D25" i="50"/>
  <c r="O24" i="50"/>
  <c r="P24" i="50" s="1"/>
  <c r="O23" i="50"/>
  <c r="P23" i="50" s="1"/>
  <c r="O22" i="50"/>
  <c r="P22" i="50" s="1"/>
  <c r="N21" i="50"/>
  <c r="M21" i="50"/>
  <c r="L21" i="50"/>
  <c r="K21" i="50"/>
  <c r="J21" i="50"/>
  <c r="I21" i="50"/>
  <c r="H21" i="50"/>
  <c r="G21" i="50"/>
  <c r="F21" i="50"/>
  <c r="E21" i="50"/>
  <c r="D21" i="50"/>
  <c r="O20" i="50"/>
  <c r="P20" i="50"/>
  <c r="O19" i="50"/>
  <c r="P19" i="50" s="1"/>
  <c r="O18" i="50"/>
  <c r="P18" i="50" s="1"/>
  <c r="O17" i="50"/>
  <c r="P17" i="50" s="1"/>
  <c r="O16" i="50"/>
  <c r="P16" i="50"/>
  <c r="O15" i="50"/>
  <c r="P15" i="50"/>
  <c r="O14" i="50"/>
  <c r="P14" i="50"/>
  <c r="O13" i="50"/>
  <c r="P13" i="50" s="1"/>
  <c r="N12" i="50"/>
  <c r="M12" i="50"/>
  <c r="L12" i="50"/>
  <c r="K12" i="50"/>
  <c r="J12" i="50"/>
  <c r="I12" i="50"/>
  <c r="H12" i="50"/>
  <c r="G12" i="50"/>
  <c r="F12" i="50"/>
  <c r="E12" i="50"/>
  <c r="D12" i="50"/>
  <c r="O11" i="50"/>
  <c r="P11" i="50" s="1"/>
  <c r="O10" i="50"/>
  <c r="P10" i="50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N59" i="48"/>
  <c r="O59" i="48" s="1"/>
  <c r="N58" i="48"/>
  <c r="O58" i="48" s="1"/>
  <c r="N57" i="48"/>
  <c r="O57" i="48" s="1"/>
  <c r="N56" i="48"/>
  <c r="O56" i="48"/>
  <c r="N55" i="48"/>
  <c r="O55" i="48"/>
  <c r="N54" i="48"/>
  <c r="O54" i="48"/>
  <c r="N53" i="48"/>
  <c r="O53" i="48" s="1"/>
  <c r="N52" i="48"/>
  <c r="O52" i="48" s="1"/>
  <c r="N51" i="48"/>
  <c r="O51" i="48" s="1"/>
  <c r="N50" i="48"/>
  <c r="O50" i="48"/>
  <c r="N49" i="48"/>
  <c r="O49" i="48"/>
  <c r="N48" i="48"/>
  <c r="O48" i="48"/>
  <c r="N47" i="48"/>
  <c r="O47" i="48" s="1"/>
  <c r="N46" i="48"/>
  <c r="O46" i="48" s="1"/>
  <c r="N45" i="48"/>
  <c r="O45" i="48" s="1"/>
  <c r="N44" i="48"/>
  <c r="O44" i="48"/>
  <c r="N43" i="48"/>
  <c r="O43" i="48"/>
  <c r="M42" i="48"/>
  <c r="L42" i="48"/>
  <c r="N42" i="48" s="1"/>
  <c r="O42" i="48" s="1"/>
  <c r="K42" i="48"/>
  <c r="J42" i="48"/>
  <c r="I42" i="48"/>
  <c r="H42" i="48"/>
  <c r="G42" i="48"/>
  <c r="F42" i="48"/>
  <c r="E42" i="48"/>
  <c r="D42" i="48"/>
  <c r="N41" i="48"/>
  <c r="O41" i="48"/>
  <c r="M40" i="48"/>
  <c r="L40" i="48"/>
  <c r="L60" i="48" s="1"/>
  <c r="K40" i="48"/>
  <c r="J40" i="48"/>
  <c r="I40" i="48"/>
  <c r="H40" i="48"/>
  <c r="G40" i="48"/>
  <c r="F40" i="48"/>
  <c r="E40" i="48"/>
  <c r="D40" i="48"/>
  <c r="N39" i="48"/>
  <c r="O39" i="48"/>
  <c r="N38" i="48"/>
  <c r="O38" i="48"/>
  <c r="N37" i="48"/>
  <c r="O37" i="48" s="1"/>
  <c r="M36" i="48"/>
  <c r="L36" i="48"/>
  <c r="K36" i="48"/>
  <c r="J36" i="48"/>
  <c r="I36" i="48"/>
  <c r="H36" i="48"/>
  <c r="G36" i="48"/>
  <c r="F36" i="48"/>
  <c r="E36" i="48"/>
  <c r="D36" i="48"/>
  <c r="N36" i="48" s="1"/>
  <c r="O36" i="48" s="1"/>
  <c r="N35" i="48"/>
  <c r="O35" i="48" s="1"/>
  <c r="N34" i="48"/>
  <c r="O34" i="48" s="1"/>
  <c r="N33" i="48"/>
  <c r="O33" i="48" s="1"/>
  <c r="N32" i="48"/>
  <c r="O32" i="48"/>
  <c r="N31" i="48"/>
  <c r="O31" i="48"/>
  <c r="M30" i="48"/>
  <c r="L30" i="48"/>
  <c r="K30" i="48"/>
  <c r="J30" i="48"/>
  <c r="I30" i="48"/>
  <c r="H30" i="48"/>
  <c r="G30" i="48"/>
  <c r="F30" i="48"/>
  <c r="E30" i="48"/>
  <c r="D30" i="48"/>
  <c r="N29" i="48"/>
  <c r="O29" i="48"/>
  <c r="N28" i="48"/>
  <c r="O28" i="48"/>
  <c r="N27" i="48"/>
  <c r="O27" i="48" s="1"/>
  <c r="M26" i="48"/>
  <c r="L26" i="48"/>
  <c r="K26" i="48"/>
  <c r="J26" i="48"/>
  <c r="I26" i="48"/>
  <c r="H26" i="48"/>
  <c r="G26" i="48"/>
  <c r="F26" i="48"/>
  <c r="E26" i="48"/>
  <c r="D26" i="48"/>
  <c r="N25" i="48"/>
  <c r="O25" i="48" s="1"/>
  <c r="M24" i="48"/>
  <c r="L24" i="48"/>
  <c r="K24" i="48"/>
  <c r="J24" i="48"/>
  <c r="I24" i="48"/>
  <c r="H24" i="48"/>
  <c r="G24" i="48"/>
  <c r="F24" i="48"/>
  <c r="E24" i="48"/>
  <c r="D24" i="48"/>
  <c r="N23" i="48"/>
  <c r="O23" i="48" s="1"/>
  <c r="N22" i="48"/>
  <c r="O22" i="48" s="1"/>
  <c r="N21" i="48"/>
  <c r="O21" i="48" s="1"/>
  <c r="M20" i="48"/>
  <c r="L20" i="48"/>
  <c r="K20" i="48"/>
  <c r="J20" i="48"/>
  <c r="I20" i="48"/>
  <c r="H20" i="48"/>
  <c r="G20" i="48"/>
  <c r="F20" i="48"/>
  <c r="E20" i="48"/>
  <c r="D20" i="48"/>
  <c r="N19" i="48"/>
  <c r="O19" i="48" s="1"/>
  <c r="N18" i="48"/>
  <c r="O18" i="48"/>
  <c r="N17" i="48"/>
  <c r="O17" i="48"/>
  <c r="N16" i="48"/>
  <c r="O16" i="48"/>
  <c r="N15" i="48"/>
  <c r="O15" i="48" s="1"/>
  <c r="N14" i="48"/>
  <c r="O14" i="48" s="1"/>
  <c r="N13" i="48"/>
  <c r="O13" i="48" s="1"/>
  <c r="M12" i="48"/>
  <c r="L12" i="48"/>
  <c r="K12" i="48"/>
  <c r="J12" i="48"/>
  <c r="I12" i="48"/>
  <c r="H12" i="48"/>
  <c r="H60" i="48" s="1"/>
  <c r="G12" i="48"/>
  <c r="G60" i="48" s="1"/>
  <c r="F12" i="48"/>
  <c r="E12" i="48"/>
  <c r="D12" i="48"/>
  <c r="N11" i="48"/>
  <c r="O11" i="48" s="1"/>
  <c r="N10" i="48"/>
  <c r="O10" i="48"/>
  <c r="N9" i="48"/>
  <c r="O9" i="48"/>
  <c r="N8" i="48"/>
  <c r="O8" i="48"/>
  <c r="N7" i="48"/>
  <c r="O7" i="48" s="1"/>
  <c r="N6" i="48"/>
  <c r="O6" i="48" s="1"/>
  <c r="M5" i="48"/>
  <c r="L5" i="48"/>
  <c r="K5" i="48"/>
  <c r="J5" i="48"/>
  <c r="I5" i="48"/>
  <c r="H5" i="48"/>
  <c r="G5" i="48"/>
  <c r="F5" i="48"/>
  <c r="E5" i="48"/>
  <c r="D5" i="48"/>
  <c r="N58" i="47"/>
  <c r="O58" i="47" s="1"/>
  <c r="N57" i="47"/>
  <c r="O57" i="47" s="1"/>
  <c r="N56" i="47"/>
  <c r="O56" i="47"/>
  <c r="N55" i="47"/>
  <c r="O55" i="47"/>
  <c r="N54" i="47"/>
  <c r="O54" i="47"/>
  <c r="N53" i="47"/>
  <c r="O53" i="47" s="1"/>
  <c r="N52" i="47"/>
  <c r="O52" i="47" s="1"/>
  <c r="N51" i="47"/>
  <c r="O51" i="47" s="1"/>
  <c r="N50" i="47"/>
  <c r="O50" i="47"/>
  <c r="N49" i="47"/>
  <c r="O49" i="47"/>
  <c r="N48" i="47"/>
  <c r="O48" i="47"/>
  <c r="N47" i="47"/>
  <c r="O47" i="47" s="1"/>
  <c r="N46" i="47"/>
  <c r="O46" i="47" s="1"/>
  <c r="N45" i="47"/>
  <c r="O45" i="47" s="1"/>
  <c r="N44" i="47"/>
  <c r="O44" i="47"/>
  <c r="N43" i="47"/>
  <c r="O43" i="47"/>
  <c r="N42" i="47"/>
  <c r="O42" i="47"/>
  <c r="M41" i="47"/>
  <c r="L41" i="47"/>
  <c r="K41" i="47"/>
  <c r="J41" i="47"/>
  <c r="I41" i="47"/>
  <c r="H41" i="47"/>
  <c r="G41" i="47"/>
  <c r="F41" i="47"/>
  <c r="E41" i="47"/>
  <c r="D41" i="47"/>
  <c r="N40" i="47"/>
  <c r="O40" i="47"/>
  <c r="M39" i="47"/>
  <c r="L39" i="47"/>
  <c r="K39" i="47"/>
  <c r="J39" i="47"/>
  <c r="I39" i="47"/>
  <c r="H39" i="47"/>
  <c r="G39" i="47"/>
  <c r="F39" i="47"/>
  <c r="E39" i="47"/>
  <c r="D39" i="47"/>
  <c r="N38" i="47"/>
  <c r="O38" i="47"/>
  <c r="N37" i="47"/>
  <c r="O37" i="47" s="1"/>
  <c r="M36" i="47"/>
  <c r="L36" i="47"/>
  <c r="K36" i="47"/>
  <c r="J36" i="47"/>
  <c r="I36" i="47"/>
  <c r="H36" i="47"/>
  <c r="G36" i="47"/>
  <c r="F36" i="47"/>
  <c r="E36" i="47"/>
  <c r="D36" i="47"/>
  <c r="N36" i="47" s="1"/>
  <c r="O36" i="47" s="1"/>
  <c r="N35" i="47"/>
  <c r="O35" i="47" s="1"/>
  <c r="N34" i="47"/>
  <c r="O34" i="47" s="1"/>
  <c r="N33" i="47"/>
  <c r="O33" i="47" s="1"/>
  <c r="N32" i="47"/>
  <c r="O32" i="47"/>
  <c r="N31" i="47"/>
  <c r="O31" i="47"/>
  <c r="M30" i="47"/>
  <c r="L30" i="47"/>
  <c r="K30" i="47"/>
  <c r="J30" i="47"/>
  <c r="I30" i="47"/>
  <c r="H30" i="47"/>
  <c r="G30" i="47"/>
  <c r="F30" i="47"/>
  <c r="E30" i="47"/>
  <c r="D30" i="47"/>
  <c r="N29" i="47"/>
  <c r="O29" i="47"/>
  <c r="N28" i="47"/>
  <c r="O28" i="47"/>
  <c r="N27" i="47"/>
  <c r="O27" i="47" s="1"/>
  <c r="M26" i="47"/>
  <c r="L26" i="47"/>
  <c r="K26" i="47"/>
  <c r="J26" i="47"/>
  <c r="I26" i="47"/>
  <c r="H26" i="47"/>
  <c r="G26" i="47"/>
  <c r="F26" i="47"/>
  <c r="E26" i="47"/>
  <c r="D26" i="47"/>
  <c r="N25" i="47"/>
  <c r="O25" i="47" s="1"/>
  <c r="M24" i="47"/>
  <c r="L24" i="47"/>
  <c r="K24" i="47"/>
  <c r="J24" i="47"/>
  <c r="I24" i="47"/>
  <c r="H24" i="47"/>
  <c r="G24" i="47"/>
  <c r="F24" i="47"/>
  <c r="E24" i="47"/>
  <c r="D24" i="47"/>
  <c r="N23" i="47"/>
  <c r="O23" i="47" s="1"/>
  <c r="N22" i="47"/>
  <c r="O22" i="47" s="1"/>
  <c r="N21" i="47"/>
  <c r="O21" i="47" s="1"/>
  <c r="M20" i="47"/>
  <c r="L20" i="47"/>
  <c r="K20" i="47"/>
  <c r="J20" i="47"/>
  <c r="I20" i="47"/>
  <c r="H20" i="47"/>
  <c r="G20" i="47"/>
  <c r="F20" i="47"/>
  <c r="E20" i="47"/>
  <c r="D20" i="47"/>
  <c r="N19" i="47"/>
  <c r="O19" i="47" s="1"/>
  <c r="N18" i="47"/>
  <c r="O18" i="47"/>
  <c r="N17" i="47"/>
  <c r="O17" i="47"/>
  <c r="N16" i="47"/>
  <c r="O16" i="47"/>
  <c r="N15" i="47"/>
  <c r="O15" i="47" s="1"/>
  <c r="N14" i="47"/>
  <c r="O14" i="47" s="1"/>
  <c r="N13" i="47"/>
  <c r="O13" i="47" s="1"/>
  <c r="M12" i="47"/>
  <c r="L12" i="47"/>
  <c r="K12" i="47"/>
  <c r="J12" i="47"/>
  <c r="I12" i="47"/>
  <c r="H12" i="47"/>
  <c r="G12" i="47"/>
  <c r="G59" i="47" s="1"/>
  <c r="F12" i="47"/>
  <c r="E12" i="47"/>
  <c r="D12" i="47"/>
  <c r="N11" i="47"/>
  <c r="O11" i="47" s="1"/>
  <c r="N10" i="47"/>
  <c r="O10" i="47"/>
  <c r="N9" i="47"/>
  <c r="O9" i="47"/>
  <c r="N8" i="47"/>
  <c r="O8" i="47"/>
  <c r="N7" i="47"/>
  <c r="O7" i="47" s="1"/>
  <c r="N6" i="47"/>
  <c r="O6" i="47" s="1"/>
  <c r="M5" i="47"/>
  <c r="L5" i="47"/>
  <c r="K5" i="47"/>
  <c r="J5" i="47"/>
  <c r="I5" i="47"/>
  <c r="H5" i="47"/>
  <c r="G5" i="47"/>
  <c r="F5" i="47"/>
  <c r="E5" i="47"/>
  <c r="D5" i="47"/>
  <c r="N58" i="46"/>
  <c r="O58" i="46" s="1"/>
  <c r="N57" i="46"/>
  <c r="O57" i="46" s="1"/>
  <c r="N56" i="46"/>
  <c r="O56" i="46"/>
  <c r="N55" i="46"/>
  <c r="O55" i="46"/>
  <c r="N54" i="46"/>
  <c r="O54" i="46"/>
  <c r="N53" i="46"/>
  <c r="O53" i="46" s="1"/>
  <c r="N52" i="46"/>
  <c r="O52" i="46" s="1"/>
  <c r="N51" i="46"/>
  <c r="O51" i="46" s="1"/>
  <c r="N50" i="46"/>
  <c r="O50" i="46"/>
  <c r="N49" i="46"/>
  <c r="O49" i="46"/>
  <c r="N48" i="46"/>
  <c r="O48" i="46"/>
  <c r="N47" i="46"/>
  <c r="O47" i="46" s="1"/>
  <c r="N46" i="46"/>
  <c r="O46" i="46" s="1"/>
  <c r="N45" i="46"/>
  <c r="O45" i="46" s="1"/>
  <c r="N44" i="46"/>
  <c r="O44" i="46"/>
  <c r="N43" i="46"/>
  <c r="O43" i="46"/>
  <c r="N42" i="46"/>
  <c r="O42" i="46"/>
  <c r="M41" i="46"/>
  <c r="L41" i="46"/>
  <c r="K41" i="46"/>
  <c r="J41" i="46"/>
  <c r="I41" i="46"/>
  <c r="H41" i="46"/>
  <c r="G41" i="46"/>
  <c r="F41" i="46"/>
  <c r="E41" i="46"/>
  <c r="D41" i="46"/>
  <c r="N40" i="46"/>
  <c r="O40" i="46"/>
  <c r="M39" i="46"/>
  <c r="L39" i="46"/>
  <c r="K39" i="46"/>
  <c r="J39" i="46"/>
  <c r="I39" i="46"/>
  <c r="H39" i="46"/>
  <c r="G39" i="46"/>
  <c r="F39" i="46"/>
  <c r="E39" i="46"/>
  <c r="D39" i="46"/>
  <c r="N38" i="46"/>
  <c r="O38" i="46"/>
  <c r="N37" i="46"/>
  <c r="O37" i="46" s="1"/>
  <c r="M36" i="46"/>
  <c r="L36" i="46"/>
  <c r="K36" i="46"/>
  <c r="J36" i="46"/>
  <c r="I36" i="46"/>
  <c r="H36" i="46"/>
  <c r="G36" i="46"/>
  <c r="F36" i="46"/>
  <c r="E36" i="46"/>
  <c r="D36" i="46"/>
  <c r="N36" i="46" s="1"/>
  <c r="O36" i="46" s="1"/>
  <c r="N35" i="46"/>
  <c r="O35" i="46" s="1"/>
  <c r="N34" i="46"/>
  <c r="O34" i="46"/>
  <c r="N33" i="46"/>
  <c r="O33" i="46" s="1"/>
  <c r="N32" i="46"/>
  <c r="O32" i="46"/>
  <c r="N31" i="46"/>
  <c r="O31" i="46"/>
  <c r="M30" i="46"/>
  <c r="L30" i="46"/>
  <c r="K30" i="46"/>
  <c r="J30" i="46"/>
  <c r="I30" i="46"/>
  <c r="H30" i="46"/>
  <c r="G30" i="46"/>
  <c r="F30" i="46"/>
  <c r="E30" i="46"/>
  <c r="D30" i="46"/>
  <c r="N29" i="46"/>
  <c r="O29" i="46"/>
  <c r="N28" i="46"/>
  <c r="O28" i="46"/>
  <c r="N27" i="46"/>
  <c r="O27" i="46" s="1"/>
  <c r="M26" i="46"/>
  <c r="L26" i="46"/>
  <c r="K26" i="46"/>
  <c r="J26" i="46"/>
  <c r="I26" i="46"/>
  <c r="H26" i="46"/>
  <c r="G26" i="46"/>
  <c r="F26" i="46"/>
  <c r="E26" i="46"/>
  <c r="D26" i="46"/>
  <c r="N25" i="46"/>
  <c r="O25" i="46" s="1"/>
  <c r="M24" i="46"/>
  <c r="L24" i="46"/>
  <c r="K24" i="46"/>
  <c r="J24" i="46"/>
  <c r="I24" i="46"/>
  <c r="H24" i="46"/>
  <c r="G24" i="46"/>
  <c r="F24" i="46"/>
  <c r="E24" i="46"/>
  <c r="D24" i="46"/>
  <c r="N23" i="46"/>
  <c r="O23" i="46" s="1"/>
  <c r="N22" i="46"/>
  <c r="O22" i="46" s="1"/>
  <c r="N21" i="46"/>
  <c r="O21" i="46" s="1"/>
  <c r="M20" i="46"/>
  <c r="L20" i="46"/>
  <c r="K20" i="46"/>
  <c r="J20" i="46"/>
  <c r="I20" i="46"/>
  <c r="H20" i="46"/>
  <c r="G20" i="46"/>
  <c r="F20" i="46"/>
  <c r="E20" i="46"/>
  <c r="D20" i="46"/>
  <c r="N19" i="46"/>
  <c r="O19" i="46" s="1"/>
  <c r="N18" i="46"/>
  <c r="O18" i="46"/>
  <c r="N17" i="46"/>
  <c r="O17" i="46" s="1"/>
  <c r="N16" i="46"/>
  <c r="O16" i="46"/>
  <c r="N15" i="46"/>
  <c r="O15" i="46" s="1"/>
  <c r="N14" i="46"/>
  <c r="O14" i="46" s="1"/>
  <c r="N13" i="46"/>
  <c r="O13" i="46" s="1"/>
  <c r="M12" i="46"/>
  <c r="L12" i="46"/>
  <c r="K12" i="46"/>
  <c r="J12" i="46"/>
  <c r="I12" i="46"/>
  <c r="H12" i="46"/>
  <c r="H59" i="46" s="1"/>
  <c r="G12" i="46"/>
  <c r="N12" i="46" s="1"/>
  <c r="O12" i="46" s="1"/>
  <c r="F12" i="46"/>
  <c r="E12" i="46"/>
  <c r="D12" i="46"/>
  <c r="N11" i="46"/>
  <c r="O11" i="46" s="1"/>
  <c r="N10" i="46"/>
  <c r="O10" i="46"/>
  <c r="N9" i="46"/>
  <c r="O9" i="46" s="1"/>
  <c r="N8" i="46"/>
  <c r="O8" i="46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N58" i="45"/>
  <c r="O58" i="45" s="1"/>
  <c r="N57" i="45"/>
  <c r="O57" i="45" s="1"/>
  <c r="N56" i="45"/>
  <c r="O56" i="45"/>
  <c r="N55" i="45"/>
  <c r="O55" i="45" s="1"/>
  <c r="N54" i="45"/>
  <c r="O54" i="45"/>
  <c r="N53" i="45"/>
  <c r="O53" i="45" s="1"/>
  <c r="N52" i="45"/>
  <c r="O52" i="45" s="1"/>
  <c r="N51" i="45"/>
  <c r="O51" i="45" s="1"/>
  <c r="N50" i="45"/>
  <c r="O50" i="45"/>
  <c r="N49" i="45"/>
  <c r="O49" i="45" s="1"/>
  <c r="N48" i="45"/>
  <c r="O48" i="45"/>
  <c r="N47" i="45"/>
  <c r="O47" i="45" s="1"/>
  <c r="N46" i="45"/>
  <c r="O46" i="45" s="1"/>
  <c r="N45" i="45"/>
  <c r="O45" i="45" s="1"/>
  <c r="N44" i="45"/>
  <c r="O44" i="45"/>
  <c r="N43" i="45"/>
  <c r="O43" i="45" s="1"/>
  <c r="N42" i="45"/>
  <c r="O42" i="45"/>
  <c r="M41" i="45"/>
  <c r="L41" i="45"/>
  <c r="K41" i="45"/>
  <c r="J41" i="45"/>
  <c r="I41" i="45"/>
  <c r="H41" i="45"/>
  <c r="G41" i="45"/>
  <c r="F41" i="45"/>
  <c r="E41" i="45"/>
  <c r="D41" i="45"/>
  <c r="N40" i="45"/>
  <c r="O40" i="45"/>
  <c r="M39" i="45"/>
  <c r="L39" i="45"/>
  <c r="K39" i="45"/>
  <c r="J39" i="45"/>
  <c r="I39" i="45"/>
  <c r="H39" i="45"/>
  <c r="G39" i="45"/>
  <c r="F39" i="45"/>
  <c r="E39" i="45"/>
  <c r="D39" i="45"/>
  <c r="N38" i="45"/>
  <c r="O38" i="45"/>
  <c r="N37" i="45"/>
  <c r="O37" i="45" s="1"/>
  <c r="M36" i="45"/>
  <c r="L36" i="45"/>
  <c r="K36" i="45"/>
  <c r="J36" i="45"/>
  <c r="I36" i="45"/>
  <c r="H36" i="45"/>
  <c r="G36" i="45"/>
  <c r="F36" i="45"/>
  <c r="E36" i="45"/>
  <c r="D36" i="45"/>
  <c r="N35" i="45"/>
  <c r="O35" i="45" s="1"/>
  <c r="N34" i="45"/>
  <c r="O34" i="45" s="1"/>
  <c r="N33" i="45"/>
  <c r="O33" i="45" s="1"/>
  <c r="N32" i="45"/>
  <c r="O32" i="45"/>
  <c r="N31" i="45"/>
  <c r="O31" i="45" s="1"/>
  <c r="M30" i="45"/>
  <c r="L30" i="45"/>
  <c r="K30" i="45"/>
  <c r="J30" i="45"/>
  <c r="I30" i="45"/>
  <c r="H30" i="45"/>
  <c r="G30" i="45"/>
  <c r="F30" i="45"/>
  <c r="E30" i="45"/>
  <c r="D30" i="45"/>
  <c r="N29" i="45"/>
  <c r="O29" i="45" s="1"/>
  <c r="N28" i="45"/>
  <c r="O28" i="45"/>
  <c r="N27" i="45"/>
  <c r="O27" i="45" s="1"/>
  <c r="M26" i="45"/>
  <c r="L26" i="45"/>
  <c r="K26" i="45"/>
  <c r="J26" i="45"/>
  <c r="I26" i="45"/>
  <c r="H26" i="45"/>
  <c r="G26" i="45"/>
  <c r="F26" i="45"/>
  <c r="E26" i="45"/>
  <c r="D26" i="45"/>
  <c r="N25" i="45"/>
  <c r="O25" i="45" s="1"/>
  <c r="M24" i="45"/>
  <c r="L24" i="45"/>
  <c r="K24" i="45"/>
  <c r="J24" i="45"/>
  <c r="I24" i="45"/>
  <c r="H24" i="45"/>
  <c r="G24" i="45"/>
  <c r="F24" i="45"/>
  <c r="E24" i="45"/>
  <c r="D24" i="45"/>
  <c r="N24" i="45" s="1"/>
  <c r="O24" i="45" s="1"/>
  <c r="N23" i="45"/>
  <c r="O23" i="45" s="1"/>
  <c r="N22" i="45"/>
  <c r="O22" i="45" s="1"/>
  <c r="N21" i="45"/>
  <c r="O21" i="45" s="1"/>
  <c r="M20" i="45"/>
  <c r="L20" i="45"/>
  <c r="K20" i="45"/>
  <c r="J20" i="45"/>
  <c r="I20" i="45"/>
  <c r="H20" i="45"/>
  <c r="G20" i="45"/>
  <c r="F20" i="45"/>
  <c r="E20" i="45"/>
  <c r="D20" i="45"/>
  <c r="N19" i="45"/>
  <c r="O19" i="45" s="1"/>
  <c r="N18" i="45"/>
  <c r="O18" i="45"/>
  <c r="N17" i="45"/>
  <c r="O17" i="45" s="1"/>
  <c r="N16" i="45"/>
  <c r="O16" i="45"/>
  <c r="N15" i="45"/>
  <c r="O15" i="45" s="1"/>
  <c r="N14" i="45"/>
  <c r="O14" i="45" s="1"/>
  <c r="N13" i="45"/>
  <c r="O13" i="45" s="1"/>
  <c r="M12" i="45"/>
  <c r="L12" i="45"/>
  <c r="K12" i="45"/>
  <c r="J12" i="45"/>
  <c r="I12" i="45"/>
  <c r="H12" i="45"/>
  <c r="G12" i="45"/>
  <c r="F12" i="45"/>
  <c r="E12" i="45"/>
  <c r="D12" i="45"/>
  <c r="N11" i="45"/>
  <c r="O11" i="45" s="1"/>
  <c r="N10" i="45"/>
  <c r="O10" i="45"/>
  <c r="N9" i="45"/>
  <c r="O9" i="45" s="1"/>
  <c r="N8" i="45"/>
  <c r="O8" i="45"/>
  <c r="N7" i="45"/>
  <c r="O7" i="45" s="1"/>
  <c r="N6" i="45"/>
  <c r="O6" i="45" s="1"/>
  <c r="M5" i="45"/>
  <c r="L5" i="45"/>
  <c r="K5" i="45"/>
  <c r="J5" i="45"/>
  <c r="I5" i="45"/>
  <c r="H5" i="45"/>
  <c r="G5" i="45"/>
  <c r="F5" i="45"/>
  <c r="N5" i="45" s="1"/>
  <c r="O5" i="45" s="1"/>
  <c r="E5" i="45"/>
  <c r="D5" i="45"/>
  <c r="N57" i="44"/>
  <c r="O57" i="44" s="1"/>
  <c r="N56" i="44"/>
  <c r="O56" i="44" s="1"/>
  <c r="N55" i="44"/>
  <c r="O55" i="44"/>
  <c r="N54" i="44"/>
  <c r="O54" i="44" s="1"/>
  <c r="N53" i="44"/>
  <c r="O53" i="44"/>
  <c r="N52" i="44"/>
  <c r="O52" i="44" s="1"/>
  <c r="N51" i="44"/>
  <c r="O51" i="44" s="1"/>
  <c r="N50" i="44"/>
  <c r="O50" i="44" s="1"/>
  <c r="N49" i="44"/>
  <c r="O49" i="44"/>
  <c r="N48" i="44"/>
  <c r="O48" i="44" s="1"/>
  <c r="N47" i="44"/>
  <c r="O47" i="44"/>
  <c r="N46" i="44"/>
  <c r="O46" i="44" s="1"/>
  <c r="N45" i="44"/>
  <c r="O45" i="44" s="1"/>
  <c r="N44" i="44"/>
  <c r="O44" i="44" s="1"/>
  <c r="N43" i="44"/>
  <c r="O43" i="44"/>
  <c r="N42" i="44"/>
  <c r="O42" i="44" s="1"/>
  <c r="M41" i="44"/>
  <c r="L41" i="44"/>
  <c r="K41" i="44"/>
  <c r="J41" i="44"/>
  <c r="I41" i="44"/>
  <c r="H41" i="44"/>
  <c r="G41" i="44"/>
  <c r="F41" i="44"/>
  <c r="E41" i="44"/>
  <c r="D41" i="44"/>
  <c r="N40" i="44"/>
  <c r="O40" i="44" s="1"/>
  <c r="M39" i="44"/>
  <c r="L39" i="44"/>
  <c r="L58" i="44" s="1"/>
  <c r="K39" i="44"/>
  <c r="J39" i="44"/>
  <c r="I39" i="44"/>
  <c r="H39" i="44"/>
  <c r="G39" i="44"/>
  <c r="F39" i="44"/>
  <c r="E39" i="44"/>
  <c r="D39" i="44"/>
  <c r="N38" i="44"/>
  <c r="O38" i="44" s="1"/>
  <c r="N37" i="44"/>
  <c r="O37" i="44"/>
  <c r="M36" i="44"/>
  <c r="N36" i="44" s="1"/>
  <c r="O36" i="44" s="1"/>
  <c r="L36" i="44"/>
  <c r="K36" i="44"/>
  <c r="J36" i="44"/>
  <c r="I36" i="44"/>
  <c r="H36" i="44"/>
  <c r="G36" i="44"/>
  <c r="F36" i="44"/>
  <c r="E36" i="44"/>
  <c r="D36" i="44"/>
  <c r="N35" i="44"/>
  <c r="O35" i="44"/>
  <c r="N34" i="44"/>
  <c r="O34" i="44" s="1"/>
  <c r="N33" i="44"/>
  <c r="O33" i="44" s="1"/>
  <c r="N32" i="44"/>
  <c r="O32" i="44" s="1"/>
  <c r="N31" i="44"/>
  <c r="O31" i="44"/>
  <c r="M30" i="44"/>
  <c r="L30" i="44"/>
  <c r="K30" i="44"/>
  <c r="J30" i="44"/>
  <c r="I30" i="44"/>
  <c r="H30" i="44"/>
  <c r="G30" i="44"/>
  <c r="F30" i="44"/>
  <c r="E30" i="44"/>
  <c r="D30" i="44"/>
  <c r="N29" i="44"/>
  <c r="O29" i="44"/>
  <c r="N28" i="44"/>
  <c r="O28" i="44" s="1"/>
  <c r="N27" i="44"/>
  <c r="O27" i="44"/>
  <c r="M26" i="44"/>
  <c r="L26" i="44"/>
  <c r="K26" i="44"/>
  <c r="J26" i="44"/>
  <c r="I26" i="44"/>
  <c r="H26" i="44"/>
  <c r="G26" i="44"/>
  <c r="F26" i="44"/>
  <c r="E26" i="44"/>
  <c r="D26" i="44"/>
  <c r="N25" i="44"/>
  <c r="O25" i="44"/>
  <c r="M24" i="44"/>
  <c r="L24" i="44"/>
  <c r="K24" i="44"/>
  <c r="J24" i="44"/>
  <c r="I24" i="44"/>
  <c r="H24" i="44"/>
  <c r="G24" i="44"/>
  <c r="F24" i="44"/>
  <c r="E24" i="44"/>
  <c r="D24" i="44"/>
  <c r="N23" i="44"/>
  <c r="O23" i="44"/>
  <c r="N22" i="44"/>
  <c r="O22" i="44" s="1"/>
  <c r="N21" i="44"/>
  <c r="O21" i="44" s="1"/>
  <c r="M20" i="44"/>
  <c r="L20" i="44"/>
  <c r="K20" i="44"/>
  <c r="J20" i="44"/>
  <c r="I20" i="44"/>
  <c r="H20" i="44"/>
  <c r="G20" i="44"/>
  <c r="F20" i="44"/>
  <c r="E20" i="44"/>
  <c r="D20" i="44"/>
  <c r="N19" i="44"/>
  <c r="O19" i="44" s="1"/>
  <c r="N18" i="44"/>
  <c r="O18" i="44" s="1"/>
  <c r="N17" i="44"/>
  <c r="O17" i="44"/>
  <c r="N16" i="44"/>
  <c r="O16" i="44" s="1"/>
  <c r="N15" i="44"/>
  <c r="O15" i="44"/>
  <c r="N14" i="44"/>
  <c r="O14" i="44" s="1"/>
  <c r="N13" i="44"/>
  <c r="O13" i="44" s="1"/>
  <c r="M12" i="44"/>
  <c r="L12" i="44"/>
  <c r="K12" i="44"/>
  <c r="J12" i="44"/>
  <c r="I12" i="44"/>
  <c r="H12" i="44"/>
  <c r="G12" i="44"/>
  <c r="F12" i="44"/>
  <c r="F58" i="44" s="1"/>
  <c r="E12" i="44"/>
  <c r="D12" i="44"/>
  <c r="N11" i="44"/>
  <c r="O11" i="44" s="1"/>
  <c r="N10" i="44"/>
  <c r="O10" i="44" s="1"/>
  <c r="N9" i="44"/>
  <c r="O9" i="44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57" i="43"/>
  <c r="O57" i="43" s="1"/>
  <c r="N56" i="43"/>
  <c r="O56" i="43" s="1"/>
  <c r="N55" i="43"/>
  <c r="O55" i="43" s="1"/>
  <c r="N54" i="43"/>
  <c r="O54" i="43"/>
  <c r="N53" i="43"/>
  <c r="O53" i="43" s="1"/>
  <c r="N52" i="43"/>
  <c r="O52" i="43"/>
  <c r="N51" i="43"/>
  <c r="O51" i="43" s="1"/>
  <c r="N50" i="43"/>
  <c r="O50" i="43" s="1"/>
  <c r="N49" i="43"/>
  <c r="O49" i="43" s="1"/>
  <c r="N48" i="43"/>
  <c r="O48" i="43"/>
  <c r="N47" i="43"/>
  <c r="O47" i="43" s="1"/>
  <c r="N46" i="43"/>
  <c r="O46" i="43"/>
  <c r="N45" i="43"/>
  <c r="O45" i="43" s="1"/>
  <c r="N44" i="43"/>
  <c r="O44" i="43" s="1"/>
  <c r="N43" i="43"/>
  <c r="O43" i="43" s="1"/>
  <c r="N42" i="43"/>
  <c r="O42" i="43"/>
  <c r="M41" i="43"/>
  <c r="L41" i="43"/>
  <c r="K41" i="43"/>
  <c r="J41" i="43"/>
  <c r="I41" i="43"/>
  <c r="H41" i="43"/>
  <c r="G41" i="43"/>
  <c r="F41" i="43"/>
  <c r="E41" i="43"/>
  <c r="D41" i="43"/>
  <c r="N41" i="43" s="1"/>
  <c r="O41" i="43" s="1"/>
  <c r="N40" i="43"/>
  <c r="O40" i="43" s="1"/>
  <c r="M39" i="43"/>
  <c r="L39" i="43"/>
  <c r="K39" i="43"/>
  <c r="J39" i="43"/>
  <c r="I39" i="43"/>
  <c r="H39" i="43"/>
  <c r="G39" i="43"/>
  <c r="F39" i="43"/>
  <c r="E39" i="43"/>
  <c r="D39" i="43"/>
  <c r="N38" i="43"/>
  <c r="O38" i="43"/>
  <c r="N37" i="43"/>
  <c r="O37" i="43" s="1"/>
  <c r="M36" i="43"/>
  <c r="L36" i="43"/>
  <c r="K36" i="43"/>
  <c r="J36" i="43"/>
  <c r="I36" i="43"/>
  <c r="H36" i="43"/>
  <c r="G36" i="43"/>
  <c r="F36" i="43"/>
  <c r="E36" i="43"/>
  <c r="D36" i="43"/>
  <c r="N35" i="43"/>
  <c r="O35" i="43" s="1"/>
  <c r="N34" i="43"/>
  <c r="O34" i="43" s="1"/>
  <c r="N33" i="43"/>
  <c r="O33" i="43" s="1"/>
  <c r="N32" i="43"/>
  <c r="O32" i="43"/>
  <c r="N31" i="43"/>
  <c r="O31" i="43" s="1"/>
  <c r="M30" i="43"/>
  <c r="L30" i="43"/>
  <c r="L58" i="43" s="1"/>
  <c r="K30" i="43"/>
  <c r="K58" i="43" s="1"/>
  <c r="J30" i="43"/>
  <c r="I30" i="43"/>
  <c r="H30" i="43"/>
  <c r="G30" i="43"/>
  <c r="F30" i="43"/>
  <c r="E30" i="43"/>
  <c r="D30" i="43"/>
  <c r="N29" i="43"/>
  <c r="O29" i="43" s="1"/>
  <c r="N28" i="43"/>
  <c r="O28" i="43" s="1"/>
  <c r="N27" i="43"/>
  <c r="O27" i="43" s="1"/>
  <c r="M26" i="43"/>
  <c r="L26" i="43"/>
  <c r="K26" i="43"/>
  <c r="J26" i="43"/>
  <c r="I26" i="43"/>
  <c r="H26" i="43"/>
  <c r="G26" i="43"/>
  <c r="F26" i="43"/>
  <c r="E26" i="43"/>
  <c r="D26" i="43"/>
  <c r="N25" i="43"/>
  <c r="O25" i="43" s="1"/>
  <c r="M24" i="43"/>
  <c r="L24" i="43"/>
  <c r="K24" i="43"/>
  <c r="J24" i="43"/>
  <c r="I24" i="43"/>
  <c r="H24" i="43"/>
  <c r="G24" i="43"/>
  <c r="F24" i="43"/>
  <c r="E24" i="43"/>
  <c r="D24" i="43"/>
  <c r="N23" i="43"/>
  <c r="O23" i="43" s="1"/>
  <c r="N22" i="43"/>
  <c r="O22" i="43"/>
  <c r="N21" i="43"/>
  <c r="O21" i="43" s="1"/>
  <c r="M20" i="43"/>
  <c r="L20" i="43"/>
  <c r="K20" i="43"/>
  <c r="J20" i="43"/>
  <c r="I20" i="43"/>
  <c r="H20" i="43"/>
  <c r="G20" i="43"/>
  <c r="F20" i="43"/>
  <c r="E20" i="43"/>
  <c r="D20" i="43"/>
  <c r="N19" i="43"/>
  <c r="O19" i="43" s="1"/>
  <c r="N18" i="43"/>
  <c r="O18" i="43" s="1"/>
  <c r="N17" i="43"/>
  <c r="O17" i="43" s="1"/>
  <c r="N16" i="43"/>
  <c r="O16" i="43"/>
  <c r="N15" i="43"/>
  <c r="O15" i="43" s="1"/>
  <c r="N14" i="43"/>
  <c r="O14" i="43"/>
  <c r="N13" i="43"/>
  <c r="O13" i="43" s="1"/>
  <c r="M12" i="43"/>
  <c r="L12" i="43"/>
  <c r="K12" i="43"/>
  <c r="J12" i="43"/>
  <c r="I12" i="43"/>
  <c r="I58" i="43" s="1"/>
  <c r="H12" i="43"/>
  <c r="G12" i="43"/>
  <c r="F12" i="43"/>
  <c r="E12" i="43"/>
  <c r="D12" i="43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/>
  <c r="M5" i="43"/>
  <c r="L5" i="43"/>
  <c r="K5" i="43"/>
  <c r="J5" i="43"/>
  <c r="J58" i="43" s="1"/>
  <c r="I5" i="43"/>
  <c r="H5" i="43"/>
  <c r="G5" i="43"/>
  <c r="F5" i="43"/>
  <c r="E5" i="43"/>
  <c r="D5" i="43"/>
  <c r="N5" i="43" s="1"/>
  <c r="O5" i="43" s="1"/>
  <c r="N58" i="42"/>
  <c r="O58" i="42"/>
  <c r="N57" i="42"/>
  <c r="O57" i="42" s="1"/>
  <c r="N56" i="42"/>
  <c r="O56" i="42"/>
  <c r="N55" i="42"/>
  <c r="O55" i="42" s="1"/>
  <c r="N54" i="42"/>
  <c r="O54" i="42" s="1"/>
  <c r="N53" i="42"/>
  <c r="O53" i="42" s="1"/>
  <c r="N52" i="42"/>
  <c r="O52" i="42"/>
  <c r="N51" i="42"/>
  <c r="O51" i="42" s="1"/>
  <c r="N50" i="42"/>
  <c r="O50" i="42"/>
  <c r="N49" i="42"/>
  <c r="O49" i="42" s="1"/>
  <c r="N48" i="42"/>
  <c r="O48" i="42" s="1"/>
  <c r="N47" i="42"/>
  <c r="O47" i="42" s="1"/>
  <c r="N46" i="42"/>
  <c r="O46" i="42"/>
  <c r="N45" i="42"/>
  <c r="O45" i="42" s="1"/>
  <c r="N44" i="42"/>
  <c r="O44" i="42"/>
  <c r="N43" i="42"/>
  <c r="O43" i="42" s="1"/>
  <c r="M42" i="42"/>
  <c r="L42" i="42"/>
  <c r="K42" i="42"/>
  <c r="J42" i="42"/>
  <c r="I42" i="42"/>
  <c r="H42" i="42"/>
  <c r="G42" i="42"/>
  <c r="F42" i="42"/>
  <c r="E42" i="42"/>
  <c r="D42" i="42"/>
  <c r="N41" i="42"/>
  <c r="O41" i="42" s="1"/>
  <c r="M40" i="42"/>
  <c r="L40" i="42"/>
  <c r="K40" i="42"/>
  <c r="J40" i="42"/>
  <c r="I40" i="42"/>
  <c r="H40" i="42"/>
  <c r="G40" i="42"/>
  <c r="F40" i="42"/>
  <c r="E40" i="42"/>
  <c r="D40" i="42"/>
  <c r="N39" i="42"/>
  <c r="O39" i="42" s="1"/>
  <c r="N38" i="42"/>
  <c r="O38" i="42" s="1"/>
  <c r="N37" i="42"/>
  <c r="O37" i="42" s="1"/>
  <c r="M36" i="42"/>
  <c r="L36" i="42"/>
  <c r="K36" i="42"/>
  <c r="J36" i="42"/>
  <c r="I36" i="42"/>
  <c r="H36" i="42"/>
  <c r="H59" i="42" s="1"/>
  <c r="G36" i="42"/>
  <c r="F36" i="42"/>
  <c r="E36" i="42"/>
  <c r="D36" i="42"/>
  <c r="N35" i="42"/>
  <c r="O35" i="42" s="1"/>
  <c r="N34" i="42"/>
  <c r="O34" i="42"/>
  <c r="N33" i="42"/>
  <c r="O33" i="42" s="1"/>
  <c r="N32" i="42"/>
  <c r="O32" i="42"/>
  <c r="N31" i="42"/>
  <c r="O31" i="42" s="1"/>
  <c r="M30" i="42"/>
  <c r="L30" i="42"/>
  <c r="K30" i="42"/>
  <c r="J30" i="42"/>
  <c r="I30" i="42"/>
  <c r="H30" i="42"/>
  <c r="G30" i="42"/>
  <c r="F30" i="42"/>
  <c r="E30" i="42"/>
  <c r="D30" i="42"/>
  <c r="N30" i="42" s="1"/>
  <c r="O30" i="42" s="1"/>
  <c r="N29" i="42"/>
  <c r="O29" i="42" s="1"/>
  <c r="N28" i="42"/>
  <c r="O28" i="42" s="1"/>
  <c r="N27" i="42"/>
  <c r="O27" i="42" s="1"/>
  <c r="M26" i="42"/>
  <c r="L26" i="42"/>
  <c r="K26" i="42"/>
  <c r="J26" i="42"/>
  <c r="I26" i="42"/>
  <c r="H26" i="42"/>
  <c r="G26" i="42"/>
  <c r="F26" i="42"/>
  <c r="E26" i="42"/>
  <c r="D26" i="42"/>
  <c r="N25" i="42"/>
  <c r="O25" i="42" s="1"/>
  <c r="M24" i="42"/>
  <c r="L24" i="42"/>
  <c r="K24" i="42"/>
  <c r="J24" i="42"/>
  <c r="I24" i="42"/>
  <c r="H24" i="42"/>
  <c r="G24" i="42"/>
  <c r="F24" i="42"/>
  <c r="E24" i="42"/>
  <c r="D24" i="42"/>
  <c r="N23" i="42"/>
  <c r="O23" i="42" s="1"/>
  <c r="N22" i="42"/>
  <c r="O22" i="42"/>
  <c r="N21" i="42"/>
  <c r="O21" i="42" s="1"/>
  <c r="M20" i="42"/>
  <c r="L20" i="42"/>
  <c r="K20" i="42"/>
  <c r="J20" i="42"/>
  <c r="I20" i="42"/>
  <c r="H20" i="42"/>
  <c r="G20" i="42"/>
  <c r="F20" i="42"/>
  <c r="E20" i="42"/>
  <c r="D20" i="42"/>
  <c r="N19" i="42"/>
  <c r="O19" i="42" s="1"/>
  <c r="N18" i="42"/>
  <c r="O18" i="42" s="1"/>
  <c r="N17" i="42"/>
  <c r="O17" i="42"/>
  <c r="N16" i="42"/>
  <c r="O16" i="42"/>
  <c r="N15" i="42"/>
  <c r="O15" i="42" s="1"/>
  <c r="N14" i="42"/>
  <c r="O14" i="42"/>
  <c r="N13" i="42"/>
  <c r="O13" i="42" s="1"/>
  <c r="M12" i="42"/>
  <c r="L12" i="42"/>
  <c r="K12" i="42"/>
  <c r="J12" i="42"/>
  <c r="I12" i="42"/>
  <c r="H12" i="42"/>
  <c r="G12" i="42"/>
  <c r="F12" i="42"/>
  <c r="E12" i="42"/>
  <c r="D12" i="42"/>
  <c r="N12" i="42" s="1"/>
  <c r="O12" i="42" s="1"/>
  <c r="N11" i="42"/>
  <c r="O11" i="42" s="1"/>
  <c r="N10" i="42"/>
  <c r="O10" i="42" s="1"/>
  <c r="N9" i="42"/>
  <c r="O9" i="42"/>
  <c r="N8" i="42"/>
  <c r="O8" i="42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59" i="41"/>
  <c r="O59" i="41"/>
  <c r="N58" i="41"/>
  <c r="O58" i="41" s="1"/>
  <c r="N57" i="41"/>
  <c r="O57" i="41" s="1"/>
  <c r="N56" i="41"/>
  <c r="O56" i="41" s="1"/>
  <c r="N55" i="41"/>
  <c r="O55" i="41"/>
  <c r="N54" i="41"/>
  <c r="O54" i="41" s="1"/>
  <c r="N53" i="41"/>
  <c r="O53" i="41"/>
  <c r="N52" i="41"/>
  <c r="O52" i="41" s="1"/>
  <c r="N51" i="41"/>
  <c r="O51" i="41" s="1"/>
  <c r="N50" i="41"/>
  <c r="O50" i="41" s="1"/>
  <c r="N49" i="41"/>
  <c r="O49" i="41"/>
  <c r="N48" i="41"/>
  <c r="O48" i="41" s="1"/>
  <c r="N47" i="41"/>
  <c r="O47" i="41"/>
  <c r="N46" i="41"/>
  <c r="O46" i="41" s="1"/>
  <c r="N45" i="41"/>
  <c r="O45" i="41" s="1"/>
  <c r="N44" i="41"/>
  <c r="O44" i="41" s="1"/>
  <c r="N43" i="41"/>
  <c r="O43" i="41"/>
  <c r="M42" i="41"/>
  <c r="L42" i="41"/>
  <c r="K42" i="41"/>
  <c r="J42" i="41"/>
  <c r="I42" i="41"/>
  <c r="H42" i="41"/>
  <c r="G42" i="41"/>
  <c r="F42" i="41"/>
  <c r="E42" i="41"/>
  <c r="D42" i="41"/>
  <c r="N41" i="41"/>
  <c r="O41" i="41"/>
  <c r="M40" i="41"/>
  <c r="L40" i="41"/>
  <c r="K40" i="41"/>
  <c r="J40" i="41"/>
  <c r="I40" i="41"/>
  <c r="H40" i="41"/>
  <c r="G40" i="41"/>
  <c r="F40" i="41"/>
  <c r="E40" i="41"/>
  <c r="D40" i="41"/>
  <c r="N39" i="41"/>
  <c r="O39" i="41"/>
  <c r="N38" i="41"/>
  <c r="O38" i="41" s="1"/>
  <c r="M37" i="41"/>
  <c r="L37" i="41"/>
  <c r="L60" i="41" s="1"/>
  <c r="K37" i="41"/>
  <c r="J37" i="41"/>
  <c r="I37" i="41"/>
  <c r="H37" i="41"/>
  <c r="G37" i="41"/>
  <c r="F37" i="41"/>
  <c r="E37" i="41"/>
  <c r="D37" i="41"/>
  <c r="N36" i="41"/>
  <c r="O36" i="41" s="1"/>
  <c r="N35" i="41"/>
  <c r="O35" i="41"/>
  <c r="N34" i="41"/>
  <c r="O34" i="41" s="1"/>
  <c r="N33" i="41"/>
  <c r="O33" i="41" s="1"/>
  <c r="N32" i="41"/>
  <c r="O32" i="41" s="1"/>
  <c r="M31" i="41"/>
  <c r="L31" i="41"/>
  <c r="K31" i="41"/>
  <c r="J31" i="41"/>
  <c r="I31" i="41"/>
  <c r="H31" i="41"/>
  <c r="G31" i="41"/>
  <c r="F31" i="41"/>
  <c r="E31" i="41"/>
  <c r="D31" i="41"/>
  <c r="N30" i="41"/>
  <c r="O30" i="41" s="1"/>
  <c r="N29" i="41"/>
  <c r="O29" i="41"/>
  <c r="N28" i="41"/>
  <c r="O28" i="41" s="1"/>
  <c r="N27" i="41"/>
  <c r="O27" i="41"/>
  <c r="M26" i="41"/>
  <c r="L26" i="41"/>
  <c r="K26" i="41"/>
  <c r="J26" i="41"/>
  <c r="I26" i="41"/>
  <c r="H26" i="41"/>
  <c r="G26" i="41"/>
  <c r="F26" i="41"/>
  <c r="E26" i="41"/>
  <c r="D26" i="41"/>
  <c r="N26" i="41" s="1"/>
  <c r="O26" i="41" s="1"/>
  <c r="N25" i="41"/>
  <c r="O25" i="41" s="1"/>
  <c r="M24" i="41"/>
  <c r="L24" i="41"/>
  <c r="K24" i="41"/>
  <c r="J24" i="41"/>
  <c r="I24" i="41"/>
  <c r="H24" i="41"/>
  <c r="G24" i="41"/>
  <c r="F24" i="41"/>
  <c r="E24" i="41"/>
  <c r="D24" i="41"/>
  <c r="D60" i="41" s="1"/>
  <c r="N60" i="41" s="1"/>
  <c r="O60" i="41" s="1"/>
  <c r="N23" i="41"/>
  <c r="O23" i="41" s="1"/>
  <c r="N22" i="41"/>
  <c r="O22" i="41" s="1"/>
  <c r="M21" i="41"/>
  <c r="L21" i="41"/>
  <c r="K21" i="41"/>
  <c r="J21" i="41"/>
  <c r="I21" i="41"/>
  <c r="H21" i="41"/>
  <c r="G21" i="41"/>
  <c r="F21" i="41"/>
  <c r="E21" i="41"/>
  <c r="D21" i="41"/>
  <c r="N20" i="41"/>
  <c r="O20" i="41" s="1"/>
  <c r="N19" i="41"/>
  <c r="O19" i="41"/>
  <c r="N18" i="41"/>
  <c r="O18" i="41" s="1"/>
  <c r="N17" i="41"/>
  <c r="O17" i="41"/>
  <c r="N16" i="41"/>
  <c r="O16" i="41" s="1"/>
  <c r="N15" i="41"/>
  <c r="O15" i="41" s="1"/>
  <c r="N14" i="41"/>
  <c r="O14" i="41" s="1"/>
  <c r="N13" i="41"/>
  <c r="O13" i="41" s="1"/>
  <c r="M12" i="41"/>
  <c r="L12" i="41"/>
  <c r="K12" i="41"/>
  <c r="J12" i="41"/>
  <c r="I12" i="41"/>
  <c r="H12" i="41"/>
  <c r="G12" i="41"/>
  <c r="F12" i="41"/>
  <c r="E12" i="41"/>
  <c r="D12" i="41"/>
  <c r="N11" i="41"/>
  <c r="O11" i="41" s="1"/>
  <c r="N10" i="41"/>
  <c r="O10" i="41" s="1"/>
  <c r="N9" i="41"/>
  <c r="O9" i="41"/>
  <c r="N8" i="41"/>
  <c r="O8" i="41"/>
  <c r="N7" i="41"/>
  <c r="O7" i="41" s="1"/>
  <c r="N6" i="41"/>
  <c r="O6" i="41" s="1"/>
  <c r="M5" i="41"/>
  <c r="L5" i="41"/>
  <c r="K5" i="41"/>
  <c r="J5" i="41"/>
  <c r="I5" i="41"/>
  <c r="H5" i="41"/>
  <c r="N5" i="41" s="1"/>
  <c r="O5" i="41" s="1"/>
  <c r="H60" i="41"/>
  <c r="G5" i="41"/>
  <c r="F5" i="41"/>
  <c r="F60" i="41" s="1"/>
  <c r="E5" i="41"/>
  <c r="D5" i="41"/>
  <c r="N59" i="40"/>
  <c r="O59" i="40" s="1"/>
  <c r="N58" i="40"/>
  <c r="O58" i="40" s="1"/>
  <c r="N57" i="40"/>
  <c r="O57" i="40" s="1"/>
  <c r="N56" i="40"/>
  <c r="O56" i="40" s="1"/>
  <c r="N55" i="40"/>
  <c r="O55" i="40" s="1"/>
  <c r="N54" i="40"/>
  <c r="O54" i="40" s="1"/>
  <c r="N53" i="40"/>
  <c r="O53" i="40" s="1"/>
  <c r="N52" i="40"/>
  <c r="O52" i="40" s="1"/>
  <c r="N51" i="40"/>
  <c r="O51" i="40"/>
  <c r="N50" i="40"/>
  <c r="O50" i="40" s="1"/>
  <c r="N49" i="40"/>
  <c r="O49" i="40" s="1"/>
  <c r="N48" i="40"/>
  <c r="O48" i="40" s="1"/>
  <c r="N47" i="40"/>
  <c r="O47" i="40" s="1"/>
  <c r="N46" i="40"/>
  <c r="O46" i="40" s="1"/>
  <c r="N45" i="40"/>
  <c r="O45" i="40" s="1"/>
  <c r="N44" i="40"/>
  <c r="O44" i="40" s="1"/>
  <c r="N43" i="40"/>
  <c r="O43" i="40" s="1"/>
  <c r="M42" i="40"/>
  <c r="L42" i="40"/>
  <c r="K42" i="40"/>
  <c r="J42" i="40"/>
  <c r="I42" i="40"/>
  <c r="H42" i="40"/>
  <c r="G42" i="40"/>
  <c r="F42" i="40"/>
  <c r="E42" i="40"/>
  <c r="D42" i="40"/>
  <c r="N41" i="40"/>
  <c r="O41" i="40" s="1"/>
  <c r="M40" i="40"/>
  <c r="L40" i="40"/>
  <c r="K40" i="40"/>
  <c r="J40" i="40"/>
  <c r="I40" i="40"/>
  <c r="H40" i="40"/>
  <c r="G40" i="40"/>
  <c r="F40" i="40"/>
  <c r="E40" i="40"/>
  <c r="D40" i="40"/>
  <c r="N39" i="40"/>
  <c r="O39" i="40" s="1"/>
  <c r="N38" i="40"/>
  <c r="O38" i="40" s="1"/>
  <c r="N37" i="40"/>
  <c r="O37" i="40" s="1"/>
  <c r="M36" i="40"/>
  <c r="L36" i="40"/>
  <c r="K36" i="40"/>
  <c r="J36" i="40"/>
  <c r="I36" i="40"/>
  <c r="H36" i="40"/>
  <c r="G36" i="40"/>
  <c r="F36" i="40"/>
  <c r="E36" i="40"/>
  <c r="D36" i="40"/>
  <c r="N35" i="40"/>
  <c r="O35" i="40" s="1"/>
  <c r="N34" i="40"/>
  <c r="O34" i="40" s="1"/>
  <c r="N33" i="40"/>
  <c r="O33" i="40" s="1"/>
  <c r="N32" i="40"/>
  <c r="O32" i="40" s="1"/>
  <c r="N31" i="40"/>
  <c r="O31" i="40" s="1"/>
  <c r="M30" i="40"/>
  <c r="L30" i="40"/>
  <c r="K30" i="40"/>
  <c r="J30" i="40"/>
  <c r="I30" i="40"/>
  <c r="H30" i="40"/>
  <c r="G30" i="40"/>
  <c r="F30" i="40"/>
  <c r="E30" i="40"/>
  <c r="D30" i="40"/>
  <c r="N30" i="40" s="1"/>
  <c r="O30" i="40" s="1"/>
  <c r="N29" i="40"/>
  <c r="O29" i="40"/>
  <c r="N28" i="40"/>
  <c r="O28" i="40" s="1"/>
  <c r="N27" i="40"/>
  <c r="O27" i="40"/>
  <c r="N26" i="40"/>
  <c r="O26" i="40" s="1"/>
  <c r="M25" i="40"/>
  <c r="L25" i="40"/>
  <c r="K25" i="40"/>
  <c r="J25" i="40"/>
  <c r="I25" i="40"/>
  <c r="H25" i="40"/>
  <c r="G25" i="40"/>
  <c r="F25" i="40"/>
  <c r="E25" i="40"/>
  <c r="N25" i="40" s="1"/>
  <c r="O25" i="40" s="1"/>
  <c r="D25" i="40"/>
  <c r="N24" i="40"/>
  <c r="O24" i="40" s="1"/>
  <c r="M23" i="40"/>
  <c r="L23" i="40"/>
  <c r="K23" i="40"/>
  <c r="J23" i="40"/>
  <c r="I23" i="40"/>
  <c r="H23" i="40"/>
  <c r="G23" i="40"/>
  <c r="F23" i="40"/>
  <c r="E23" i="40"/>
  <c r="D23" i="40"/>
  <c r="N22" i="40"/>
  <c r="O22" i="40" s="1"/>
  <c r="N21" i="40"/>
  <c r="O21" i="40"/>
  <c r="M20" i="40"/>
  <c r="L20" i="40"/>
  <c r="K20" i="40"/>
  <c r="J20" i="40"/>
  <c r="I20" i="40"/>
  <c r="H20" i="40"/>
  <c r="G20" i="40"/>
  <c r="G60" i="40" s="1"/>
  <c r="F20" i="40"/>
  <c r="E20" i="40"/>
  <c r="D20" i="40"/>
  <c r="N19" i="40"/>
  <c r="O19" i="40"/>
  <c r="N18" i="40"/>
  <c r="O18" i="40" s="1"/>
  <c r="N17" i="40"/>
  <c r="O17" i="40"/>
  <c r="N16" i="40"/>
  <c r="O16" i="40" s="1"/>
  <c r="N15" i="40"/>
  <c r="O15" i="40" s="1"/>
  <c r="N14" i="40"/>
  <c r="O14" i="40" s="1"/>
  <c r="N13" i="40"/>
  <c r="O13" i="40"/>
  <c r="M12" i="40"/>
  <c r="L12" i="40"/>
  <c r="K12" i="40"/>
  <c r="J12" i="40"/>
  <c r="I12" i="40"/>
  <c r="H12" i="40"/>
  <c r="G12" i="40"/>
  <c r="F12" i="40"/>
  <c r="E12" i="40"/>
  <c r="D12" i="40"/>
  <c r="N11" i="40"/>
  <c r="O11" i="40"/>
  <c r="N10" i="40"/>
  <c r="O10" i="40"/>
  <c r="N9" i="40"/>
  <c r="O9" i="40" s="1"/>
  <c r="N8" i="40"/>
  <c r="O8" i="40" s="1"/>
  <c r="N7" i="40"/>
  <c r="O7" i="40" s="1"/>
  <c r="N6" i="40"/>
  <c r="O6" i="40" s="1"/>
  <c r="M5" i="40"/>
  <c r="L5" i="40"/>
  <c r="L60" i="40" s="1"/>
  <c r="K5" i="40"/>
  <c r="J5" i="40"/>
  <c r="I5" i="40"/>
  <c r="H5" i="40"/>
  <c r="G5" i="40"/>
  <c r="F5" i="40"/>
  <c r="E5" i="40"/>
  <c r="D5" i="40"/>
  <c r="D60" i="40" s="1"/>
  <c r="N56" i="39"/>
  <c r="O56" i="39" s="1"/>
  <c r="N55" i="39"/>
  <c r="O55" i="39"/>
  <c r="N54" i="39"/>
  <c r="O54" i="39" s="1"/>
  <c r="N53" i="39"/>
  <c r="O53" i="39" s="1"/>
  <c r="N52" i="39"/>
  <c r="O52" i="39" s="1"/>
  <c r="N51" i="39"/>
  <c r="O51" i="39" s="1"/>
  <c r="N50" i="39"/>
  <c r="O50" i="39" s="1"/>
  <c r="N49" i="39"/>
  <c r="O49" i="39"/>
  <c r="N48" i="39"/>
  <c r="O48" i="39" s="1"/>
  <c r="N47" i="39"/>
  <c r="O47" i="39" s="1"/>
  <c r="N46" i="39"/>
  <c r="O46" i="39" s="1"/>
  <c r="N45" i="39"/>
  <c r="O45" i="39" s="1"/>
  <c r="N44" i="39"/>
  <c r="O44" i="39" s="1"/>
  <c r="N43" i="39"/>
  <c r="O43" i="39" s="1"/>
  <c r="N42" i="39"/>
  <c r="O42" i="39" s="1"/>
  <c r="M41" i="39"/>
  <c r="L41" i="39"/>
  <c r="K41" i="39"/>
  <c r="J41" i="39"/>
  <c r="I41" i="39"/>
  <c r="H41" i="39"/>
  <c r="G41" i="39"/>
  <c r="F41" i="39"/>
  <c r="E41" i="39"/>
  <c r="E57" i="39" s="1"/>
  <c r="D41" i="39"/>
  <c r="N41" i="39" s="1"/>
  <c r="O41" i="39" s="1"/>
  <c r="N40" i="39"/>
  <c r="O40" i="39" s="1"/>
  <c r="M39" i="39"/>
  <c r="L39" i="39"/>
  <c r="K39" i="39"/>
  <c r="J39" i="39"/>
  <c r="I39" i="39"/>
  <c r="H39" i="39"/>
  <c r="G39" i="39"/>
  <c r="F39" i="39"/>
  <c r="E39" i="39"/>
  <c r="D39" i="39"/>
  <c r="N38" i="39"/>
  <c r="O38" i="39" s="1"/>
  <c r="N37" i="39"/>
  <c r="O37" i="39" s="1"/>
  <c r="M36" i="39"/>
  <c r="L36" i="39"/>
  <c r="K36" i="39"/>
  <c r="J36" i="39"/>
  <c r="I36" i="39"/>
  <c r="H36" i="39"/>
  <c r="G36" i="39"/>
  <c r="F36" i="39"/>
  <c r="E36" i="39"/>
  <c r="D36" i="39"/>
  <c r="N35" i="39"/>
  <c r="O35" i="39" s="1"/>
  <c r="N34" i="39"/>
  <c r="O34" i="39" s="1"/>
  <c r="N33" i="39"/>
  <c r="O33" i="39" s="1"/>
  <c r="N32" i="39"/>
  <c r="O32" i="39" s="1"/>
  <c r="N31" i="39"/>
  <c r="O31" i="39" s="1"/>
  <c r="M30" i="39"/>
  <c r="L30" i="39"/>
  <c r="K30" i="39"/>
  <c r="J30" i="39"/>
  <c r="I30" i="39"/>
  <c r="H30" i="39"/>
  <c r="G30" i="39"/>
  <c r="F30" i="39"/>
  <c r="E30" i="39"/>
  <c r="N30" i="39"/>
  <c r="O30" i="39" s="1"/>
  <c r="D30" i="39"/>
  <c r="N29" i="39"/>
  <c r="O29" i="39" s="1"/>
  <c r="N28" i="39"/>
  <c r="O28" i="39" s="1"/>
  <c r="N27" i="39"/>
  <c r="O27" i="39" s="1"/>
  <c r="M26" i="39"/>
  <c r="L26" i="39"/>
  <c r="K26" i="39"/>
  <c r="N26" i="39" s="1"/>
  <c r="O26" i="39" s="1"/>
  <c r="J26" i="39"/>
  <c r="I26" i="39"/>
  <c r="H26" i="39"/>
  <c r="G26" i="39"/>
  <c r="F26" i="39"/>
  <c r="E26" i="39"/>
  <c r="D26" i="39"/>
  <c r="N25" i="39"/>
  <c r="O25" i="39"/>
  <c r="M24" i="39"/>
  <c r="L24" i="39"/>
  <c r="K24" i="39"/>
  <c r="J24" i="39"/>
  <c r="I24" i="39"/>
  <c r="H24" i="39"/>
  <c r="G24" i="39"/>
  <c r="F24" i="39"/>
  <c r="E24" i="39"/>
  <c r="D24" i="39"/>
  <c r="N24" i="39" s="1"/>
  <c r="O24" i="39" s="1"/>
  <c r="N23" i="39"/>
  <c r="O23" i="39" s="1"/>
  <c r="N22" i="39"/>
  <c r="O22" i="39" s="1"/>
  <c r="N21" i="39"/>
  <c r="O21" i="39" s="1"/>
  <c r="M20" i="39"/>
  <c r="L20" i="39"/>
  <c r="K20" i="39"/>
  <c r="J20" i="39"/>
  <c r="I20" i="39"/>
  <c r="H20" i="39"/>
  <c r="N20" i="39" s="1"/>
  <c r="O20" i="39" s="1"/>
  <c r="G20" i="39"/>
  <c r="F20" i="39"/>
  <c r="E20" i="39"/>
  <c r="D20" i="39"/>
  <c r="N19" i="39"/>
  <c r="O19" i="39" s="1"/>
  <c r="N18" i="39"/>
  <c r="O18" i="39"/>
  <c r="N17" i="39"/>
  <c r="O17" i="39"/>
  <c r="N16" i="39"/>
  <c r="O16" i="39" s="1"/>
  <c r="N15" i="39"/>
  <c r="O15" i="39" s="1"/>
  <c r="N14" i="39"/>
  <c r="O14" i="39" s="1"/>
  <c r="N13" i="39"/>
  <c r="O13" i="39" s="1"/>
  <c r="M12" i="39"/>
  <c r="L12" i="39"/>
  <c r="K12" i="39"/>
  <c r="J12" i="39"/>
  <c r="N12" i="39" s="1"/>
  <c r="O12" i="39" s="1"/>
  <c r="I12" i="39"/>
  <c r="H12" i="39"/>
  <c r="G12" i="39"/>
  <c r="F12" i="39"/>
  <c r="E12" i="39"/>
  <c r="D12" i="39"/>
  <c r="N11" i="39"/>
  <c r="O11" i="39"/>
  <c r="N10" i="39"/>
  <c r="O10" i="39"/>
  <c r="N9" i="39"/>
  <c r="O9" i="39" s="1"/>
  <c r="N8" i="39"/>
  <c r="O8" i="39" s="1"/>
  <c r="N7" i="39"/>
  <c r="O7" i="39" s="1"/>
  <c r="N6" i="39"/>
  <c r="O6" i="39" s="1"/>
  <c r="M5" i="39"/>
  <c r="M57" i="39" s="1"/>
  <c r="L5" i="39"/>
  <c r="K5" i="39"/>
  <c r="J5" i="39"/>
  <c r="I5" i="39"/>
  <c r="I57" i="39" s="1"/>
  <c r="H5" i="39"/>
  <c r="G5" i="39"/>
  <c r="F5" i="39"/>
  <c r="E5" i="39"/>
  <c r="D5" i="39"/>
  <c r="N56" i="38"/>
  <c r="O56" i="38"/>
  <c r="N55" i="38"/>
  <c r="O55" i="38" s="1"/>
  <c r="N54" i="38"/>
  <c r="O54" i="38" s="1"/>
  <c r="N53" i="38"/>
  <c r="O53" i="38" s="1"/>
  <c r="N52" i="38"/>
  <c r="O52" i="38" s="1"/>
  <c r="N51" i="38"/>
  <c r="O51" i="38"/>
  <c r="N50" i="38"/>
  <c r="O50" i="38"/>
  <c r="N49" i="38"/>
  <c r="O49" i="38" s="1"/>
  <c r="N48" i="38"/>
  <c r="O48" i="38" s="1"/>
  <c r="N47" i="38"/>
  <c r="O47" i="38" s="1"/>
  <c r="N46" i="38"/>
  <c r="O46" i="38" s="1"/>
  <c r="N45" i="38"/>
  <c r="O45" i="38"/>
  <c r="N44" i="38"/>
  <c r="O44" i="38"/>
  <c r="N43" i="38"/>
  <c r="O43" i="38" s="1"/>
  <c r="N42" i="38"/>
  <c r="O42" i="38" s="1"/>
  <c r="M41" i="38"/>
  <c r="L41" i="38"/>
  <c r="K41" i="38"/>
  <c r="J41" i="38"/>
  <c r="I41" i="38"/>
  <c r="H41" i="38"/>
  <c r="G41" i="38"/>
  <c r="G57" i="38" s="1"/>
  <c r="F41" i="38"/>
  <c r="E41" i="38"/>
  <c r="D41" i="38"/>
  <c r="N40" i="38"/>
  <c r="O40" i="38"/>
  <c r="M39" i="38"/>
  <c r="L39" i="38"/>
  <c r="K39" i="38"/>
  <c r="J39" i="38"/>
  <c r="I39" i="38"/>
  <c r="H39" i="38"/>
  <c r="G39" i="38"/>
  <c r="F39" i="38"/>
  <c r="E39" i="38"/>
  <c r="D39" i="38"/>
  <c r="N39" i="38" s="1"/>
  <c r="O39" i="38" s="1"/>
  <c r="N38" i="38"/>
  <c r="O38" i="38"/>
  <c r="N37" i="38"/>
  <c r="O37" i="38"/>
  <c r="M36" i="38"/>
  <c r="L36" i="38"/>
  <c r="K36" i="38"/>
  <c r="J36" i="38"/>
  <c r="I36" i="38"/>
  <c r="H36" i="38"/>
  <c r="G36" i="38"/>
  <c r="F36" i="38"/>
  <c r="E36" i="38"/>
  <c r="D36" i="38"/>
  <c r="N35" i="38"/>
  <c r="O35" i="38"/>
  <c r="N34" i="38"/>
  <c r="O34" i="38" s="1"/>
  <c r="N33" i="38"/>
  <c r="O33" i="38"/>
  <c r="N32" i="38"/>
  <c r="O32" i="38"/>
  <c r="N31" i="38"/>
  <c r="O31" i="38"/>
  <c r="M30" i="38"/>
  <c r="L30" i="38"/>
  <c r="K30" i="38"/>
  <c r="J30" i="38"/>
  <c r="I30" i="38"/>
  <c r="H30" i="38"/>
  <c r="G30" i="38"/>
  <c r="F30" i="38"/>
  <c r="E30" i="38"/>
  <c r="D30" i="38"/>
  <c r="N30" i="38" s="1"/>
  <c r="O30" i="38" s="1"/>
  <c r="N29" i="38"/>
  <c r="O29" i="38"/>
  <c r="N28" i="38"/>
  <c r="O28" i="38"/>
  <c r="N27" i="38"/>
  <c r="O27" i="38" s="1"/>
  <c r="M26" i="38"/>
  <c r="L26" i="38"/>
  <c r="K26" i="38"/>
  <c r="J26" i="38"/>
  <c r="I26" i="38"/>
  <c r="H26" i="38"/>
  <c r="G26" i="38"/>
  <c r="F26" i="38"/>
  <c r="E26" i="38"/>
  <c r="D26" i="38"/>
  <c r="N26" i="38"/>
  <c r="O26" i="38" s="1"/>
  <c r="N25" i="38"/>
  <c r="O25" i="38"/>
  <c r="M24" i="38"/>
  <c r="L24" i="38"/>
  <c r="K24" i="38"/>
  <c r="J24" i="38"/>
  <c r="I24" i="38"/>
  <c r="H24" i="38"/>
  <c r="G24" i="38"/>
  <c r="F24" i="38"/>
  <c r="E24" i="38"/>
  <c r="D24" i="38"/>
  <c r="N23" i="38"/>
  <c r="O23" i="38"/>
  <c r="N22" i="38"/>
  <c r="O22" i="38"/>
  <c r="N21" i="38"/>
  <c r="O21" i="38"/>
  <c r="M20" i="38"/>
  <c r="L20" i="38"/>
  <c r="K20" i="38"/>
  <c r="J20" i="38"/>
  <c r="I20" i="38"/>
  <c r="H20" i="38"/>
  <c r="G20" i="38"/>
  <c r="F20" i="38"/>
  <c r="E20" i="38"/>
  <c r="D20" i="38"/>
  <c r="N19" i="38"/>
  <c r="O19" i="38"/>
  <c r="N18" i="38"/>
  <c r="O18" i="38"/>
  <c r="N17" i="38"/>
  <c r="O17" i="38" s="1"/>
  <c r="N16" i="38"/>
  <c r="O16" i="38"/>
  <c r="N15" i="38"/>
  <c r="O15" i="38"/>
  <c r="N14" i="38"/>
  <c r="O14" i="38"/>
  <c r="N13" i="38"/>
  <c r="O13" i="38"/>
  <c r="M12" i="38"/>
  <c r="L12" i="38"/>
  <c r="K12" i="38"/>
  <c r="N12" i="38" s="1"/>
  <c r="O12" i="38" s="1"/>
  <c r="J12" i="38"/>
  <c r="I12" i="38"/>
  <c r="H12" i="38"/>
  <c r="G12" i="38"/>
  <c r="F12" i="38"/>
  <c r="E12" i="38"/>
  <c r="D12" i="38"/>
  <c r="N11" i="38"/>
  <c r="O11" i="38"/>
  <c r="N10" i="38"/>
  <c r="O10" i="38"/>
  <c r="N9" i="38"/>
  <c r="O9" i="38" s="1"/>
  <c r="N8" i="38"/>
  <c r="O8" i="38"/>
  <c r="N7" i="38"/>
  <c r="O7" i="38"/>
  <c r="N6" i="38"/>
  <c r="O6" i="38"/>
  <c r="M5" i="38"/>
  <c r="L5" i="38"/>
  <c r="K5" i="38"/>
  <c r="J5" i="38"/>
  <c r="I5" i="38"/>
  <c r="H5" i="38"/>
  <c r="G5" i="38"/>
  <c r="F5" i="38"/>
  <c r="E5" i="38"/>
  <c r="E57" i="38" s="1"/>
  <c r="D5" i="38"/>
  <c r="N56" i="37"/>
  <c r="O56" i="37"/>
  <c r="N55" i="37"/>
  <c r="O55" i="37" s="1"/>
  <c r="N54" i="37"/>
  <c r="O54" i="37"/>
  <c r="N53" i="37"/>
  <c r="O53" i="37" s="1"/>
  <c r="N52" i="37"/>
  <c r="O52" i="37"/>
  <c r="N51" i="37"/>
  <c r="O51" i="37"/>
  <c r="N50" i="37"/>
  <c r="O50" i="37"/>
  <c r="N49" i="37"/>
  <c r="O49" i="37" s="1"/>
  <c r="N48" i="37"/>
  <c r="O48" i="37"/>
  <c r="N47" i="37"/>
  <c r="O47" i="37" s="1"/>
  <c r="N46" i="37"/>
  <c r="O46" i="37"/>
  <c r="N45" i="37"/>
  <c r="O45" i="37"/>
  <c r="N44" i="37"/>
  <c r="O44" i="37"/>
  <c r="N43" i="37"/>
  <c r="O43" i="37" s="1"/>
  <c r="N42" i="37"/>
  <c r="O42" i="37"/>
  <c r="M41" i="37"/>
  <c r="L41" i="37"/>
  <c r="K41" i="37"/>
  <c r="J41" i="37"/>
  <c r="I41" i="37"/>
  <c r="H41" i="37"/>
  <c r="G41" i="37"/>
  <c r="F41" i="37"/>
  <c r="E41" i="37"/>
  <c r="D41" i="37"/>
  <c r="N40" i="37"/>
  <c r="O40" i="37"/>
  <c r="M39" i="37"/>
  <c r="L39" i="37"/>
  <c r="K39" i="37"/>
  <c r="J39" i="37"/>
  <c r="I39" i="37"/>
  <c r="H39" i="37"/>
  <c r="G39" i="37"/>
  <c r="F39" i="37"/>
  <c r="E39" i="37"/>
  <c r="D39" i="37"/>
  <c r="N39" i="37" s="1"/>
  <c r="O39" i="37" s="1"/>
  <c r="N38" i="37"/>
  <c r="O38" i="37" s="1"/>
  <c r="N37" i="37"/>
  <c r="O37" i="37"/>
  <c r="M36" i="37"/>
  <c r="L36" i="37"/>
  <c r="K36" i="37"/>
  <c r="J36" i="37"/>
  <c r="I36" i="37"/>
  <c r="H36" i="37"/>
  <c r="G36" i="37"/>
  <c r="F36" i="37"/>
  <c r="F57" i="37" s="1"/>
  <c r="E36" i="37"/>
  <c r="D36" i="37"/>
  <c r="N35" i="37"/>
  <c r="O35" i="37"/>
  <c r="N34" i="37"/>
  <c r="O34" i="37"/>
  <c r="N33" i="37"/>
  <c r="O33" i="37"/>
  <c r="N32" i="37"/>
  <c r="O32" i="37" s="1"/>
  <c r="N31" i="37"/>
  <c r="O31" i="37"/>
  <c r="M30" i="37"/>
  <c r="L30" i="37"/>
  <c r="K30" i="37"/>
  <c r="J30" i="37"/>
  <c r="I30" i="37"/>
  <c r="H30" i="37"/>
  <c r="G30" i="37"/>
  <c r="F30" i="37"/>
  <c r="E30" i="37"/>
  <c r="D30" i="37"/>
  <c r="N30" i="37"/>
  <c r="O30" i="37"/>
  <c r="N29" i="37"/>
  <c r="O29" i="37"/>
  <c r="N28" i="37"/>
  <c r="O28" i="37" s="1"/>
  <c r="N27" i="37"/>
  <c r="O27" i="37" s="1"/>
  <c r="N26" i="37"/>
  <c r="O26" i="37" s="1"/>
  <c r="M25" i="37"/>
  <c r="L25" i="37"/>
  <c r="K25" i="37"/>
  <c r="J25" i="37"/>
  <c r="I25" i="37"/>
  <c r="H25" i="37"/>
  <c r="G25" i="37"/>
  <c r="F25" i="37"/>
  <c r="E25" i="37"/>
  <c r="D25" i="37"/>
  <c r="N24" i="37"/>
  <c r="O24" i="37" s="1"/>
  <c r="M23" i="37"/>
  <c r="L23" i="37"/>
  <c r="K23" i="37"/>
  <c r="J23" i="37"/>
  <c r="I23" i="37"/>
  <c r="H23" i="37"/>
  <c r="G23" i="37"/>
  <c r="F23" i="37"/>
  <c r="E23" i="37"/>
  <c r="D23" i="37"/>
  <c r="N22" i="37"/>
  <c r="O22" i="37" s="1"/>
  <c r="N21" i="37"/>
  <c r="O21" i="37"/>
  <c r="M20" i="37"/>
  <c r="N20" i="37" s="1"/>
  <c r="O20" i="37" s="1"/>
  <c r="L20" i="37"/>
  <c r="K20" i="37"/>
  <c r="J20" i="37"/>
  <c r="I20" i="37"/>
  <c r="H20" i="37"/>
  <c r="G20" i="37"/>
  <c r="F20" i="37"/>
  <c r="E20" i="37"/>
  <c r="D20" i="37"/>
  <c r="N19" i="37"/>
  <c r="O19" i="37"/>
  <c r="N18" i="37"/>
  <c r="O18" i="37" s="1"/>
  <c r="N17" i="37"/>
  <c r="O17" i="37" s="1"/>
  <c r="N16" i="37"/>
  <c r="O16" i="37"/>
  <c r="N15" i="37"/>
  <c r="O15" i="37"/>
  <c r="N14" i="37"/>
  <c r="O14" i="37" s="1"/>
  <c r="N13" i="37"/>
  <c r="O13" i="37"/>
  <c r="M12" i="37"/>
  <c r="N12" i="37" s="1"/>
  <c r="O12" i="37" s="1"/>
  <c r="L12" i="37"/>
  <c r="K12" i="37"/>
  <c r="J12" i="37"/>
  <c r="I12" i="37"/>
  <c r="H12" i="37"/>
  <c r="G12" i="37"/>
  <c r="F12" i="37"/>
  <c r="E12" i="37"/>
  <c r="D12" i="37"/>
  <c r="N11" i="37"/>
  <c r="O11" i="37"/>
  <c r="N10" i="37"/>
  <c r="O10" i="37" s="1"/>
  <c r="N9" i="37"/>
  <c r="O9" i="37" s="1"/>
  <c r="N8" i="37"/>
  <c r="O8" i="37" s="1"/>
  <c r="N7" i="37"/>
  <c r="O7" i="37"/>
  <c r="N6" i="37"/>
  <c r="O6" i="37"/>
  <c r="M5" i="37"/>
  <c r="M57" i="37" s="1"/>
  <c r="L5" i="37"/>
  <c r="K5" i="37"/>
  <c r="J5" i="37"/>
  <c r="I5" i="37"/>
  <c r="H5" i="37"/>
  <c r="H57" i="37" s="1"/>
  <c r="G5" i="37"/>
  <c r="F5" i="37"/>
  <c r="E5" i="37"/>
  <c r="D5" i="37"/>
  <c r="N56" i="36"/>
  <c r="O56" i="36" s="1"/>
  <c r="N55" i="36"/>
  <c r="O55" i="36" s="1"/>
  <c r="N54" i="36"/>
  <c r="O54" i="36"/>
  <c r="N53" i="36"/>
  <c r="O53" i="36"/>
  <c r="N52" i="36"/>
  <c r="O52" i="36"/>
  <c r="N51" i="36"/>
  <c r="O51" i="36"/>
  <c r="N50" i="36"/>
  <c r="O50" i="36" s="1"/>
  <c r="N49" i="36"/>
  <c r="O49" i="36" s="1"/>
  <c r="N48" i="36"/>
  <c r="O48" i="36" s="1"/>
  <c r="N47" i="36"/>
  <c r="O47" i="36"/>
  <c r="N46" i="36"/>
  <c r="O46" i="36" s="1"/>
  <c r="N45" i="36"/>
  <c r="O45" i="36"/>
  <c r="N44" i="36"/>
  <c r="O44" i="36" s="1"/>
  <c r="N43" i="36"/>
  <c r="O43" i="36" s="1"/>
  <c r="N42" i="36"/>
  <c r="O42" i="36" s="1"/>
  <c r="M41" i="36"/>
  <c r="L41" i="36"/>
  <c r="K41" i="36"/>
  <c r="J41" i="36"/>
  <c r="I41" i="36"/>
  <c r="H41" i="36"/>
  <c r="G41" i="36"/>
  <c r="F41" i="36"/>
  <c r="E41" i="36"/>
  <c r="N41" i="36" s="1"/>
  <c r="O41" i="36" s="1"/>
  <c r="D41" i="36"/>
  <c r="N40" i="36"/>
  <c r="O40" i="36"/>
  <c r="M39" i="36"/>
  <c r="L39" i="36"/>
  <c r="K39" i="36"/>
  <c r="J39" i="36"/>
  <c r="I39" i="36"/>
  <c r="H39" i="36"/>
  <c r="G39" i="36"/>
  <c r="F39" i="36"/>
  <c r="E39" i="36"/>
  <c r="N39" i="36" s="1"/>
  <c r="O39" i="36" s="1"/>
  <c r="D39" i="36"/>
  <c r="N38" i="36"/>
  <c r="O38" i="36"/>
  <c r="N37" i="36"/>
  <c r="O37" i="36"/>
  <c r="M36" i="36"/>
  <c r="L36" i="36"/>
  <c r="N36" i="36" s="1"/>
  <c r="O36" i="36" s="1"/>
  <c r="K36" i="36"/>
  <c r="J36" i="36"/>
  <c r="I36" i="36"/>
  <c r="H36" i="36"/>
  <c r="G36" i="36"/>
  <c r="F36" i="36"/>
  <c r="E36" i="36"/>
  <c r="D36" i="36"/>
  <c r="N35" i="36"/>
  <c r="O35" i="36"/>
  <c r="N34" i="36"/>
  <c r="O34" i="36"/>
  <c r="N33" i="36"/>
  <c r="O33" i="36" s="1"/>
  <c r="N32" i="36"/>
  <c r="O32" i="36"/>
  <c r="N31" i="36"/>
  <c r="O31" i="36"/>
  <c r="M30" i="36"/>
  <c r="L30" i="36"/>
  <c r="K30" i="36"/>
  <c r="J30" i="36"/>
  <c r="J57" i="36" s="1"/>
  <c r="I30" i="36"/>
  <c r="H30" i="36"/>
  <c r="G30" i="36"/>
  <c r="F30" i="36"/>
  <c r="E30" i="36"/>
  <c r="D30" i="36"/>
  <c r="N30" i="36" s="1"/>
  <c r="O30" i="36" s="1"/>
  <c r="N29" i="36"/>
  <c r="O29" i="36" s="1"/>
  <c r="N28" i="36"/>
  <c r="O28" i="36"/>
  <c r="N27" i="36"/>
  <c r="O27" i="36"/>
  <c r="N26" i="36"/>
  <c r="O26" i="36" s="1"/>
  <c r="M25" i="36"/>
  <c r="L25" i="36"/>
  <c r="K25" i="36"/>
  <c r="J25" i="36"/>
  <c r="I25" i="36"/>
  <c r="H25" i="36"/>
  <c r="G25" i="36"/>
  <c r="G57" i="36" s="1"/>
  <c r="F25" i="36"/>
  <c r="N25" i="36" s="1"/>
  <c r="O25" i="36" s="1"/>
  <c r="E25" i="36"/>
  <c r="D25" i="36"/>
  <c r="N24" i="36"/>
  <c r="O24" i="36"/>
  <c r="M23" i="36"/>
  <c r="L23" i="36"/>
  <c r="K23" i="36"/>
  <c r="J23" i="36"/>
  <c r="I23" i="36"/>
  <c r="H23" i="36"/>
  <c r="G23" i="36"/>
  <c r="F23" i="36"/>
  <c r="E23" i="36"/>
  <c r="D23" i="36"/>
  <c r="N23" i="36" s="1"/>
  <c r="O23" i="36" s="1"/>
  <c r="N22" i="36"/>
  <c r="O22" i="36"/>
  <c r="N21" i="36"/>
  <c r="O21" i="36" s="1"/>
  <c r="M20" i="36"/>
  <c r="M57" i="36" s="1"/>
  <c r="L20" i="36"/>
  <c r="L57" i="36" s="1"/>
  <c r="K20" i="36"/>
  <c r="J20" i="36"/>
  <c r="I20" i="36"/>
  <c r="H20" i="36"/>
  <c r="G20" i="36"/>
  <c r="F20" i="36"/>
  <c r="N20" i="36" s="1"/>
  <c r="O20" i="36" s="1"/>
  <c r="E20" i="36"/>
  <c r="D20" i="36"/>
  <c r="N19" i="36"/>
  <c r="O19" i="36"/>
  <c r="N18" i="36"/>
  <c r="O18" i="36"/>
  <c r="N17" i="36"/>
  <c r="O17" i="36" s="1"/>
  <c r="N16" i="36"/>
  <c r="O16" i="36"/>
  <c r="N15" i="36"/>
  <c r="O15" i="36"/>
  <c r="N14" i="36"/>
  <c r="O14" i="36" s="1"/>
  <c r="N13" i="36"/>
  <c r="O13" i="36"/>
  <c r="M12" i="36"/>
  <c r="L12" i="36"/>
  <c r="K12" i="36"/>
  <c r="J12" i="36"/>
  <c r="I12" i="36"/>
  <c r="I57" i="36" s="1"/>
  <c r="H12" i="36"/>
  <c r="G12" i="36"/>
  <c r="F12" i="36"/>
  <c r="E12" i="36"/>
  <c r="D12" i="36"/>
  <c r="N12" i="36" s="1"/>
  <c r="O12" i="36" s="1"/>
  <c r="N11" i="36"/>
  <c r="O11" i="36"/>
  <c r="N10" i="36"/>
  <c r="O10" i="36"/>
  <c r="N9" i="36"/>
  <c r="O9" i="36" s="1"/>
  <c r="N8" i="36"/>
  <c r="O8" i="36" s="1"/>
  <c r="N7" i="36"/>
  <c r="O7" i="36"/>
  <c r="N6" i="36"/>
  <c r="O6" i="36" s="1"/>
  <c r="M5" i="36"/>
  <c r="L5" i="36"/>
  <c r="K5" i="36"/>
  <c r="K57" i="36" s="1"/>
  <c r="J5" i="36"/>
  <c r="I5" i="36"/>
  <c r="H5" i="36"/>
  <c r="H57" i="36" s="1"/>
  <c r="G5" i="36"/>
  <c r="F5" i="36"/>
  <c r="F57" i="36" s="1"/>
  <c r="E5" i="36"/>
  <c r="N5" i="36" s="1"/>
  <c r="O5" i="36" s="1"/>
  <c r="D5" i="36"/>
  <c r="N56" i="35"/>
  <c r="O56" i="35"/>
  <c r="N55" i="35"/>
  <c r="O55" i="35"/>
  <c r="N54" i="35"/>
  <c r="O54" i="35" s="1"/>
  <c r="N53" i="35"/>
  <c r="O53" i="35" s="1"/>
  <c r="N52" i="35"/>
  <c r="O52" i="35"/>
  <c r="N51" i="35"/>
  <c r="O51" i="35" s="1"/>
  <c r="N50" i="35"/>
  <c r="O50" i="35"/>
  <c r="N49" i="35"/>
  <c r="O49" i="35"/>
  <c r="N48" i="35"/>
  <c r="O48" i="35" s="1"/>
  <c r="N47" i="35"/>
  <c r="O47" i="35" s="1"/>
  <c r="N46" i="35"/>
  <c r="O46" i="35"/>
  <c r="N45" i="35"/>
  <c r="O45" i="35" s="1"/>
  <c r="N44" i="35"/>
  <c r="O44" i="35"/>
  <c r="N43" i="35"/>
  <c r="O43" i="35"/>
  <c r="N42" i="35"/>
  <c r="O42" i="35" s="1"/>
  <c r="M41" i="35"/>
  <c r="L41" i="35"/>
  <c r="K41" i="35"/>
  <c r="J41" i="35"/>
  <c r="I41" i="35"/>
  <c r="H41" i="35"/>
  <c r="G41" i="35"/>
  <c r="F41" i="35"/>
  <c r="E41" i="35"/>
  <c r="D41" i="35"/>
  <c r="N41" i="35" s="1"/>
  <c r="O41" i="35" s="1"/>
  <c r="N40" i="35"/>
  <c r="O40" i="35" s="1"/>
  <c r="M39" i="35"/>
  <c r="L39" i="35"/>
  <c r="K39" i="35"/>
  <c r="J39" i="35"/>
  <c r="I39" i="35"/>
  <c r="H39" i="35"/>
  <c r="G39" i="35"/>
  <c r="F39" i="35"/>
  <c r="N39" i="35" s="1"/>
  <c r="O39" i="35" s="1"/>
  <c r="E39" i="35"/>
  <c r="D39" i="35"/>
  <c r="N38" i="35"/>
  <c r="O38" i="35"/>
  <c r="N37" i="35"/>
  <c r="O37" i="35"/>
  <c r="M36" i="35"/>
  <c r="L36" i="35"/>
  <c r="K36" i="35"/>
  <c r="J36" i="35"/>
  <c r="I36" i="35"/>
  <c r="H36" i="35"/>
  <c r="G36" i="35"/>
  <c r="F36" i="35"/>
  <c r="E36" i="35"/>
  <c r="N36" i="35"/>
  <c r="O36" i="35" s="1"/>
  <c r="D36" i="35"/>
  <c r="N35" i="35"/>
  <c r="O35" i="35" s="1"/>
  <c r="N34" i="35"/>
  <c r="O34" i="35"/>
  <c r="N33" i="35"/>
  <c r="O33" i="35"/>
  <c r="N32" i="35"/>
  <c r="O32" i="35" s="1"/>
  <c r="N31" i="35"/>
  <c r="O31" i="35"/>
  <c r="M30" i="35"/>
  <c r="L30" i="35"/>
  <c r="L57" i="35" s="1"/>
  <c r="K30" i="35"/>
  <c r="J30" i="35"/>
  <c r="I30" i="35"/>
  <c r="H30" i="35"/>
  <c r="G30" i="35"/>
  <c r="F30" i="35"/>
  <c r="E30" i="35"/>
  <c r="D30" i="35"/>
  <c r="N30" i="35" s="1"/>
  <c r="O30" i="35" s="1"/>
  <c r="N29" i="35"/>
  <c r="O29" i="35"/>
  <c r="N28" i="35"/>
  <c r="O28" i="35" s="1"/>
  <c r="N27" i="35"/>
  <c r="O27" i="35"/>
  <c r="M26" i="35"/>
  <c r="L26" i="35"/>
  <c r="K26" i="35"/>
  <c r="J26" i="35"/>
  <c r="I26" i="35"/>
  <c r="H26" i="35"/>
  <c r="G26" i="35"/>
  <c r="F26" i="35"/>
  <c r="E26" i="35"/>
  <c r="D26" i="35"/>
  <c r="N26" i="35" s="1"/>
  <c r="O26" i="35" s="1"/>
  <c r="N25" i="35"/>
  <c r="O25" i="35"/>
  <c r="M24" i="35"/>
  <c r="L24" i="35"/>
  <c r="K24" i="35"/>
  <c r="J24" i="35"/>
  <c r="I24" i="35"/>
  <c r="H24" i="35"/>
  <c r="G24" i="35"/>
  <c r="F24" i="35"/>
  <c r="E24" i="35"/>
  <c r="D24" i="35"/>
  <c r="N24" i="35" s="1"/>
  <c r="O24" i="35" s="1"/>
  <c r="N23" i="35"/>
  <c r="O23" i="35" s="1"/>
  <c r="N22" i="35"/>
  <c r="O22" i="35"/>
  <c r="N21" i="35"/>
  <c r="O21" i="35"/>
  <c r="M20" i="35"/>
  <c r="L20" i="35"/>
  <c r="K20" i="35"/>
  <c r="J20" i="35"/>
  <c r="I20" i="35"/>
  <c r="H20" i="35"/>
  <c r="G20" i="35"/>
  <c r="F20" i="35"/>
  <c r="E20" i="35"/>
  <c r="D20" i="35"/>
  <c r="D57" i="35" s="1"/>
  <c r="N19" i="35"/>
  <c r="O19" i="35" s="1"/>
  <c r="N18" i="35"/>
  <c r="O18" i="35"/>
  <c r="N17" i="35"/>
  <c r="O17" i="35"/>
  <c r="N16" i="35"/>
  <c r="O16" i="35" s="1"/>
  <c r="N15" i="35"/>
  <c r="O15" i="35"/>
  <c r="N14" i="35"/>
  <c r="O14" i="35"/>
  <c r="N13" i="35"/>
  <c r="O13" i="35" s="1"/>
  <c r="M12" i="35"/>
  <c r="L12" i="35"/>
  <c r="K12" i="35"/>
  <c r="K57" i="35" s="1"/>
  <c r="J12" i="35"/>
  <c r="I12" i="35"/>
  <c r="H12" i="35"/>
  <c r="G12" i="35"/>
  <c r="F12" i="35"/>
  <c r="F57" i="35"/>
  <c r="E12" i="35"/>
  <c r="D12" i="35"/>
  <c r="N11" i="35"/>
  <c r="O11" i="35" s="1"/>
  <c r="N10" i="35"/>
  <c r="O10" i="35" s="1"/>
  <c r="N9" i="35"/>
  <c r="O9" i="35"/>
  <c r="N8" i="35"/>
  <c r="O8" i="35" s="1"/>
  <c r="N7" i="35"/>
  <c r="O7" i="35"/>
  <c r="N6" i="35"/>
  <c r="O6" i="35"/>
  <c r="M5" i="35"/>
  <c r="M57" i="35" s="1"/>
  <c r="L5" i="35"/>
  <c r="K5" i="35"/>
  <c r="J5" i="35"/>
  <c r="J57" i="35" s="1"/>
  <c r="I5" i="35"/>
  <c r="I57" i="35" s="1"/>
  <c r="H5" i="35"/>
  <c r="H57" i="35" s="1"/>
  <c r="G5" i="35"/>
  <c r="G57" i="35" s="1"/>
  <c r="F5" i="35"/>
  <c r="E5" i="35"/>
  <c r="E57" i="35" s="1"/>
  <c r="D5" i="35"/>
  <c r="N56" i="34"/>
  <c r="O56" i="34" s="1"/>
  <c r="N55" i="34"/>
  <c r="O55" i="34"/>
  <c r="N54" i="34"/>
  <c r="O54" i="34"/>
  <c r="N53" i="34"/>
  <c r="O53" i="34" s="1"/>
  <c r="N52" i="34"/>
  <c r="O52" i="34"/>
  <c r="N51" i="34"/>
  <c r="O51" i="34"/>
  <c r="N50" i="34"/>
  <c r="O50" i="34" s="1"/>
  <c r="N49" i="34"/>
  <c r="O49" i="34"/>
  <c r="N48" i="34"/>
  <c r="O48" i="34"/>
  <c r="N47" i="34"/>
  <c r="O47" i="34" s="1"/>
  <c r="N46" i="34"/>
  <c r="O46" i="34"/>
  <c r="N45" i="34"/>
  <c r="O45" i="34"/>
  <c r="N44" i="34"/>
  <c r="O44" i="34" s="1"/>
  <c r="N43" i="34"/>
  <c r="O43" i="34"/>
  <c r="N42" i="34"/>
  <c r="O42" i="34"/>
  <c r="M41" i="34"/>
  <c r="L41" i="34"/>
  <c r="K41" i="34"/>
  <c r="J41" i="34"/>
  <c r="I41" i="34"/>
  <c r="H41" i="34"/>
  <c r="G41" i="34"/>
  <c r="F41" i="34"/>
  <c r="E41" i="34"/>
  <c r="D41" i="34"/>
  <c r="N41" i="34" s="1"/>
  <c r="O41" i="34" s="1"/>
  <c r="N40" i="34"/>
  <c r="O40" i="34" s="1"/>
  <c r="M39" i="34"/>
  <c r="L39" i="34"/>
  <c r="L57" i="34" s="1"/>
  <c r="K39" i="34"/>
  <c r="J39" i="34"/>
  <c r="I39" i="34"/>
  <c r="H39" i="34"/>
  <c r="G39" i="34"/>
  <c r="F39" i="34"/>
  <c r="N39" i="34" s="1"/>
  <c r="O39" i="34" s="1"/>
  <c r="E39" i="34"/>
  <c r="D39" i="34"/>
  <c r="N38" i="34"/>
  <c r="O38" i="34"/>
  <c r="N37" i="34"/>
  <c r="O37" i="34"/>
  <c r="M36" i="34"/>
  <c r="L36" i="34"/>
  <c r="K36" i="34"/>
  <c r="J36" i="34"/>
  <c r="N36" i="34" s="1"/>
  <c r="O36" i="34" s="1"/>
  <c r="I36" i="34"/>
  <c r="H36" i="34"/>
  <c r="G36" i="34"/>
  <c r="F36" i="34"/>
  <c r="E36" i="34"/>
  <c r="D36" i="34"/>
  <c r="N35" i="34"/>
  <c r="O35" i="34" s="1"/>
  <c r="N34" i="34"/>
  <c r="O34" i="34"/>
  <c r="N33" i="34"/>
  <c r="O33" i="34"/>
  <c r="N32" i="34"/>
  <c r="O32" i="34" s="1"/>
  <c r="N31" i="34"/>
  <c r="O31" i="34"/>
  <c r="M30" i="34"/>
  <c r="L30" i="34"/>
  <c r="K30" i="34"/>
  <c r="J30" i="34"/>
  <c r="I30" i="34"/>
  <c r="H30" i="34"/>
  <c r="G30" i="34"/>
  <c r="F30" i="34"/>
  <c r="E30" i="34"/>
  <c r="N30" i="34" s="1"/>
  <c r="O30" i="34" s="1"/>
  <c r="D30" i="34"/>
  <c r="N29" i="34"/>
  <c r="O29" i="34"/>
  <c r="N28" i="34"/>
  <c r="O28" i="34" s="1"/>
  <c r="N27" i="34"/>
  <c r="O27" i="34"/>
  <c r="M26" i="34"/>
  <c r="L26" i="34"/>
  <c r="K26" i="34"/>
  <c r="J26" i="34"/>
  <c r="I26" i="34"/>
  <c r="H26" i="34"/>
  <c r="G26" i="34"/>
  <c r="F26" i="34"/>
  <c r="E26" i="34"/>
  <c r="D26" i="34"/>
  <c r="N26" i="34" s="1"/>
  <c r="O26" i="34" s="1"/>
  <c r="N25" i="34"/>
  <c r="O25" i="34"/>
  <c r="M24" i="34"/>
  <c r="L24" i="34"/>
  <c r="K24" i="34"/>
  <c r="J24" i="34"/>
  <c r="I24" i="34"/>
  <c r="H24" i="34"/>
  <c r="G24" i="34"/>
  <c r="F24" i="34"/>
  <c r="E24" i="34"/>
  <c r="D24" i="34"/>
  <c r="N24" i="34" s="1"/>
  <c r="O24" i="34" s="1"/>
  <c r="N23" i="34"/>
  <c r="O23" i="34" s="1"/>
  <c r="N22" i="34"/>
  <c r="O22" i="34"/>
  <c r="N21" i="34"/>
  <c r="O21" i="34"/>
  <c r="M20" i="34"/>
  <c r="L20" i="34"/>
  <c r="K20" i="34"/>
  <c r="J20" i="34"/>
  <c r="J57" i="34" s="1"/>
  <c r="I20" i="34"/>
  <c r="H20" i="34"/>
  <c r="H57" i="34" s="1"/>
  <c r="G20" i="34"/>
  <c r="F20" i="34"/>
  <c r="E20" i="34"/>
  <c r="D20" i="34"/>
  <c r="N20" i="34" s="1"/>
  <c r="O20" i="34" s="1"/>
  <c r="N19" i="34"/>
  <c r="O19" i="34" s="1"/>
  <c r="N18" i="34"/>
  <c r="O18" i="34"/>
  <c r="N17" i="34"/>
  <c r="O17" i="34"/>
  <c r="N16" i="34"/>
  <c r="O16" i="34" s="1"/>
  <c r="N15" i="34"/>
  <c r="O15" i="34"/>
  <c r="N14" i="34"/>
  <c r="O14" i="34"/>
  <c r="N13" i="34"/>
  <c r="O13" i="34" s="1"/>
  <c r="M12" i="34"/>
  <c r="M57" i="34"/>
  <c r="L12" i="34"/>
  <c r="K12" i="34"/>
  <c r="J12" i="34"/>
  <c r="I12" i="34"/>
  <c r="H12" i="34"/>
  <c r="G12" i="34"/>
  <c r="F12" i="34"/>
  <c r="E12" i="34"/>
  <c r="D12" i="34"/>
  <c r="D57" i="34" s="1"/>
  <c r="N11" i="34"/>
  <c r="O11" i="34" s="1"/>
  <c r="N10" i="34"/>
  <c r="O10" i="34"/>
  <c r="N9" i="34"/>
  <c r="O9" i="34"/>
  <c r="N8" i="34"/>
  <c r="O8" i="34" s="1"/>
  <c r="N7" i="34"/>
  <c r="O7" i="34"/>
  <c r="N6" i="34"/>
  <c r="O6" i="34"/>
  <c r="M5" i="34"/>
  <c r="L5" i="34"/>
  <c r="K5" i="34"/>
  <c r="K57" i="34" s="1"/>
  <c r="J5" i="34"/>
  <c r="I5" i="34"/>
  <c r="I57" i="34" s="1"/>
  <c r="H5" i="34"/>
  <c r="G5" i="34"/>
  <c r="G57" i="34"/>
  <c r="F5" i="34"/>
  <c r="E5" i="34"/>
  <c r="N5" i="34" s="1"/>
  <c r="O5" i="34" s="1"/>
  <c r="D5" i="34"/>
  <c r="E44" i="33"/>
  <c r="F44" i="33"/>
  <c r="G44" i="33"/>
  <c r="H44" i="33"/>
  <c r="N44" i="33"/>
  <c r="O44" i="33"/>
  <c r="I44" i="33"/>
  <c r="J44" i="33"/>
  <c r="K44" i="33"/>
  <c r="L44" i="33"/>
  <c r="M44" i="33"/>
  <c r="D44" i="33"/>
  <c r="N58" i="33"/>
  <c r="O58" i="33"/>
  <c r="E41" i="33"/>
  <c r="F41" i="33"/>
  <c r="G41" i="33"/>
  <c r="H41" i="33"/>
  <c r="H59" i="33" s="1"/>
  <c r="I41" i="33"/>
  <c r="J41" i="33"/>
  <c r="K41" i="33"/>
  <c r="L41" i="33"/>
  <c r="M41" i="33"/>
  <c r="D41" i="33"/>
  <c r="N41" i="33" s="1"/>
  <c r="O41" i="33" s="1"/>
  <c r="N54" i="33"/>
  <c r="O54" i="33" s="1"/>
  <c r="N55" i="33"/>
  <c r="O55" i="33"/>
  <c r="N56" i="33"/>
  <c r="O56" i="33"/>
  <c r="N57" i="33"/>
  <c r="O57" i="33" s="1"/>
  <c r="N50" i="33"/>
  <c r="O50" i="33"/>
  <c r="N51" i="33"/>
  <c r="O51" i="33"/>
  <c r="N52" i="33"/>
  <c r="O52" i="33" s="1"/>
  <c r="N53" i="33"/>
  <c r="O53" i="33"/>
  <c r="E37" i="33"/>
  <c r="F37" i="33"/>
  <c r="G37" i="33"/>
  <c r="H37" i="33"/>
  <c r="I37" i="33"/>
  <c r="J37" i="33"/>
  <c r="K37" i="33"/>
  <c r="L37" i="33"/>
  <c r="M37" i="33"/>
  <c r="E31" i="33"/>
  <c r="F31" i="33"/>
  <c r="F59" i="33" s="1"/>
  <c r="G31" i="33"/>
  <c r="H31" i="33"/>
  <c r="I31" i="33"/>
  <c r="J31" i="33"/>
  <c r="K31" i="33"/>
  <c r="L31" i="33"/>
  <c r="M31" i="33"/>
  <c r="E26" i="33"/>
  <c r="F26" i="33"/>
  <c r="G26" i="33"/>
  <c r="H26" i="33"/>
  <c r="I26" i="33"/>
  <c r="J26" i="33"/>
  <c r="K26" i="33"/>
  <c r="L26" i="33"/>
  <c r="M26" i="33"/>
  <c r="E24" i="33"/>
  <c r="F24" i="33"/>
  <c r="G24" i="33"/>
  <c r="H24" i="33"/>
  <c r="I24" i="33"/>
  <c r="J24" i="33"/>
  <c r="K24" i="33"/>
  <c r="K59" i="33"/>
  <c r="L24" i="33"/>
  <c r="M24" i="33"/>
  <c r="E20" i="33"/>
  <c r="F20" i="33"/>
  <c r="G20" i="33"/>
  <c r="H20" i="33"/>
  <c r="I20" i="33"/>
  <c r="J20" i="33"/>
  <c r="K20" i="33"/>
  <c r="L20" i="33"/>
  <c r="M20" i="33"/>
  <c r="M59" i="33" s="1"/>
  <c r="E12" i="33"/>
  <c r="F12" i="33"/>
  <c r="G12" i="33"/>
  <c r="H12" i="33"/>
  <c r="I12" i="33"/>
  <c r="I59" i="33" s="1"/>
  <c r="J12" i="33"/>
  <c r="K12" i="33"/>
  <c r="L12" i="33"/>
  <c r="M12" i="33"/>
  <c r="E5" i="33"/>
  <c r="E59" i="33" s="1"/>
  <c r="F5" i="33"/>
  <c r="G5" i="33"/>
  <c r="G59" i="33" s="1"/>
  <c r="H5" i="33"/>
  <c r="I5" i="33"/>
  <c r="J5" i="33"/>
  <c r="J59" i="33" s="1"/>
  <c r="K5" i="33"/>
  <c r="L5" i="33"/>
  <c r="L59" i="33"/>
  <c r="M5" i="33"/>
  <c r="D37" i="33"/>
  <c r="N37" i="33"/>
  <c r="O37" i="33" s="1"/>
  <c r="D31" i="33"/>
  <c r="D24" i="33"/>
  <c r="N24" i="33" s="1"/>
  <c r="O24" i="33" s="1"/>
  <c r="D20" i="33"/>
  <c r="N20" i="33" s="1"/>
  <c r="O20" i="33" s="1"/>
  <c r="D12" i="33"/>
  <c r="N12" i="33" s="1"/>
  <c r="O12" i="33" s="1"/>
  <c r="D5" i="33"/>
  <c r="D59" i="33" s="1"/>
  <c r="N47" i="33"/>
  <c r="O47" i="33"/>
  <c r="N48" i="33"/>
  <c r="O48" i="33" s="1"/>
  <c r="N49" i="33"/>
  <c r="O49" i="33" s="1"/>
  <c r="N43" i="33"/>
  <c r="O43" i="33"/>
  <c r="N45" i="33"/>
  <c r="O45" i="33" s="1"/>
  <c r="N46" i="33"/>
  <c r="O46" i="33"/>
  <c r="N42" i="33"/>
  <c r="O42" i="33"/>
  <c r="N32" i="33"/>
  <c r="O32" i="33" s="1"/>
  <c r="N33" i="33"/>
  <c r="O33" i="33" s="1"/>
  <c r="N34" i="33"/>
  <c r="O34" i="33" s="1"/>
  <c r="N35" i="33"/>
  <c r="N36" i="33"/>
  <c r="O36" i="33"/>
  <c r="N38" i="33"/>
  <c r="O38" i="33"/>
  <c r="N39" i="33"/>
  <c r="O39" i="33" s="1"/>
  <c r="N40" i="33"/>
  <c r="O40" i="33" s="1"/>
  <c r="D26" i="33"/>
  <c r="N26" i="33" s="1"/>
  <c r="O26" i="33" s="1"/>
  <c r="N27" i="33"/>
  <c r="O27" i="33"/>
  <c r="N28" i="33"/>
  <c r="O28" i="33"/>
  <c r="N29" i="33"/>
  <c r="O29" i="33"/>
  <c r="N30" i="33"/>
  <c r="O30" i="33" s="1"/>
  <c r="N25" i="33"/>
  <c r="O25" i="33"/>
  <c r="O35" i="33"/>
  <c r="N14" i="33"/>
  <c r="O14" i="33"/>
  <c r="N15" i="33"/>
  <c r="O15" i="33"/>
  <c r="N16" i="33"/>
  <c r="O16" i="33" s="1"/>
  <c r="N17" i="33"/>
  <c r="O17" i="33"/>
  <c r="N18" i="33"/>
  <c r="O18" i="33"/>
  <c r="N19" i="33"/>
  <c r="O19" i="33"/>
  <c r="N7" i="33"/>
  <c r="O7" i="33"/>
  <c r="N8" i="33"/>
  <c r="O8" i="33"/>
  <c r="N9" i="33"/>
  <c r="O9" i="33" s="1"/>
  <c r="N10" i="33"/>
  <c r="O10" i="33"/>
  <c r="N11" i="33"/>
  <c r="O11" i="33"/>
  <c r="N6" i="33"/>
  <c r="O6" i="33" s="1"/>
  <c r="N21" i="33"/>
  <c r="O21" i="33"/>
  <c r="N22" i="33"/>
  <c r="O22" i="33"/>
  <c r="N23" i="33"/>
  <c r="O23" i="33" s="1"/>
  <c r="N13" i="33"/>
  <c r="O13" i="33"/>
  <c r="E57" i="36"/>
  <c r="K57" i="37"/>
  <c r="G57" i="37"/>
  <c r="I57" i="37"/>
  <c r="N23" i="37"/>
  <c r="O23" i="37" s="1"/>
  <c r="N36" i="37"/>
  <c r="O36" i="37"/>
  <c r="E57" i="37"/>
  <c r="N36" i="38"/>
  <c r="O36" i="38"/>
  <c r="M57" i="38"/>
  <c r="F57" i="38"/>
  <c r="N24" i="38"/>
  <c r="O24" i="38"/>
  <c r="K57" i="38"/>
  <c r="H57" i="38"/>
  <c r="D57" i="38"/>
  <c r="G57" i="39"/>
  <c r="K57" i="39"/>
  <c r="L57" i="39"/>
  <c r="F57" i="39"/>
  <c r="N39" i="39"/>
  <c r="O39" i="39"/>
  <c r="M60" i="40"/>
  <c r="N23" i="40"/>
  <c r="O23" i="40" s="1"/>
  <c r="I60" i="40"/>
  <c r="F60" i="40"/>
  <c r="N36" i="40"/>
  <c r="O36" i="40"/>
  <c r="N42" i="40"/>
  <c r="O42" i="40" s="1"/>
  <c r="N40" i="40"/>
  <c r="O40" i="40"/>
  <c r="E60" i="40"/>
  <c r="N12" i="40"/>
  <c r="O12" i="40"/>
  <c r="F59" i="42"/>
  <c r="J59" i="42"/>
  <c r="M59" i="42"/>
  <c r="L59" i="42"/>
  <c r="I59" i="42"/>
  <c r="N40" i="42"/>
  <c r="O40" i="42"/>
  <c r="G59" i="42"/>
  <c r="K59" i="42"/>
  <c r="N5" i="42"/>
  <c r="O5" i="42"/>
  <c r="N20" i="42"/>
  <c r="O20" i="42"/>
  <c r="N24" i="42"/>
  <c r="O24" i="42" s="1"/>
  <c r="N36" i="42"/>
  <c r="O36" i="42"/>
  <c r="N42" i="42"/>
  <c r="O42" i="42" s="1"/>
  <c r="E59" i="42"/>
  <c r="M60" i="41"/>
  <c r="J60" i="41"/>
  <c r="K60" i="41"/>
  <c r="G60" i="41"/>
  <c r="N31" i="41"/>
  <c r="O31" i="41" s="1"/>
  <c r="N37" i="41"/>
  <c r="O37" i="41"/>
  <c r="N42" i="41"/>
  <c r="O42" i="41"/>
  <c r="N40" i="41"/>
  <c r="O40" i="41" s="1"/>
  <c r="E60" i="41"/>
  <c r="N21" i="41"/>
  <c r="O21" i="41"/>
  <c r="I60" i="41"/>
  <c r="N12" i="41"/>
  <c r="O12" i="41"/>
  <c r="H58" i="43"/>
  <c r="G58" i="43"/>
  <c r="M58" i="43"/>
  <c r="N24" i="43"/>
  <c r="O24" i="43"/>
  <c r="N36" i="43"/>
  <c r="O36" i="43"/>
  <c r="E58" i="43"/>
  <c r="N26" i="43"/>
  <c r="O26" i="43"/>
  <c r="N20" i="43"/>
  <c r="O20" i="43" s="1"/>
  <c r="F58" i="43"/>
  <c r="N12" i="35"/>
  <c r="O12" i="35" s="1"/>
  <c r="N26" i="42"/>
  <c r="O26" i="42"/>
  <c r="N20" i="38"/>
  <c r="O20" i="38" s="1"/>
  <c r="N5" i="37"/>
  <c r="O5" i="37"/>
  <c r="N5" i="40"/>
  <c r="O5" i="40"/>
  <c r="N25" i="37"/>
  <c r="O25" i="37" s="1"/>
  <c r="D57" i="37"/>
  <c r="J57" i="37"/>
  <c r="N41" i="37"/>
  <c r="O41" i="37"/>
  <c r="N5" i="38"/>
  <c r="O5" i="38" s="1"/>
  <c r="L57" i="38"/>
  <c r="K58" i="44"/>
  <c r="J58" i="44"/>
  <c r="N24" i="44"/>
  <c r="O24" i="44"/>
  <c r="G58" i="44"/>
  <c r="H58" i="44"/>
  <c r="I58" i="44"/>
  <c r="N30" i="44"/>
  <c r="O30" i="44"/>
  <c r="E58" i="44"/>
  <c r="N41" i="44"/>
  <c r="O41" i="44"/>
  <c r="N26" i="44"/>
  <c r="O26" i="44"/>
  <c r="N20" i="44"/>
  <c r="O20" i="44" s="1"/>
  <c r="D58" i="44"/>
  <c r="N5" i="44"/>
  <c r="O5" i="44"/>
  <c r="L59" i="45"/>
  <c r="N39" i="45"/>
  <c r="O39" i="45"/>
  <c r="N20" i="45"/>
  <c r="O20" i="45" s="1"/>
  <c r="N41" i="45"/>
  <c r="O41" i="45"/>
  <c r="N36" i="45"/>
  <c r="O36" i="45"/>
  <c r="N30" i="45"/>
  <c r="O30" i="45" s="1"/>
  <c r="J59" i="45"/>
  <c r="K59" i="45"/>
  <c r="N26" i="45"/>
  <c r="O26" i="45"/>
  <c r="M59" i="45"/>
  <c r="N12" i="45"/>
  <c r="O12" i="45"/>
  <c r="G59" i="45"/>
  <c r="I59" i="45"/>
  <c r="H59" i="45"/>
  <c r="E59" i="45"/>
  <c r="N24" i="46"/>
  <c r="O24" i="46" s="1"/>
  <c r="N39" i="46"/>
  <c r="O39" i="46"/>
  <c r="N41" i="46"/>
  <c r="O41" i="46"/>
  <c r="N30" i="46"/>
  <c r="O30" i="46"/>
  <c r="K59" i="46"/>
  <c r="N26" i="46"/>
  <c r="O26" i="46"/>
  <c r="F59" i="46"/>
  <c r="E59" i="46"/>
  <c r="N20" i="46"/>
  <c r="O20" i="46"/>
  <c r="I59" i="46"/>
  <c r="J59" i="46"/>
  <c r="M59" i="46"/>
  <c r="L59" i="46"/>
  <c r="N5" i="46"/>
  <c r="O5" i="46"/>
  <c r="D59" i="46"/>
  <c r="N24" i="47"/>
  <c r="O24" i="47" s="1"/>
  <c r="N39" i="47"/>
  <c r="O39" i="47"/>
  <c r="N41" i="47"/>
  <c r="O41" i="47"/>
  <c r="N30" i="47"/>
  <c r="O30" i="47"/>
  <c r="N26" i="47"/>
  <c r="O26" i="47"/>
  <c r="N20" i="47"/>
  <c r="O20" i="47" s="1"/>
  <c r="I59" i="47"/>
  <c r="H59" i="47"/>
  <c r="E59" i="47"/>
  <c r="F59" i="47"/>
  <c r="L59" i="47"/>
  <c r="M59" i="47"/>
  <c r="J59" i="47"/>
  <c r="K59" i="47"/>
  <c r="N5" i="47"/>
  <c r="O5" i="47"/>
  <c r="N24" i="48"/>
  <c r="O24" i="48" s="1"/>
  <c r="N26" i="48"/>
  <c r="O26" i="48"/>
  <c r="N30" i="48"/>
  <c r="O30" i="48"/>
  <c r="F60" i="48"/>
  <c r="N20" i="48"/>
  <c r="O20" i="48"/>
  <c r="K60" i="48"/>
  <c r="I60" i="48"/>
  <c r="D60" i="48"/>
  <c r="N60" i="48" s="1"/>
  <c r="O60" i="48" s="1"/>
  <c r="M60" i="48"/>
  <c r="J60" i="48"/>
  <c r="N5" i="48"/>
  <c r="O5" i="48"/>
  <c r="E60" i="48"/>
  <c r="O38" i="50"/>
  <c r="P38" i="50" s="1"/>
  <c r="O43" i="50"/>
  <c r="P43" i="50"/>
  <c r="O41" i="50"/>
  <c r="P41" i="50"/>
  <c r="O27" i="50"/>
  <c r="P27" i="50"/>
  <c r="O25" i="50"/>
  <c r="P25" i="50"/>
  <c r="O21" i="50"/>
  <c r="P21" i="50" s="1"/>
  <c r="D61" i="50"/>
  <c r="O61" i="50" s="1"/>
  <c r="P61" i="50" s="1"/>
  <c r="N61" i="50"/>
  <c r="I61" i="50"/>
  <c r="J61" i="50"/>
  <c r="G61" i="50"/>
  <c r="H61" i="50"/>
  <c r="K61" i="50"/>
  <c r="O5" i="50"/>
  <c r="P5" i="50"/>
  <c r="E61" i="50"/>
  <c r="F61" i="50"/>
  <c r="O12" i="50"/>
  <c r="P12" i="50" s="1"/>
  <c r="O60" i="51" l="1"/>
  <c r="P60" i="51" s="1"/>
  <c r="N57" i="38"/>
  <c r="O57" i="38" s="1"/>
  <c r="N58" i="44"/>
  <c r="O58" i="44" s="1"/>
  <c r="N59" i="33"/>
  <c r="O59" i="33" s="1"/>
  <c r="N57" i="35"/>
  <c r="O57" i="35" s="1"/>
  <c r="N12" i="48"/>
  <c r="O12" i="48" s="1"/>
  <c r="D59" i="47"/>
  <c r="N59" i="47" s="1"/>
  <c r="O59" i="47" s="1"/>
  <c r="N39" i="44"/>
  <c r="O39" i="44" s="1"/>
  <c r="N24" i="41"/>
  <c r="O24" i="41" s="1"/>
  <c r="N40" i="48"/>
  <c r="O40" i="48" s="1"/>
  <c r="M58" i="44"/>
  <c r="D57" i="39"/>
  <c r="N57" i="39" s="1"/>
  <c r="O57" i="39" s="1"/>
  <c r="N12" i="34"/>
  <c r="O12" i="34" s="1"/>
  <c r="N20" i="35"/>
  <c r="O20" i="35" s="1"/>
  <c r="L57" i="37"/>
  <c r="N57" i="37" s="1"/>
  <c r="O57" i="37" s="1"/>
  <c r="K60" i="40"/>
  <c r="D59" i="45"/>
  <c r="I57" i="38"/>
  <c r="N36" i="39"/>
  <c r="O36" i="39" s="1"/>
  <c r="O32" i="50"/>
  <c r="P32" i="50" s="1"/>
  <c r="N12" i="47"/>
  <c r="O12" i="47" s="1"/>
  <c r="G59" i="46"/>
  <c r="N59" i="46" s="1"/>
  <c r="O59" i="46" s="1"/>
  <c r="F59" i="45"/>
  <c r="J57" i="38"/>
  <c r="N12" i="44"/>
  <c r="O12" i="44" s="1"/>
  <c r="E57" i="34"/>
  <c r="N57" i="34" s="1"/>
  <c r="O57" i="34" s="1"/>
  <c r="N30" i="43"/>
  <c r="O30" i="43" s="1"/>
  <c r="N5" i="35"/>
  <c r="O5" i="35" s="1"/>
  <c r="D59" i="42"/>
  <c r="N59" i="42" s="1"/>
  <c r="O59" i="42" s="1"/>
  <c r="N12" i="43"/>
  <c r="O12" i="43" s="1"/>
  <c r="D57" i="36"/>
  <c r="N57" i="36" s="1"/>
  <c r="O57" i="36" s="1"/>
  <c r="N20" i="40"/>
  <c r="O20" i="40" s="1"/>
  <c r="N31" i="33"/>
  <c r="O31" i="33" s="1"/>
  <c r="N5" i="33"/>
  <c r="O5" i="33" s="1"/>
  <c r="H57" i="39"/>
  <c r="H60" i="40"/>
  <c r="N60" i="40" s="1"/>
  <c r="O60" i="40" s="1"/>
  <c r="F57" i="34"/>
  <c r="N41" i="38"/>
  <c r="O41" i="38" s="1"/>
  <c r="J57" i="39"/>
  <c r="N5" i="39"/>
  <c r="O5" i="39" s="1"/>
  <c r="J60" i="40"/>
  <c r="N39" i="43"/>
  <c r="O39" i="43" s="1"/>
  <c r="D58" i="43"/>
  <c r="N58" i="43" s="1"/>
  <c r="O58" i="43" s="1"/>
  <c r="N59" i="45" l="1"/>
  <c r="O59" i="45" s="1"/>
</calcChain>
</file>

<file path=xl/sharedStrings.xml><?xml version="1.0" encoding="utf-8"?>
<sst xmlns="http://schemas.openxmlformats.org/spreadsheetml/2006/main" count="1344" uniqueCount="153">
  <si>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</si>
  <si>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</si>
  <si>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</si>
  <si>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</si>
  <si>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</si>
  <si>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</si>
  <si>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</si>
  <si>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</si>
  <si>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</si>
  <si>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</si>
  <si>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</si>
  <si>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</si>
  <si>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</si>
  <si>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</si>
  <si>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</si>
  <si>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</si>
  <si>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</si>
  <si>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</si>
  <si>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</si>
  <si>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</si>
  <si>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</si>
  <si>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</si>
  <si>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</si>
  <si>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</si>
  <si>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</si>
  <si>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</si>
  <si>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</si>
  <si>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</si>
  <si>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</si>
  <si>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</si>
  <si>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</si>
  <si>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</si>
  <si>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</si>
  <si>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</si>
  <si>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Physical Environment</t>
  </si>
  <si>
    <t>Garbage / Solid Waste Control Services</t>
  </si>
  <si>
    <t>Water-Sewer Combination Services</t>
  </si>
  <si>
    <t>Conservation and Resource Management</t>
  </si>
  <si>
    <t>Transportation</t>
  </si>
  <si>
    <t>Road and Street Facilities</t>
  </si>
  <si>
    <t>Economic Environment</t>
  </si>
  <si>
    <t>Industry Development</t>
  </si>
  <si>
    <t>Veteran's Services</t>
  </si>
  <si>
    <t>Housing and Urban Development</t>
  </si>
  <si>
    <t>Other Economic Environment</t>
  </si>
  <si>
    <t>Human Services</t>
  </si>
  <si>
    <t>Health Services</t>
  </si>
  <si>
    <t>Mental Health Services</t>
  </si>
  <si>
    <t>Public Assistance Services</t>
  </si>
  <si>
    <t>Developmental Disabilities Services</t>
  </si>
  <si>
    <t>Other Human Services</t>
  </si>
  <si>
    <t>Culture / Recreation</t>
  </si>
  <si>
    <t>Libraries</t>
  </si>
  <si>
    <t>Parks and Recreation</t>
  </si>
  <si>
    <t>Cultural Services</t>
  </si>
  <si>
    <t>Inter-Fund Group Transfers Out</t>
  </si>
  <si>
    <t>Proprietary - Other Non-Operating Disbursements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</si>
  <si>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</si>
  <si>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</si>
  <si>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</si>
  <si>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</si>
  <si>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</si>
  <si>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Jury Management</t>
  </si>
  <si>
    <t>Circuit Court - Criminal - Clerk of Court Administration</t>
  </si>
  <si>
    <t>Circuit Court - Civil - Clerk of Court Administration</t>
  </si>
  <si>
    <t>Circuit Court - Juvenile - Clerk of Court Administration</t>
  </si>
  <si>
    <t>Circuit Court - Probate - Clerk of Court Administration</t>
  </si>
  <si>
    <t>General Court-Related Operations - Courthouse Security</t>
  </si>
  <si>
    <t>County Court - Criminal - Court Administration</t>
  </si>
  <si>
    <t>County Court - Criminal - Clerk of Court Administration</t>
  </si>
  <si>
    <t>Other Uses and Non-Operating</t>
  </si>
  <si>
    <t>County Court - Civil - Clerk of Court Administration</t>
  </si>
  <si>
    <t>County Court - Traffic - Clerk of Court Administration</t>
  </si>
  <si>
    <t>Hamilton County Government Expenditures Reported by Account Code and Fund Type</t>
  </si>
  <si>
    <t>Local Fiscal Year Ended September 30, 2010</t>
  </si>
  <si>
    <t>General Administration - Trial Court Law Clerks / Legal Support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</si>
  <si>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</si>
  <si>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</si>
  <si>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</si>
  <si>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Countywide Population:</t>
  </si>
  <si>
    <t>Local Fiscal Year Ended September 30, 2008</t>
  </si>
  <si>
    <t>Circuit Court - Criminal - State Attorney Administration</t>
  </si>
  <si>
    <t>Circuit Court - Criminal - Public Defender Administration</t>
  </si>
  <si>
    <t>2008 Countywide Population:</t>
  </si>
  <si>
    <t>Local Fiscal Year Ended September 30, 2007</t>
  </si>
  <si>
    <t>2007 Countywide Population:</t>
  </si>
  <si>
    <t>Local Fiscal Year Ended September 30, 2012</t>
  </si>
  <si>
    <t>2012 Countywide Population:</t>
  </si>
  <si>
    <t>Local Fiscal Year Ended September 30, 2013</t>
  </si>
  <si>
    <t>Detention and/or Corrections</t>
  </si>
  <si>
    <t>General Court Operations - Courthouse Security</t>
  </si>
  <si>
    <t>County Court - Civil - Alternative Dispute Resolution</t>
  </si>
  <si>
    <t>2013 Countywide Population:</t>
  </si>
  <si>
    <t>Local Fiscal Year Ended September 30, 2006</t>
  </si>
  <si>
    <t>Circuit Court - Family (Excluding Juvenile) - Clerk of Court Administration</t>
  </si>
  <si>
    <t>General Court-Related Operations - Legal Aid</t>
  </si>
  <si>
    <t>2006 Countywide Population:</t>
  </si>
  <si>
    <t>Local Fiscal Year Ended September 30, 2005</t>
  </si>
  <si>
    <t>Other Public Safety</t>
  </si>
  <si>
    <t>Special Events</t>
  </si>
  <si>
    <t>2005 Countywide Population:</t>
  </si>
  <si>
    <t>Local Fiscal Year Ended September 30, 2014</t>
  </si>
  <si>
    <t>Other General Government</t>
  </si>
  <si>
    <t>Detention / Corrections</t>
  </si>
  <si>
    <t>Garbage / Solid Waste</t>
  </si>
  <si>
    <t>Water / Sewer Services</t>
  </si>
  <si>
    <t>Conservation / Resource Management</t>
  </si>
  <si>
    <t>Road / Street Facilities</t>
  </si>
  <si>
    <t>Veterans Services</t>
  </si>
  <si>
    <t>Health</t>
  </si>
  <si>
    <t>Mental Health</t>
  </si>
  <si>
    <t>Public Assistance</t>
  </si>
  <si>
    <t>Developmental Disabilities</t>
  </si>
  <si>
    <t>Parks / Recreation</t>
  </si>
  <si>
    <t>Other Uses</t>
  </si>
  <si>
    <t>Interfund Transfers Out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</si>
  <si>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</si>
  <si>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</si>
  <si>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</si>
  <si>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</si>
  <si>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Trial Court Law Clerks / Legal Support</t>
  </si>
  <si>
    <t>General Court Administration - Jury Management</t>
  </si>
  <si>
    <t>Circuit Court - Criminal - Clerk of Court</t>
  </si>
  <si>
    <t>Circuit Court - Civil - Clerk of Court</t>
  </si>
  <si>
    <t>Circuit Court - Family - Clerk of Court</t>
  </si>
  <si>
    <t>Circuit Court - Juvenile - Clerk of Court</t>
  </si>
  <si>
    <t>Circuit Court - Probate - Clerk of Court</t>
  </si>
  <si>
    <t>County Court - Criminal - Clerk of Court</t>
  </si>
  <si>
    <t>County Court - Civil - Clerk of Court</t>
  </si>
  <si>
    <t>County Court - Traffic - Clerk of Court</t>
  </si>
  <si>
    <t>2014 Countywide Population:</t>
  </si>
  <si>
    <t>Local Fiscal Year Ended September 30, 2015</t>
  </si>
  <si>
    <t>2015 Countywide Population:</t>
  </si>
  <si>
    <t>Local Fiscal Year Ended September 30, 2016</t>
  </si>
  <si>
    <t>2016 Countywide Population:</t>
  </si>
  <si>
    <t>Local Fiscal Year Ended September 30, 2017</t>
  </si>
  <si>
    <t>Circuit Court - Criminal - Expert Witness Fees</t>
  </si>
  <si>
    <t>2017 Countywide Population:</t>
  </si>
  <si>
    <t>Local Fiscal Year Ended September 30, 2018</t>
  </si>
  <si>
    <t>2018 Countywide Population:</t>
  </si>
  <si>
    <t>Local Fiscal Year Ended September 30, 2019</t>
  </si>
  <si>
    <t>2019 Countywide Population: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</si>
  <si>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</si>
  <si>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</si>
  <si>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</si>
  <si>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</si>
  <si>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</si>
  <si>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</si>
  <si>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</si>
  <si>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</si>
  <si>
    <t>Circuit Court - Family - Clerk of Court Administration</t>
  </si>
  <si>
    <t>Local Fiscal Year Ended September 30, 2022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</si>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</sst>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146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147</v>
      </c>
      <c r="N4" s="34" t="s">
        <v>5</v>
      </c>
      <c r="O4" s="34" t="s">
        <v>148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SUM(D6:D11)</f>
        <v>5002030</v>
      </c>
      <c r="E5" s="26">
        <f>SUM(E6:E11)</f>
        <v>12303</v>
      </c>
      <c r="F5" s="26">
        <f>SUM(F6:F11)</f>
        <v>0</v>
      </c>
      <c r="G5" s="26">
        <f>SUM(G6:G11)</f>
        <v>0</v>
      </c>
      <c r="H5" s="26">
        <f>SUM(H6:H11)</f>
        <v>0</v>
      </c>
      <c r="I5" s="26">
        <f>SUM(I6:I11)</f>
        <v>0</v>
      </c>
      <c r="J5" s="26">
        <f>SUM(J6:J11)</f>
        <v>0</v>
      </c>
      <c r="K5" s="26">
        <f>SUM(K6:K11)</f>
        <v>0</v>
      </c>
      <c r="L5" s="26">
        <f>SUM(L6:L11)</f>
        <v>0</v>
      </c>
      <c r="M5" s="26">
        <f>SUM(M6:M11)</f>
        <v>23050294</v>
      </c>
      <c r="N5" s="26">
        <f>SUM(N6:N11)</f>
        <v>0</v>
      </c>
      <c r="O5" s="27">
        <f>SUM(D5:N5)</f>
        <v>28064627</v>
      </c>
      <c r="P5" s="32">
        <f>(O5/P$62)</f>
        <v>2095.1569242254573</v>
      </c>
      <c r="Q5" s="6"/>
    </row>
    <row r="6" spans="1:134">
      <c r="A6" s="12"/>
      <c r="B6" s="44">
        <v>511</v>
      </c>
      <c r="C6" s="20" t="s">
        <v>20</v>
      </c>
      <c r="D6" s="46">
        <v>1675044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1675044</v>
      </c>
      <c r="P6" s="47">
        <f>(O6/P$62)</f>
        <v>125.04994400895856</v>
      </c>
      <c r="Q6" s="9"/>
    </row>
    <row r="7" spans="1:134">
      <c r="A7" s="12"/>
      <c r="B7" s="44">
        <v>512</v>
      </c>
      <c r="C7" s="20" t="s">
        <v>21</v>
      </c>
      <c r="D7" s="46">
        <v>211573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211573</v>
      </c>
      <c r="P7" s="47">
        <f>(O7/P$62)</f>
        <v>15.794923478910041</v>
      </c>
      <c r="Q7" s="9"/>
    </row>
    <row r="8" spans="1:134">
      <c r="A8" s="12"/>
      <c r="B8" s="44">
        <v>513</v>
      </c>
      <c r="C8" s="20" t="s">
        <v>22</v>
      </c>
      <c r="D8" s="46">
        <v>2272438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23050294</v>
      </c>
      <c r="N8" s="46">
        <v>0</v>
      </c>
      <c r="O8" s="46">
        <f t="shared" si="0"/>
        <v>25322732</v>
      </c>
      <c r="P8" s="47">
        <f>(O8/P$62)</f>
        <v>1890.4615154908547</v>
      </c>
      <c r="Q8" s="9"/>
    </row>
    <row r="9" spans="1:134">
      <c r="A9" s="12"/>
      <c r="B9" s="44">
        <v>514</v>
      </c>
      <c r="C9" s="20" t="s">
        <v>23</v>
      </c>
      <c r="D9" s="46">
        <v>80518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80518</v>
      </c>
      <c r="P9" s="47">
        <f>(O9/P$62)</f>
        <v>6.0110488988428514</v>
      </c>
      <c r="Q9" s="9"/>
    </row>
    <row r="10" spans="1:134">
      <c r="A10" s="12"/>
      <c r="B10" s="44">
        <v>515</v>
      </c>
      <c r="C10" s="20" t="s">
        <v>24</v>
      </c>
      <c r="D10" s="46">
        <v>58611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58611</v>
      </c>
      <c r="P10" s="47">
        <f>(O10/P$62)</f>
        <v>4.37558790593505</v>
      </c>
      <c r="Q10" s="9"/>
    </row>
    <row r="11" spans="1:134">
      <c r="A11" s="12"/>
      <c r="B11" s="44">
        <v>519</v>
      </c>
      <c r="C11" s="20" t="s">
        <v>25</v>
      </c>
      <c r="D11" s="46">
        <v>703846</v>
      </c>
      <c r="E11" s="46">
        <v>12303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716149</v>
      </c>
      <c r="P11" s="47">
        <f>(O11/P$62)</f>
        <v>53.463904441955954</v>
      </c>
      <c r="Q11" s="9"/>
    </row>
    <row r="12" spans="1:134" ht="15.75">
      <c r="A12" s="28" t="s">
        <v>26</v>
      </c>
      <c r="B12" s="29"/>
      <c r="C12" s="30"/>
      <c r="D12" s="31">
        <f>SUM(D13:D20)</f>
        <v>8996247</v>
      </c>
      <c r="E12" s="31">
        <f>SUM(E13:E20)</f>
        <v>448998</v>
      </c>
      <c r="F12" s="31">
        <f>SUM(F13:F20)</f>
        <v>0</v>
      </c>
      <c r="G12" s="31">
        <f>SUM(G13:G20)</f>
        <v>0</v>
      </c>
      <c r="H12" s="31">
        <f>SUM(H13:H20)</f>
        <v>0</v>
      </c>
      <c r="I12" s="31">
        <f>SUM(I13:I20)</f>
        <v>0</v>
      </c>
      <c r="J12" s="31">
        <f>SUM(J13:J20)</f>
        <v>0</v>
      </c>
      <c r="K12" s="31">
        <f>SUM(K13:K20)</f>
        <v>0</v>
      </c>
      <c r="L12" s="31">
        <f>SUM(L13:L20)</f>
        <v>0</v>
      </c>
      <c r="M12" s="31">
        <f>SUM(M13:M20)</f>
        <v>194974</v>
      </c>
      <c r="N12" s="31">
        <f>SUM(N13:N20)</f>
        <v>0</v>
      </c>
      <c r="O12" s="42">
        <f>SUM(D12:N12)</f>
        <v>9640219</v>
      </c>
      <c r="P12" s="43">
        <f>(O12/P$62)</f>
        <v>719.68786860768944</v>
      </c>
      <c r="Q12" s="10"/>
    </row>
    <row r="13" spans="1:134">
      <c r="A13" s="12"/>
      <c r="B13" s="44">
        <v>521</v>
      </c>
      <c r="C13" s="20" t="s">
        <v>27</v>
      </c>
      <c r="D13" s="46">
        <v>3124460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3124460</v>
      </c>
      <c r="P13" s="47">
        <f>(O13/P$62)</f>
        <v>233.25569242254574</v>
      </c>
      <c r="Q13" s="9"/>
    </row>
    <row r="14" spans="1:134">
      <c r="A14" s="12"/>
      <c r="B14" s="44">
        <v>522</v>
      </c>
      <c r="C14" s="20" t="s">
        <v>28</v>
      </c>
      <c r="D14" s="46">
        <v>392086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0" si="1">SUM(D14:N14)</f>
        <v>392086</v>
      </c>
      <c r="P14" s="47">
        <f>(O14/P$62)</f>
        <v>29.271071295259425</v>
      </c>
      <c r="Q14" s="9"/>
    </row>
    <row r="15" spans="1:134">
      <c r="A15" s="12"/>
      <c r="B15" s="44">
        <v>523</v>
      </c>
      <c r="C15" s="20" t="s">
        <v>29</v>
      </c>
      <c r="D15" s="46">
        <v>2690686</v>
      </c>
      <c r="E15" s="46">
        <v>38799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194974</v>
      </c>
      <c r="N15" s="46">
        <v>0</v>
      </c>
      <c r="O15" s="46">
        <f t="shared" si="1"/>
        <v>2924459</v>
      </c>
      <c r="P15" s="47">
        <f>(O15/P$62)</f>
        <v>218.32467338559164</v>
      </c>
      <c r="Q15" s="9"/>
    </row>
    <row r="16" spans="1:134">
      <c r="A16" s="12"/>
      <c r="B16" s="44">
        <v>524</v>
      </c>
      <c r="C16" s="20" t="s">
        <v>30</v>
      </c>
      <c r="D16" s="46">
        <v>186287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186287</v>
      </c>
      <c r="P16" s="47">
        <f>(O16/P$62)</f>
        <v>13.907204180664428</v>
      </c>
      <c r="Q16" s="9"/>
    </row>
    <row r="17" spans="1:17">
      <c r="A17" s="12"/>
      <c r="B17" s="44">
        <v>525</v>
      </c>
      <c r="C17" s="20" t="s">
        <v>31</v>
      </c>
      <c r="D17" s="46">
        <v>706445</v>
      </c>
      <c r="E17" s="46">
        <v>410199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1116644</v>
      </c>
      <c r="P17" s="47">
        <f>(O17/P$62)</f>
        <v>83.362747293766333</v>
      </c>
      <c r="Q17" s="9"/>
    </row>
    <row r="18" spans="1:17">
      <c r="A18" s="12"/>
      <c r="B18" s="44">
        <v>526</v>
      </c>
      <c r="C18" s="20" t="s">
        <v>32</v>
      </c>
      <c r="D18" s="46">
        <v>1746949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1746949</v>
      </c>
      <c r="P18" s="47">
        <f>(O18/P$62)</f>
        <v>130.41799178798058</v>
      </c>
      <c r="Q18" s="9"/>
    </row>
    <row r="19" spans="1:17">
      <c r="A19" s="12"/>
      <c r="B19" s="44">
        <v>527</v>
      </c>
      <c r="C19" s="20" t="s">
        <v>33</v>
      </c>
      <c r="D19" s="46">
        <v>79065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79065</v>
      </c>
      <c r="P19" s="47">
        <f>(O19/P$62)</f>
        <v>5.9025755879059352</v>
      </c>
      <c r="Q19" s="9"/>
    </row>
    <row r="20" spans="1:17">
      <c r="A20" s="12"/>
      <c r="B20" s="44">
        <v>529</v>
      </c>
      <c r="C20" s="20" t="s">
        <v>98</v>
      </c>
      <c r="D20" s="46">
        <v>70269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70269</v>
      </c>
      <c r="P20" s="47">
        <f>(O20/P$62)</f>
        <v>5.2459126539753642</v>
      </c>
      <c r="Q20" s="9"/>
    </row>
    <row r="21" spans="1:17" ht="15.75">
      <c r="A21" s="28" t="s">
        <v>34</v>
      </c>
      <c r="B21" s="29"/>
      <c r="C21" s="30"/>
      <c r="D21" s="31">
        <f>SUM(D22:D24)</f>
        <v>200016</v>
      </c>
      <c r="E21" s="31">
        <f>SUM(E22:E24)</f>
        <v>0</v>
      </c>
      <c r="F21" s="31">
        <f>SUM(F22:F24)</f>
        <v>0</v>
      </c>
      <c r="G21" s="31">
        <f>SUM(G22:G24)</f>
        <v>0</v>
      </c>
      <c r="H21" s="31">
        <f>SUM(H22:H24)</f>
        <v>0</v>
      </c>
      <c r="I21" s="31">
        <f>SUM(I22:I24)</f>
        <v>1398403</v>
      </c>
      <c r="J21" s="31">
        <f>SUM(J22:J24)</f>
        <v>0</v>
      </c>
      <c r="K21" s="31">
        <f>SUM(K22:K24)</f>
        <v>0</v>
      </c>
      <c r="L21" s="31">
        <f>SUM(L22:L24)</f>
        <v>0</v>
      </c>
      <c r="M21" s="31">
        <f>SUM(M22:M24)</f>
        <v>0</v>
      </c>
      <c r="N21" s="31">
        <f>SUM(N22:N24)</f>
        <v>0</v>
      </c>
      <c r="O21" s="42">
        <f>SUM(D21:N21)</f>
        <v>1598419</v>
      </c>
      <c r="P21" s="43">
        <f>(O21/P$62)</f>
        <v>119.32952594251586</v>
      </c>
      <c r="Q21" s="10"/>
    </row>
    <row r="22" spans="1:17">
      <c r="A22" s="12"/>
      <c r="B22" s="44">
        <v>534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704060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40" si="2">SUM(D22:N22)</f>
        <v>704060</v>
      </c>
      <c r="P22" s="47">
        <f>(O22/P$62)</f>
        <v>52.561403508771932</v>
      </c>
      <c r="Q22" s="9"/>
    </row>
    <row r="23" spans="1:17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694343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694343</v>
      </c>
      <c r="P23" s="47">
        <f>(O23/P$62)</f>
        <v>51.83598357596118</v>
      </c>
      <c r="Q23" s="9"/>
    </row>
    <row r="24" spans="1:17">
      <c r="A24" s="12"/>
      <c r="B24" s="44">
        <v>537</v>
      </c>
      <c r="C24" s="20" t="s">
        <v>37</v>
      </c>
      <c r="D24" s="46">
        <v>200016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200016</v>
      </c>
      <c r="P24" s="47">
        <f>(O24/P$62)</f>
        <v>14.932138857782755</v>
      </c>
      <c r="Q24" s="9"/>
    </row>
    <row r="25" spans="1:17" ht="15.75">
      <c r="A25" s="28" t="s">
        <v>38</v>
      </c>
      <c r="B25" s="29"/>
      <c r="C25" s="30"/>
      <c r="D25" s="31">
        <f>SUM(D26:D26)</f>
        <v>0</v>
      </c>
      <c r="E25" s="31">
        <f>SUM(E26:E26)</f>
        <v>5082454</v>
      </c>
      <c r="F25" s="31">
        <f>SUM(F26:F26)</f>
        <v>0</v>
      </c>
      <c r="G25" s="31">
        <f>SUM(G26:G26)</f>
        <v>0</v>
      </c>
      <c r="H25" s="31">
        <f>SUM(H26:H26)</f>
        <v>0</v>
      </c>
      <c r="I25" s="31">
        <f>SUM(I26:I26)</f>
        <v>0</v>
      </c>
      <c r="J25" s="31">
        <f>SUM(J26:J26)</f>
        <v>0</v>
      </c>
      <c r="K25" s="31">
        <f>SUM(K26:K26)</f>
        <v>0</v>
      </c>
      <c r="L25" s="31">
        <f>SUM(L26:L26)</f>
        <v>0</v>
      </c>
      <c r="M25" s="31">
        <f>SUM(M26:M26)</f>
        <v>0</v>
      </c>
      <c r="N25" s="31">
        <f>SUM(N26:N26)</f>
        <v>0</v>
      </c>
      <c r="O25" s="31">
        <f t="shared" si="2"/>
        <v>5082454</v>
      </c>
      <c r="P25" s="43">
        <f>(O25/P$62)</f>
        <v>379.42918999626727</v>
      </c>
      <c r="Q25" s="10"/>
    </row>
    <row r="26" spans="1:17">
      <c r="A26" s="12"/>
      <c r="B26" s="44">
        <v>541</v>
      </c>
      <c r="C26" s="20" t="s">
        <v>39</v>
      </c>
      <c r="D26" s="46">
        <v>0</v>
      </c>
      <c r="E26" s="46">
        <v>5082454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5082454</v>
      </c>
      <c r="P26" s="47">
        <f>(O26/P$62)</f>
        <v>379.42918999626727</v>
      </c>
      <c r="Q26" s="9"/>
    </row>
    <row r="27" spans="1:17" ht="15.75">
      <c r="A27" s="28" t="s">
        <v>40</v>
      </c>
      <c r="B27" s="29"/>
      <c r="C27" s="30"/>
      <c r="D27" s="31">
        <f>SUM(D28:D30)</f>
        <v>1245407</v>
      </c>
      <c r="E27" s="31">
        <f>SUM(E28:E30)</f>
        <v>511229</v>
      </c>
      <c r="F27" s="31">
        <f>SUM(F28:F30)</f>
        <v>0</v>
      </c>
      <c r="G27" s="31">
        <f>SUM(G28:G30)</f>
        <v>0</v>
      </c>
      <c r="H27" s="31">
        <f>SUM(H28:H30)</f>
        <v>0</v>
      </c>
      <c r="I27" s="31">
        <f>SUM(I28:I30)</f>
        <v>0</v>
      </c>
      <c r="J27" s="31">
        <f>SUM(J28:J30)</f>
        <v>0</v>
      </c>
      <c r="K27" s="31">
        <f>SUM(K28:K30)</f>
        <v>0</v>
      </c>
      <c r="L27" s="31">
        <f>SUM(L28:L30)</f>
        <v>0</v>
      </c>
      <c r="M27" s="31">
        <f>SUM(M28:M30)</f>
        <v>0</v>
      </c>
      <c r="N27" s="31">
        <f>SUM(N28:N30)</f>
        <v>0</v>
      </c>
      <c r="O27" s="31">
        <f t="shared" si="2"/>
        <v>1756636</v>
      </c>
      <c r="P27" s="43">
        <f>(O27/P$62)</f>
        <v>131.14117207913401</v>
      </c>
      <c r="Q27" s="10"/>
    </row>
    <row r="28" spans="1:17">
      <c r="A28" s="13"/>
      <c r="B28" s="45">
        <v>552</v>
      </c>
      <c r="C28" s="21" t="s">
        <v>41</v>
      </c>
      <c r="D28" s="46">
        <v>1200150</v>
      </c>
      <c r="E28" s="46">
        <v>33061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1233211</v>
      </c>
      <c r="P28" s="47">
        <f>(O28/P$62)</f>
        <v>92.065024262784618</v>
      </c>
      <c r="Q28" s="9"/>
    </row>
    <row r="29" spans="1:17">
      <c r="A29" s="13"/>
      <c r="B29" s="45">
        <v>553</v>
      </c>
      <c r="C29" s="21" t="s">
        <v>42</v>
      </c>
      <c r="D29" s="46">
        <v>45257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45257</v>
      </c>
      <c r="P29" s="47">
        <f>(O29/P$62)</f>
        <v>3.3786487495334079</v>
      </c>
      <c r="Q29" s="9"/>
    </row>
    <row r="30" spans="1:17">
      <c r="A30" s="13"/>
      <c r="B30" s="45">
        <v>554</v>
      </c>
      <c r="C30" s="21" t="s">
        <v>43</v>
      </c>
      <c r="D30" s="46">
        <v>0</v>
      </c>
      <c r="E30" s="46">
        <v>478168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478168</v>
      </c>
      <c r="P30" s="47">
        <f>(O30/P$62)</f>
        <v>35.697499066815979</v>
      </c>
      <c r="Q30" s="9"/>
    </row>
    <row r="31" spans="1:17" ht="15.75">
      <c r="A31" s="28" t="s">
        <v>45</v>
      </c>
      <c r="B31" s="29"/>
      <c r="C31" s="30"/>
      <c r="D31" s="31">
        <f>SUM(D32:D36)</f>
        <v>716518</v>
      </c>
      <c r="E31" s="31">
        <f>SUM(E32:E36)</f>
        <v>0</v>
      </c>
      <c r="F31" s="31">
        <f>SUM(F32:F36)</f>
        <v>0</v>
      </c>
      <c r="G31" s="31">
        <f>SUM(G32:G36)</f>
        <v>0</v>
      </c>
      <c r="H31" s="31">
        <f>SUM(H32:H36)</f>
        <v>0</v>
      </c>
      <c r="I31" s="31">
        <f>SUM(I32:I36)</f>
        <v>0</v>
      </c>
      <c r="J31" s="31">
        <f>SUM(J32:J36)</f>
        <v>0</v>
      </c>
      <c r="K31" s="31">
        <f>SUM(K32:K36)</f>
        <v>0</v>
      </c>
      <c r="L31" s="31">
        <f>SUM(L32:L36)</f>
        <v>0</v>
      </c>
      <c r="M31" s="31">
        <f>SUM(M32:M36)</f>
        <v>0</v>
      </c>
      <c r="N31" s="31">
        <f>SUM(N32:N36)</f>
        <v>0</v>
      </c>
      <c r="O31" s="31">
        <f t="shared" si="2"/>
        <v>716518</v>
      </c>
      <c r="P31" s="43">
        <f>(O31/P$62)</f>
        <v>53.491452034341172</v>
      </c>
      <c r="Q31" s="10"/>
    </row>
    <row r="32" spans="1:17">
      <c r="A32" s="12"/>
      <c r="B32" s="44">
        <v>562</v>
      </c>
      <c r="C32" s="20" t="s">
        <v>46</v>
      </c>
      <c r="D32" s="46">
        <v>584079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584079</v>
      </c>
      <c r="P32" s="47">
        <f>(O32/P$62)</f>
        <v>43.604255319148933</v>
      </c>
      <c r="Q32" s="9"/>
    </row>
    <row r="33" spans="1:17">
      <c r="A33" s="12"/>
      <c r="B33" s="44">
        <v>563</v>
      </c>
      <c r="C33" s="20" t="s">
        <v>47</v>
      </c>
      <c r="D33" s="46">
        <v>27939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27939</v>
      </c>
      <c r="P33" s="47">
        <f>(O33/P$62)</f>
        <v>2.0857782754759238</v>
      </c>
      <c r="Q33" s="9"/>
    </row>
    <row r="34" spans="1:17">
      <c r="A34" s="12"/>
      <c r="B34" s="44">
        <v>564</v>
      </c>
      <c r="C34" s="20" t="s">
        <v>48</v>
      </c>
      <c r="D34" s="46">
        <v>83500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83500</v>
      </c>
      <c r="P34" s="47">
        <f>(O34/P$62)</f>
        <v>6.2336692795819335</v>
      </c>
      <c r="Q34" s="9"/>
    </row>
    <row r="35" spans="1:17">
      <c r="A35" s="12"/>
      <c r="B35" s="44">
        <v>565</v>
      </c>
      <c r="C35" s="20" t="s">
        <v>49</v>
      </c>
      <c r="D35" s="46">
        <v>12000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12000</v>
      </c>
      <c r="P35" s="47">
        <f>(O35/P$62)</f>
        <v>0.89585666293393063</v>
      </c>
      <c r="Q35" s="9"/>
    </row>
    <row r="36" spans="1:17">
      <c r="A36" s="12"/>
      <c r="B36" s="44">
        <v>569</v>
      </c>
      <c r="C36" s="20" t="s">
        <v>50</v>
      </c>
      <c r="D36" s="46">
        <v>9000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9000</v>
      </c>
      <c r="P36" s="47">
        <f>(O36/P$62)</f>
        <v>0.67189249720044797</v>
      </c>
      <c r="Q36" s="9"/>
    </row>
    <row r="37" spans="1:17" ht="15.75">
      <c r="A37" s="28" t="s">
        <v>51</v>
      </c>
      <c r="B37" s="29"/>
      <c r="C37" s="30"/>
      <c r="D37" s="31">
        <f>SUM(D38:D40)</f>
        <v>1413491</v>
      </c>
      <c r="E37" s="31">
        <f>SUM(E38:E40)</f>
        <v>0</v>
      </c>
      <c r="F37" s="31">
        <f>SUM(F38:F40)</f>
        <v>0</v>
      </c>
      <c r="G37" s="31">
        <f>SUM(G38:G40)</f>
        <v>0</v>
      </c>
      <c r="H37" s="31">
        <f>SUM(H38:H40)</f>
        <v>0</v>
      </c>
      <c r="I37" s="31">
        <f>SUM(I38:I40)</f>
        <v>0</v>
      </c>
      <c r="J37" s="31">
        <f>SUM(J38:J40)</f>
        <v>0</v>
      </c>
      <c r="K37" s="31">
        <f>SUM(K38:K40)</f>
        <v>0</v>
      </c>
      <c r="L37" s="31">
        <f>SUM(L38:L40)</f>
        <v>0</v>
      </c>
      <c r="M37" s="31">
        <f>SUM(M38:M40)</f>
        <v>0</v>
      </c>
      <c r="N37" s="31">
        <f>SUM(N38:N40)</f>
        <v>0</v>
      </c>
      <c r="O37" s="31">
        <f>SUM(D37:N37)</f>
        <v>1413491</v>
      </c>
      <c r="P37" s="43">
        <f>(O37/P$62)</f>
        <v>105.5237775289287</v>
      </c>
      <c r="Q37" s="9"/>
    </row>
    <row r="38" spans="1:17">
      <c r="A38" s="12"/>
      <c r="B38" s="44">
        <v>571</v>
      </c>
      <c r="C38" s="20" t="s">
        <v>52</v>
      </c>
      <c r="D38" s="46">
        <v>733787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733787</v>
      </c>
      <c r="P38" s="47">
        <f>(O38/P$62)</f>
        <v>54.780664427025009</v>
      </c>
      <c r="Q38" s="9"/>
    </row>
    <row r="39" spans="1:17">
      <c r="A39" s="12"/>
      <c r="B39" s="44">
        <v>572</v>
      </c>
      <c r="C39" s="20" t="s">
        <v>53</v>
      </c>
      <c r="D39" s="46">
        <v>601890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601890</v>
      </c>
      <c r="P39" s="47">
        <f>(O39/P$62)</f>
        <v>44.933930571108625</v>
      </c>
      <c r="Q39" s="9"/>
    </row>
    <row r="40" spans="1:17">
      <c r="A40" s="12"/>
      <c r="B40" s="44">
        <v>574</v>
      </c>
      <c r="C40" s="20" t="s">
        <v>99</v>
      </c>
      <c r="D40" s="46">
        <v>77814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77814</v>
      </c>
      <c r="P40" s="47">
        <f>(O40/P$62)</f>
        <v>5.8091825307950726</v>
      </c>
      <c r="Q40" s="9"/>
    </row>
    <row r="41" spans="1:17" ht="15.75">
      <c r="A41" s="28" t="s">
        <v>70</v>
      </c>
      <c r="B41" s="29"/>
      <c r="C41" s="30"/>
      <c r="D41" s="31">
        <f>SUM(D42:D42)</f>
        <v>281559</v>
      </c>
      <c r="E41" s="31">
        <f>SUM(E42:E42)</f>
        <v>641927</v>
      </c>
      <c r="F41" s="31">
        <f>SUM(F42:F42)</f>
        <v>0</v>
      </c>
      <c r="G41" s="31">
        <f>SUM(G42:G42)</f>
        <v>0</v>
      </c>
      <c r="H41" s="31">
        <f>SUM(H42:H42)</f>
        <v>0</v>
      </c>
      <c r="I41" s="31">
        <f>SUM(I42:I42)</f>
        <v>0</v>
      </c>
      <c r="J41" s="31">
        <f>SUM(J42:J42)</f>
        <v>0</v>
      </c>
      <c r="K41" s="31">
        <f>SUM(K42:K42)</f>
        <v>0</v>
      </c>
      <c r="L41" s="31">
        <f>SUM(L42:L42)</f>
        <v>0</v>
      </c>
      <c r="M41" s="31">
        <f>SUM(M42:M42)</f>
        <v>0</v>
      </c>
      <c r="N41" s="31">
        <f>SUM(N42:N42)</f>
        <v>0</v>
      </c>
      <c r="O41" s="31">
        <f>SUM(D41:N41)</f>
        <v>923486</v>
      </c>
      <c r="P41" s="43">
        <f>(O41/P$62)</f>
        <v>68.942590518850324</v>
      </c>
      <c r="Q41" s="9"/>
    </row>
    <row r="42" spans="1:17">
      <c r="A42" s="12"/>
      <c r="B42" s="44">
        <v>581</v>
      </c>
      <c r="C42" s="20" t="s">
        <v>149</v>
      </c>
      <c r="D42" s="46">
        <v>281559</v>
      </c>
      <c r="E42" s="46">
        <v>641927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923486</v>
      </c>
      <c r="P42" s="47">
        <f>(O42/P$62)</f>
        <v>68.942590518850324</v>
      </c>
      <c r="Q42" s="9"/>
    </row>
    <row r="43" spans="1:17" ht="15.75">
      <c r="A43" s="28" t="s">
        <v>57</v>
      </c>
      <c r="B43" s="29"/>
      <c r="C43" s="30"/>
      <c r="D43" s="31">
        <f>SUM(D44:D59)</f>
        <v>369692</v>
      </c>
      <c r="E43" s="31">
        <f>SUM(E44:E59)</f>
        <v>600973</v>
      </c>
      <c r="F43" s="31">
        <f>SUM(F44:F59)</f>
        <v>0</v>
      </c>
      <c r="G43" s="31">
        <f>SUM(G44:G59)</f>
        <v>0</v>
      </c>
      <c r="H43" s="31">
        <f>SUM(H44:H59)</f>
        <v>0</v>
      </c>
      <c r="I43" s="31">
        <f>SUM(I44:I59)</f>
        <v>0</v>
      </c>
      <c r="J43" s="31">
        <f>SUM(J44:J59)</f>
        <v>0</v>
      </c>
      <c r="K43" s="31">
        <f>SUM(K44:K59)</f>
        <v>0</v>
      </c>
      <c r="L43" s="31">
        <f>SUM(L44:L59)</f>
        <v>0</v>
      </c>
      <c r="M43" s="31">
        <f>SUM(M44:M59)</f>
        <v>0</v>
      </c>
      <c r="N43" s="31">
        <f>SUM(N44:N59)</f>
        <v>0</v>
      </c>
      <c r="O43" s="31">
        <f>SUM(D43:N43)</f>
        <v>970665</v>
      </c>
      <c r="P43" s="43">
        <f>(O43/P$62)</f>
        <v>72.464725643896983</v>
      </c>
      <c r="Q43" s="9"/>
    </row>
    <row r="44" spans="1:17">
      <c r="A44" s="12"/>
      <c r="B44" s="44">
        <v>601</v>
      </c>
      <c r="C44" s="20" t="s">
        <v>58</v>
      </c>
      <c r="D44" s="46">
        <v>288357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:O49" si="3">SUM(D44:N44)</f>
        <v>288357</v>
      </c>
      <c r="P44" s="47">
        <f>(O44/P$62)</f>
        <v>21.527211646136617</v>
      </c>
      <c r="Q44" s="9"/>
    </row>
    <row r="45" spans="1:17">
      <c r="A45" s="12"/>
      <c r="B45" s="44">
        <v>602</v>
      </c>
      <c r="C45" s="20" t="s">
        <v>59</v>
      </c>
      <c r="D45" s="46">
        <v>54226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54226</v>
      </c>
      <c r="P45" s="47">
        <f>(O45/P$62)</f>
        <v>4.0482269503546098</v>
      </c>
      <c r="Q45" s="9"/>
    </row>
    <row r="46" spans="1:17">
      <c r="A46" s="12"/>
      <c r="B46" s="44">
        <v>603</v>
      </c>
      <c r="C46" s="20" t="s">
        <v>60</v>
      </c>
      <c r="D46" s="46">
        <v>14360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14360</v>
      </c>
      <c r="P46" s="47">
        <f>(O46/P$62)</f>
        <v>1.0720418066442703</v>
      </c>
      <c r="Q46" s="9"/>
    </row>
    <row r="47" spans="1:17">
      <c r="A47" s="12"/>
      <c r="B47" s="44">
        <v>604</v>
      </c>
      <c r="C47" s="20" t="s">
        <v>61</v>
      </c>
      <c r="D47" s="46">
        <v>0</v>
      </c>
      <c r="E47" s="46">
        <v>228485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228485</v>
      </c>
      <c r="P47" s="47">
        <f>(O47/P$62)</f>
        <v>17.057484135871594</v>
      </c>
      <c r="Q47" s="9"/>
    </row>
    <row r="48" spans="1:17">
      <c r="A48" s="12"/>
      <c r="B48" s="44">
        <v>606</v>
      </c>
      <c r="C48" s="20" t="s">
        <v>75</v>
      </c>
      <c r="D48" s="46">
        <v>1000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1000</v>
      </c>
      <c r="P48" s="47">
        <f>(O48/P$62)</f>
        <v>7.4654721911160876E-2</v>
      </c>
      <c r="Q48" s="9"/>
    </row>
    <row r="49" spans="1:120">
      <c r="A49" s="12"/>
      <c r="B49" s="44">
        <v>608</v>
      </c>
      <c r="C49" s="20" t="s">
        <v>62</v>
      </c>
      <c r="D49" s="46">
        <v>0</v>
      </c>
      <c r="E49" s="46">
        <v>7433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3"/>
        <v>7433</v>
      </c>
      <c r="P49" s="47">
        <f>(O49/P$62)</f>
        <v>0.5549085479656588</v>
      </c>
      <c r="Q49" s="9"/>
    </row>
    <row r="50" spans="1:120">
      <c r="A50" s="12"/>
      <c r="B50" s="44">
        <v>614</v>
      </c>
      <c r="C50" s="20" t="s">
        <v>63</v>
      </c>
      <c r="D50" s="46">
        <v>0</v>
      </c>
      <c r="E50" s="46">
        <v>110679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ref="O50:O55" si="4">SUM(D50:N50)</f>
        <v>110679</v>
      </c>
      <c r="P50" s="47">
        <f>(O50/P$62)</f>
        <v>8.2627099664053745</v>
      </c>
      <c r="Q50" s="9"/>
    </row>
    <row r="51" spans="1:120">
      <c r="A51" s="12"/>
      <c r="B51" s="44">
        <v>634</v>
      </c>
      <c r="C51" s="20" t="s">
        <v>64</v>
      </c>
      <c r="D51" s="46">
        <v>0</v>
      </c>
      <c r="E51" s="46">
        <v>18905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18905</v>
      </c>
      <c r="P51" s="47">
        <f>(O51/P$62)</f>
        <v>1.4113475177304964</v>
      </c>
      <c r="Q51" s="9"/>
    </row>
    <row r="52" spans="1:120">
      <c r="A52" s="12"/>
      <c r="B52" s="44">
        <v>654</v>
      </c>
      <c r="C52" s="20" t="s">
        <v>150</v>
      </c>
      <c r="D52" s="46">
        <v>0</v>
      </c>
      <c r="E52" s="46">
        <v>46678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46678</v>
      </c>
      <c r="P52" s="47">
        <f>(O52/P$62)</f>
        <v>3.4847331093691678</v>
      </c>
      <c r="Q52" s="9"/>
    </row>
    <row r="53" spans="1:120">
      <c r="A53" s="12"/>
      <c r="B53" s="44">
        <v>674</v>
      </c>
      <c r="C53" s="20" t="s">
        <v>65</v>
      </c>
      <c r="D53" s="46">
        <v>0</v>
      </c>
      <c r="E53" s="46">
        <v>25554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25554</v>
      </c>
      <c r="P53" s="47">
        <f>(O53/P$62)</f>
        <v>1.9077267637178053</v>
      </c>
      <c r="Q53" s="9"/>
    </row>
    <row r="54" spans="1:120">
      <c r="A54" s="12"/>
      <c r="B54" s="44">
        <v>694</v>
      </c>
      <c r="C54" s="20" t="s">
        <v>66</v>
      </c>
      <c r="D54" s="46">
        <v>0</v>
      </c>
      <c r="E54" s="46">
        <v>5848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5848</v>
      </c>
      <c r="P54" s="47">
        <f>(O54/P$62)</f>
        <v>0.43658081373646884</v>
      </c>
      <c r="Q54" s="9"/>
    </row>
    <row r="55" spans="1:120">
      <c r="A55" s="12"/>
      <c r="B55" s="44">
        <v>711</v>
      </c>
      <c r="C55" s="20" t="s">
        <v>67</v>
      </c>
      <c r="D55" s="46">
        <v>10309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10309</v>
      </c>
      <c r="P55" s="47">
        <f>(O55/P$62)</f>
        <v>0.7696155281821575</v>
      </c>
      <c r="Q55" s="9"/>
    </row>
    <row r="56" spans="1:120">
      <c r="A56" s="12"/>
      <c r="B56" s="44">
        <v>721</v>
      </c>
      <c r="C56" s="20" t="s">
        <v>68</v>
      </c>
      <c r="D56" s="46">
        <v>1440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ref="O56:O59" si="5">SUM(D56:N56)</f>
        <v>1440</v>
      </c>
      <c r="P56" s="47">
        <f>(O56/P$62)</f>
        <v>0.10750279955207166</v>
      </c>
      <c r="Q56" s="9"/>
    </row>
    <row r="57" spans="1:120">
      <c r="A57" s="12"/>
      <c r="B57" s="44">
        <v>724</v>
      </c>
      <c r="C57" s="20" t="s">
        <v>69</v>
      </c>
      <c r="D57" s="46">
        <v>0</v>
      </c>
      <c r="E57" s="46">
        <v>44590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5"/>
        <v>44590</v>
      </c>
      <c r="P57" s="47">
        <f>(O57/P$62)</f>
        <v>3.3288540500186636</v>
      </c>
      <c r="Q57" s="9"/>
    </row>
    <row r="58" spans="1:120">
      <c r="A58" s="12"/>
      <c r="B58" s="44">
        <v>744</v>
      </c>
      <c r="C58" s="20" t="s">
        <v>71</v>
      </c>
      <c r="D58" s="46">
        <v>0</v>
      </c>
      <c r="E58" s="46">
        <v>26207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5"/>
        <v>26207</v>
      </c>
      <c r="P58" s="47">
        <f>(O58/P$62)</f>
        <v>1.9564762971257932</v>
      </c>
      <c r="Q58" s="9"/>
    </row>
    <row r="59" spans="1:120" ht="15.75" thickBot="1">
      <c r="A59" s="12"/>
      <c r="B59" s="44">
        <v>764</v>
      </c>
      <c r="C59" s="20" t="s">
        <v>72</v>
      </c>
      <c r="D59" s="46">
        <v>0</v>
      </c>
      <c r="E59" s="46">
        <v>86594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5"/>
        <v>86594</v>
      </c>
      <c r="P59" s="47">
        <f>(O59/P$62)</f>
        <v>6.4646509891750652</v>
      </c>
      <c r="Q59" s="9"/>
    </row>
    <row r="60" spans="1:120" ht="16.5" thickBot="1">
      <c r="A60" s="14" t="s">
        <v>10</v>
      </c>
      <c r="B60" s="23"/>
      <c r="C60" s="22"/>
      <c r="D60" s="15">
        <f>SUM(D5,D12,D21,D25,D27,D31,D37,D41,D43)</f>
        <v>18224960</v>
      </c>
      <c r="E60" s="15">
        <f>SUM(E5,E12,E21,E25,E27,E31,E37,E41,E43)</f>
        <v>7297884</v>
      </c>
      <c r="F60" s="15">
        <f>SUM(F5,F12,F21,F25,F27,F31,F37,F41,F43)</f>
        <v>0</v>
      </c>
      <c r="G60" s="15">
        <f>SUM(G5,G12,G21,G25,G27,G31,G37,G41,G43)</f>
        <v>0</v>
      </c>
      <c r="H60" s="15">
        <f>SUM(H5,H12,H21,H25,H27,H31,H37,H41,H43)</f>
        <v>0</v>
      </c>
      <c r="I60" s="15">
        <f>SUM(I5,I12,I21,I25,I27,I31,I37,I41,I43)</f>
        <v>1398403</v>
      </c>
      <c r="J60" s="15">
        <f>SUM(J5,J12,J21,J25,J27,J31,J37,J41,J43)</f>
        <v>0</v>
      </c>
      <c r="K60" s="15">
        <f>SUM(K5,K12,K21,K25,K27,K31,K37,K41,K43)</f>
        <v>0</v>
      </c>
      <c r="L60" s="15">
        <f>SUM(L5,L12,L21,L25,L27,L31,L37,L41,L43)</f>
        <v>0</v>
      </c>
      <c r="M60" s="15">
        <f>SUM(M5,M12,M21,M25,M27,M31,M37,M41,M43)</f>
        <v>23245268</v>
      </c>
      <c r="N60" s="15">
        <f>SUM(N5,N12,N21,N25,N27,N31,N37,N41,N43)</f>
        <v>0</v>
      </c>
      <c r="O60" s="15">
        <f>SUM(D60:N60)</f>
        <v>50166515</v>
      </c>
      <c r="P60" s="37">
        <f>(O60/P$62)</f>
        <v>3745.1672265770808</v>
      </c>
      <c r="Q60" s="6"/>
      <c r="R60" s="2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</row>
    <row r="61" spans="1:120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9"/>
    </row>
    <row r="62" spans="1:120">
      <c r="A62" s="38"/>
      <c r="B62" s="39"/>
      <c r="C62" s="39"/>
      <c r="D62" s="40"/>
      <c r="E62" s="40"/>
      <c r="F62" s="40"/>
      <c r="G62" s="40"/>
      <c r="H62" s="40"/>
      <c r="I62" s="40"/>
      <c r="J62" s="40"/>
      <c r="K62" s="40"/>
      <c r="L62" s="40"/>
      <c r="M62" s="48" t="s">
        <v>152</v>
      </c>
      <c r="N62" s="48"/>
      <c r="O62" s="48"/>
      <c r="P62" s="41">
        <v>13395</v>
      </c>
    </row>
    <row r="63" spans="1:120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1"/>
    </row>
    <row r="64" spans="1:120" ht="15.75" customHeight="1" thickBot="1">
      <c r="A64" s="52" t="s">
        <v>77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4"/>
    </row>
  </sheetData>
  <mergeCells count="10">
    <mergeCell ref="M62:O62"/>
    <mergeCell ref="A63:P63"/>
    <mergeCell ref="A64:P6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3178321</v>
      </c>
      <c r="E5" s="26">
        <f t="shared" si="0"/>
        <v>43408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3221729</v>
      </c>
      <c r="O5" s="32">
        <f t="shared" ref="O5:O36" si="2">(N5/O$59)</f>
        <v>222.08099538153994</v>
      </c>
      <c r="P5" s="6"/>
    </row>
    <row r="6" spans="1:133">
      <c r="A6" s="12"/>
      <c r="B6" s="44">
        <v>511</v>
      </c>
      <c r="C6" s="20" t="s">
        <v>20</v>
      </c>
      <c r="D6" s="46">
        <v>638598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638598</v>
      </c>
      <c r="O6" s="47">
        <f t="shared" si="2"/>
        <v>44.019990349486456</v>
      </c>
      <c r="P6" s="9"/>
    </row>
    <row r="7" spans="1:133">
      <c r="A7" s="12"/>
      <c r="B7" s="44">
        <v>512</v>
      </c>
      <c r="C7" s="20" t="s">
        <v>21</v>
      </c>
      <c r="D7" s="46">
        <v>129454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129454</v>
      </c>
      <c r="O7" s="47">
        <f t="shared" si="2"/>
        <v>8.9235541462742116</v>
      </c>
      <c r="P7" s="9"/>
    </row>
    <row r="8" spans="1:133">
      <c r="A8" s="12"/>
      <c r="B8" s="44">
        <v>513</v>
      </c>
      <c r="C8" s="20" t="s">
        <v>22</v>
      </c>
      <c r="D8" s="46">
        <v>1527509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1527509</v>
      </c>
      <c r="O8" s="47">
        <f t="shared" si="2"/>
        <v>105.29461639208658</v>
      </c>
      <c r="P8" s="9"/>
    </row>
    <row r="9" spans="1:133">
      <c r="A9" s="12"/>
      <c r="B9" s="44">
        <v>514</v>
      </c>
      <c r="C9" s="20" t="s">
        <v>23</v>
      </c>
      <c r="D9" s="46">
        <v>32964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32964</v>
      </c>
      <c r="O9" s="47">
        <f t="shared" si="2"/>
        <v>2.2722823464534363</v>
      </c>
      <c r="P9" s="9"/>
    </row>
    <row r="10" spans="1:133">
      <c r="A10" s="12"/>
      <c r="B10" s="44">
        <v>515</v>
      </c>
      <c r="C10" s="20" t="s">
        <v>24</v>
      </c>
      <c r="D10" s="46">
        <v>20517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20517</v>
      </c>
      <c r="O10" s="47">
        <f t="shared" si="2"/>
        <v>1.4142827600468739</v>
      </c>
      <c r="P10" s="9"/>
    </row>
    <row r="11" spans="1:133">
      <c r="A11" s="12"/>
      <c r="B11" s="44">
        <v>519</v>
      </c>
      <c r="C11" s="20" t="s">
        <v>25</v>
      </c>
      <c r="D11" s="46">
        <v>829279</v>
      </c>
      <c r="E11" s="46">
        <v>43408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872687</v>
      </c>
      <c r="O11" s="47">
        <f t="shared" si="2"/>
        <v>60.156269387192388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6432477</v>
      </c>
      <c r="E12" s="31">
        <f t="shared" si="3"/>
        <v>460577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6893054</v>
      </c>
      <c r="O12" s="43">
        <f t="shared" si="2"/>
        <v>475.15364996208729</v>
      </c>
      <c r="P12" s="10"/>
    </row>
    <row r="13" spans="1:133">
      <c r="A13" s="12"/>
      <c r="B13" s="44">
        <v>521</v>
      </c>
      <c r="C13" s="20" t="s">
        <v>27</v>
      </c>
      <c r="D13" s="46">
        <v>2300961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2300961</v>
      </c>
      <c r="O13" s="47">
        <f t="shared" si="2"/>
        <v>158.61039498173295</v>
      </c>
      <c r="P13" s="9"/>
    </row>
    <row r="14" spans="1:133">
      <c r="A14" s="12"/>
      <c r="B14" s="44">
        <v>522</v>
      </c>
      <c r="C14" s="20" t="s">
        <v>28</v>
      </c>
      <c r="D14" s="46">
        <v>328707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328707</v>
      </c>
      <c r="O14" s="47">
        <f t="shared" si="2"/>
        <v>22.658509684979666</v>
      </c>
      <c r="P14" s="9"/>
    </row>
    <row r="15" spans="1:133">
      <c r="A15" s="12"/>
      <c r="B15" s="44">
        <v>523</v>
      </c>
      <c r="C15" s="20" t="s">
        <v>89</v>
      </c>
      <c r="D15" s="46">
        <v>2008910</v>
      </c>
      <c r="E15" s="46">
        <v>55313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2064223</v>
      </c>
      <c r="O15" s="47">
        <f t="shared" si="2"/>
        <v>142.2915144413042</v>
      </c>
      <c r="P15" s="9"/>
    </row>
    <row r="16" spans="1:133">
      <c r="A16" s="12"/>
      <c r="B16" s="44">
        <v>524</v>
      </c>
      <c r="C16" s="20" t="s">
        <v>30</v>
      </c>
      <c r="D16" s="46">
        <v>123610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123610</v>
      </c>
      <c r="O16" s="47">
        <f t="shared" si="2"/>
        <v>8.5207141380023437</v>
      </c>
      <c r="P16" s="9"/>
    </row>
    <row r="17" spans="1:16">
      <c r="A17" s="12"/>
      <c r="B17" s="44">
        <v>525</v>
      </c>
      <c r="C17" s="20" t="s">
        <v>31</v>
      </c>
      <c r="D17" s="46">
        <v>478970</v>
      </c>
      <c r="E17" s="46">
        <v>405264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884234</v>
      </c>
      <c r="O17" s="47">
        <f t="shared" si="2"/>
        <v>60.952229957951332</v>
      </c>
      <c r="P17" s="9"/>
    </row>
    <row r="18" spans="1:16">
      <c r="A18" s="12"/>
      <c r="B18" s="44">
        <v>526</v>
      </c>
      <c r="C18" s="20" t="s">
        <v>32</v>
      </c>
      <c r="D18" s="46">
        <v>1137602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1137602</v>
      </c>
      <c r="O18" s="47">
        <f t="shared" si="2"/>
        <v>78.417453643068868</v>
      </c>
      <c r="P18" s="9"/>
    </row>
    <row r="19" spans="1:16">
      <c r="A19" s="12"/>
      <c r="B19" s="44">
        <v>527</v>
      </c>
      <c r="C19" s="20" t="s">
        <v>33</v>
      </c>
      <c r="D19" s="46">
        <v>53717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53717</v>
      </c>
      <c r="O19" s="47">
        <f t="shared" si="2"/>
        <v>3.7028331150479077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SUM(D21:D23)</f>
        <v>148770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862835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1011605</v>
      </c>
      <c r="O20" s="43">
        <f t="shared" si="2"/>
        <v>69.732198249121112</v>
      </c>
      <c r="P20" s="10"/>
    </row>
    <row r="21" spans="1:16">
      <c r="A21" s="12"/>
      <c r="B21" s="44">
        <v>534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425466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425466</v>
      </c>
      <c r="O21" s="47">
        <f t="shared" si="2"/>
        <v>29.328324257255119</v>
      </c>
      <c r="P21" s="9"/>
    </row>
    <row r="22" spans="1:16">
      <c r="A22" s="12"/>
      <c r="B22" s="44">
        <v>536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437369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437369</v>
      </c>
      <c r="O22" s="47">
        <f t="shared" si="2"/>
        <v>30.148824705314677</v>
      </c>
      <c r="P22" s="9"/>
    </row>
    <row r="23" spans="1:16">
      <c r="A23" s="12"/>
      <c r="B23" s="44">
        <v>537</v>
      </c>
      <c r="C23" s="20" t="s">
        <v>37</v>
      </c>
      <c r="D23" s="46">
        <v>148770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148770</v>
      </c>
      <c r="O23" s="47">
        <f t="shared" si="2"/>
        <v>10.255049286551319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SUM(D25:D25)</f>
        <v>0</v>
      </c>
      <c r="E24" s="31">
        <f t="shared" si="6"/>
        <v>5312822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5312822</v>
      </c>
      <c r="O24" s="43">
        <f t="shared" si="2"/>
        <v>366.22471910112358</v>
      </c>
      <c r="P24" s="10"/>
    </row>
    <row r="25" spans="1:16">
      <c r="A25" s="12"/>
      <c r="B25" s="44">
        <v>541</v>
      </c>
      <c r="C25" s="20" t="s">
        <v>39</v>
      </c>
      <c r="D25" s="46">
        <v>0</v>
      </c>
      <c r="E25" s="46">
        <v>5312822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5312822</v>
      </c>
      <c r="O25" s="47">
        <f t="shared" si="2"/>
        <v>366.22471910112358</v>
      </c>
      <c r="P25" s="9"/>
    </row>
    <row r="26" spans="1:16" ht="15.75">
      <c r="A26" s="28" t="s">
        <v>40</v>
      </c>
      <c r="B26" s="29"/>
      <c r="C26" s="30"/>
      <c r="D26" s="31">
        <f t="shared" ref="D26:M26" si="8">SUM(D27:D29)</f>
        <v>117982</v>
      </c>
      <c r="E26" s="31">
        <f t="shared" si="8"/>
        <v>265514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383496</v>
      </c>
      <c r="O26" s="43">
        <f t="shared" si="2"/>
        <v>26.435238160887849</v>
      </c>
      <c r="P26" s="10"/>
    </row>
    <row r="27" spans="1:16">
      <c r="A27" s="13"/>
      <c r="B27" s="45">
        <v>552</v>
      </c>
      <c r="C27" s="21" t="s">
        <v>41</v>
      </c>
      <c r="D27" s="46">
        <v>48824</v>
      </c>
      <c r="E27" s="46">
        <v>29172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77996</v>
      </c>
      <c r="O27" s="47">
        <f t="shared" si="2"/>
        <v>5.3764389605018268</v>
      </c>
      <c r="P27" s="9"/>
    </row>
    <row r="28" spans="1:16">
      <c r="A28" s="13"/>
      <c r="B28" s="45">
        <v>553</v>
      </c>
      <c r="C28" s="21" t="s">
        <v>42</v>
      </c>
      <c r="D28" s="46">
        <v>69158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69158</v>
      </c>
      <c r="O28" s="47">
        <f t="shared" si="2"/>
        <v>4.7672158268422145</v>
      </c>
      <c r="P28" s="9"/>
    </row>
    <row r="29" spans="1:16">
      <c r="A29" s="13"/>
      <c r="B29" s="45">
        <v>554</v>
      </c>
      <c r="C29" s="21" t="s">
        <v>43</v>
      </c>
      <c r="D29" s="46">
        <v>0</v>
      </c>
      <c r="E29" s="46">
        <v>236342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236342</v>
      </c>
      <c r="O29" s="47">
        <f t="shared" si="2"/>
        <v>16.291583373543805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SUM(D31:D35)</f>
        <v>434344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434344</v>
      </c>
      <c r="O30" s="43">
        <f t="shared" si="2"/>
        <v>29.940304680499068</v>
      </c>
      <c r="P30" s="10"/>
    </row>
    <row r="31" spans="1:16">
      <c r="A31" s="12"/>
      <c r="B31" s="44">
        <v>562</v>
      </c>
      <c r="C31" s="20" t="s">
        <v>46</v>
      </c>
      <c r="D31" s="46">
        <v>308754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10">SUM(D31:M31)</f>
        <v>308754</v>
      </c>
      <c r="O31" s="47">
        <f t="shared" si="2"/>
        <v>21.283104708071964</v>
      </c>
      <c r="P31" s="9"/>
    </row>
    <row r="32" spans="1:16">
      <c r="A32" s="12"/>
      <c r="B32" s="44">
        <v>563</v>
      </c>
      <c r="C32" s="20" t="s">
        <v>47</v>
      </c>
      <c r="D32" s="46">
        <v>20000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20000</v>
      </c>
      <c r="O32" s="47">
        <f t="shared" si="2"/>
        <v>1.3786447921692975</v>
      </c>
      <c r="P32" s="9"/>
    </row>
    <row r="33" spans="1:16">
      <c r="A33" s="12"/>
      <c r="B33" s="44">
        <v>564</v>
      </c>
      <c r="C33" s="20" t="s">
        <v>48</v>
      </c>
      <c r="D33" s="46">
        <v>58000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58000</v>
      </c>
      <c r="O33" s="47">
        <f t="shared" si="2"/>
        <v>3.998069897290963</v>
      </c>
      <c r="P33" s="9"/>
    </row>
    <row r="34" spans="1:16">
      <c r="A34" s="12"/>
      <c r="B34" s="44">
        <v>565</v>
      </c>
      <c r="C34" s="20" t="s">
        <v>49</v>
      </c>
      <c r="D34" s="46">
        <v>9500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9500</v>
      </c>
      <c r="O34" s="47">
        <f t="shared" si="2"/>
        <v>0.65485627628041632</v>
      </c>
      <c r="P34" s="9"/>
    </row>
    <row r="35" spans="1:16">
      <c r="A35" s="12"/>
      <c r="B35" s="44">
        <v>569</v>
      </c>
      <c r="C35" s="20" t="s">
        <v>50</v>
      </c>
      <c r="D35" s="46">
        <v>38090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38090</v>
      </c>
      <c r="O35" s="47">
        <f t="shared" si="2"/>
        <v>2.6256290066864274</v>
      </c>
      <c r="P35" s="9"/>
    </row>
    <row r="36" spans="1:16" ht="15.75">
      <c r="A36" s="28" t="s">
        <v>51</v>
      </c>
      <c r="B36" s="29"/>
      <c r="C36" s="30"/>
      <c r="D36" s="31">
        <f t="shared" ref="D36:M36" si="11">SUM(D37:D38)</f>
        <v>892887</v>
      </c>
      <c r="E36" s="31">
        <f t="shared" si="11"/>
        <v>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892887</v>
      </c>
      <c r="O36" s="43">
        <f t="shared" si="2"/>
        <v>61.548700627283381</v>
      </c>
      <c r="P36" s="9"/>
    </row>
    <row r="37" spans="1:16">
      <c r="A37" s="12"/>
      <c r="B37" s="44">
        <v>571</v>
      </c>
      <c r="C37" s="20" t="s">
        <v>52</v>
      </c>
      <c r="D37" s="46">
        <v>632028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632028</v>
      </c>
      <c r="O37" s="47">
        <f t="shared" ref="O37:O57" si="12">(N37/O$59)</f>
        <v>43.56710553525884</v>
      </c>
      <c r="P37" s="9"/>
    </row>
    <row r="38" spans="1:16">
      <c r="A38" s="12"/>
      <c r="B38" s="44">
        <v>572</v>
      </c>
      <c r="C38" s="20" t="s">
        <v>53</v>
      </c>
      <c r="D38" s="46">
        <v>260859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260859</v>
      </c>
      <c r="O38" s="47">
        <f t="shared" si="12"/>
        <v>17.981595092024541</v>
      </c>
      <c r="P38" s="9"/>
    </row>
    <row r="39" spans="1:16" ht="15.75">
      <c r="A39" s="28" t="s">
        <v>70</v>
      </c>
      <c r="B39" s="29"/>
      <c r="C39" s="30"/>
      <c r="D39" s="31">
        <f t="shared" ref="D39:M39" si="13">SUM(D40:D40)</f>
        <v>338930</v>
      </c>
      <c r="E39" s="31">
        <f t="shared" si="13"/>
        <v>28782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367712</v>
      </c>
      <c r="O39" s="43">
        <f t="shared" si="12"/>
        <v>25.347211690907837</v>
      </c>
      <c r="P39" s="9"/>
    </row>
    <row r="40" spans="1:16">
      <c r="A40" s="12"/>
      <c r="B40" s="44">
        <v>581</v>
      </c>
      <c r="C40" s="20" t="s">
        <v>55</v>
      </c>
      <c r="D40" s="46">
        <v>338930</v>
      </c>
      <c r="E40" s="46">
        <v>28782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367712</v>
      </c>
      <c r="O40" s="47">
        <f t="shared" si="12"/>
        <v>25.347211690907837</v>
      </c>
      <c r="P40" s="9"/>
    </row>
    <row r="41" spans="1:16" ht="15.75">
      <c r="A41" s="28" t="s">
        <v>57</v>
      </c>
      <c r="B41" s="29"/>
      <c r="C41" s="30"/>
      <c r="D41" s="31">
        <f t="shared" ref="D41:M41" si="14">SUM(D42:D56)</f>
        <v>235871</v>
      </c>
      <c r="E41" s="31">
        <f t="shared" si="14"/>
        <v>423028</v>
      </c>
      <c r="F41" s="31">
        <f t="shared" si="14"/>
        <v>0</v>
      </c>
      <c r="G41" s="31">
        <f t="shared" si="14"/>
        <v>0</v>
      </c>
      <c r="H41" s="31">
        <f t="shared" si="14"/>
        <v>0</v>
      </c>
      <c r="I41" s="31">
        <f t="shared" si="14"/>
        <v>0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>SUM(D41:M41)</f>
        <v>658899</v>
      </c>
      <c r="O41" s="43">
        <f t="shared" si="12"/>
        <v>45.4193837457779</v>
      </c>
      <c r="P41" s="9"/>
    </row>
    <row r="42" spans="1:16">
      <c r="A42" s="12"/>
      <c r="B42" s="44">
        <v>601</v>
      </c>
      <c r="C42" s="20" t="s">
        <v>58</v>
      </c>
      <c r="D42" s="46">
        <v>155812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7" si="15">SUM(D42:M42)</f>
        <v>155812</v>
      </c>
      <c r="O42" s="47">
        <f t="shared" si="12"/>
        <v>10.74047011787413</v>
      </c>
      <c r="P42" s="9"/>
    </row>
    <row r="43" spans="1:16">
      <c r="A43" s="12"/>
      <c r="B43" s="44">
        <v>602</v>
      </c>
      <c r="C43" s="20" t="s">
        <v>59</v>
      </c>
      <c r="D43" s="46">
        <v>47556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5"/>
        <v>47556</v>
      </c>
      <c r="O43" s="47">
        <f t="shared" si="12"/>
        <v>3.2781415868201558</v>
      </c>
      <c r="P43" s="9"/>
    </row>
    <row r="44" spans="1:16">
      <c r="A44" s="12"/>
      <c r="B44" s="44">
        <v>603</v>
      </c>
      <c r="C44" s="20" t="s">
        <v>60</v>
      </c>
      <c r="D44" s="46">
        <v>9632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5"/>
        <v>9632</v>
      </c>
      <c r="O44" s="47">
        <f t="shared" si="12"/>
        <v>0.66395533190873368</v>
      </c>
      <c r="P44" s="9"/>
    </row>
    <row r="45" spans="1:16">
      <c r="A45" s="12"/>
      <c r="B45" s="44">
        <v>604</v>
      </c>
      <c r="C45" s="20" t="s">
        <v>61</v>
      </c>
      <c r="D45" s="46">
        <v>0</v>
      </c>
      <c r="E45" s="46">
        <v>107420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107420</v>
      </c>
      <c r="O45" s="47">
        <f t="shared" si="12"/>
        <v>7.4047011787412975</v>
      </c>
      <c r="P45" s="9"/>
    </row>
    <row r="46" spans="1:16">
      <c r="A46" s="12"/>
      <c r="B46" s="44">
        <v>606</v>
      </c>
      <c r="C46" s="20" t="s">
        <v>75</v>
      </c>
      <c r="D46" s="46">
        <v>600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600</v>
      </c>
      <c r="O46" s="47">
        <f t="shared" si="12"/>
        <v>4.1359343765078931E-2</v>
      </c>
      <c r="P46" s="9"/>
    </row>
    <row r="47" spans="1:16">
      <c r="A47" s="12"/>
      <c r="B47" s="44">
        <v>608</v>
      </c>
      <c r="C47" s="20" t="s">
        <v>62</v>
      </c>
      <c r="D47" s="46">
        <v>0</v>
      </c>
      <c r="E47" s="46">
        <v>5312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5312</v>
      </c>
      <c r="O47" s="47">
        <f t="shared" si="12"/>
        <v>0.36616805680016545</v>
      </c>
      <c r="P47" s="9"/>
    </row>
    <row r="48" spans="1:16">
      <c r="A48" s="12"/>
      <c r="B48" s="44">
        <v>614</v>
      </c>
      <c r="C48" s="20" t="s">
        <v>63</v>
      </c>
      <c r="D48" s="46">
        <v>0</v>
      </c>
      <c r="E48" s="46">
        <v>57969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7" si="16">SUM(D48:M48)</f>
        <v>57969</v>
      </c>
      <c r="O48" s="47">
        <f t="shared" si="12"/>
        <v>3.9959329978631004</v>
      </c>
      <c r="P48" s="9"/>
    </row>
    <row r="49" spans="1:119">
      <c r="A49" s="12"/>
      <c r="B49" s="44">
        <v>634</v>
      </c>
      <c r="C49" s="20" t="s">
        <v>64</v>
      </c>
      <c r="D49" s="46">
        <v>0</v>
      </c>
      <c r="E49" s="46">
        <v>51283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51283</v>
      </c>
      <c r="O49" s="47">
        <f t="shared" si="12"/>
        <v>3.5350520438409045</v>
      </c>
      <c r="P49" s="9"/>
    </row>
    <row r="50" spans="1:119">
      <c r="A50" s="12"/>
      <c r="B50" s="44">
        <v>674</v>
      </c>
      <c r="C50" s="20" t="s">
        <v>65</v>
      </c>
      <c r="D50" s="46">
        <v>0</v>
      </c>
      <c r="E50" s="46">
        <v>14846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14846</v>
      </c>
      <c r="O50" s="47">
        <f t="shared" si="12"/>
        <v>1.0233680292272695</v>
      </c>
      <c r="P50" s="9"/>
    </row>
    <row r="51" spans="1:119">
      <c r="A51" s="12"/>
      <c r="B51" s="44">
        <v>694</v>
      </c>
      <c r="C51" s="20" t="s">
        <v>66</v>
      </c>
      <c r="D51" s="46">
        <v>0</v>
      </c>
      <c r="E51" s="46">
        <v>5855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5855</v>
      </c>
      <c r="O51" s="47">
        <f t="shared" si="12"/>
        <v>0.40359826290756184</v>
      </c>
      <c r="P51" s="9"/>
    </row>
    <row r="52" spans="1:119">
      <c r="A52" s="12"/>
      <c r="B52" s="44">
        <v>711</v>
      </c>
      <c r="C52" s="20" t="s">
        <v>90</v>
      </c>
      <c r="D52" s="46">
        <v>20781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20781</v>
      </c>
      <c r="O52" s="47">
        <f t="shared" si="12"/>
        <v>1.4324808713035087</v>
      </c>
      <c r="P52" s="9"/>
    </row>
    <row r="53" spans="1:119">
      <c r="A53" s="12"/>
      <c r="B53" s="44">
        <v>721</v>
      </c>
      <c r="C53" s="20" t="s">
        <v>68</v>
      </c>
      <c r="D53" s="46">
        <v>1490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1490</v>
      </c>
      <c r="O53" s="47">
        <f t="shared" si="12"/>
        <v>0.10270903701661267</v>
      </c>
      <c r="P53" s="9"/>
    </row>
    <row r="54" spans="1:119">
      <c r="A54" s="12"/>
      <c r="B54" s="44">
        <v>724</v>
      </c>
      <c r="C54" s="20" t="s">
        <v>69</v>
      </c>
      <c r="D54" s="46">
        <v>0</v>
      </c>
      <c r="E54" s="46">
        <v>62432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62432</v>
      </c>
      <c r="O54" s="47">
        <f t="shared" si="12"/>
        <v>4.3035775832356791</v>
      </c>
      <c r="P54" s="9"/>
    </row>
    <row r="55" spans="1:119">
      <c r="A55" s="12"/>
      <c r="B55" s="44">
        <v>744</v>
      </c>
      <c r="C55" s="20" t="s">
        <v>71</v>
      </c>
      <c r="D55" s="46">
        <v>0</v>
      </c>
      <c r="E55" s="46">
        <v>26934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26934</v>
      </c>
      <c r="O55" s="47">
        <f t="shared" si="12"/>
        <v>1.8566209416143931</v>
      </c>
      <c r="P55" s="9"/>
    </row>
    <row r="56" spans="1:119" ht="15.75" thickBot="1">
      <c r="A56" s="12"/>
      <c r="B56" s="44">
        <v>764</v>
      </c>
      <c r="C56" s="20" t="s">
        <v>72</v>
      </c>
      <c r="D56" s="46">
        <v>0</v>
      </c>
      <c r="E56" s="46">
        <v>90977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90977</v>
      </c>
      <c r="O56" s="47">
        <f t="shared" si="12"/>
        <v>6.2712483628593096</v>
      </c>
      <c r="P56" s="9"/>
    </row>
    <row r="57" spans="1:119" ht="16.5" thickBot="1">
      <c r="A57" s="14" t="s">
        <v>10</v>
      </c>
      <c r="B57" s="23"/>
      <c r="C57" s="22"/>
      <c r="D57" s="15">
        <f t="shared" ref="D57:M57" si="17">SUM(D5,D12,D20,D24,D26,D30,D36,D39,D41)</f>
        <v>11779582</v>
      </c>
      <c r="E57" s="15">
        <f t="shared" si="17"/>
        <v>6534131</v>
      </c>
      <c r="F57" s="15">
        <f t="shared" si="17"/>
        <v>0</v>
      </c>
      <c r="G57" s="15">
        <f t="shared" si="17"/>
        <v>0</v>
      </c>
      <c r="H57" s="15">
        <f t="shared" si="17"/>
        <v>0</v>
      </c>
      <c r="I57" s="15">
        <f t="shared" si="17"/>
        <v>862835</v>
      </c>
      <c r="J57" s="15">
        <f t="shared" si="17"/>
        <v>0</v>
      </c>
      <c r="K57" s="15">
        <f t="shared" si="17"/>
        <v>0</v>
      </c>
      <c r="L57" s="15">
        <f t="shared" si="17"/>
        <v>0</v>
      </c>
      <c r="M57" s="15">
        <f t="shared" si="17"/>
        <v>0</v>
      </c>
      <c r="N57" s="15">
        <f t="shared" si="16"/>
        <v>19176548</v>
      </c>
      <c r="O57" s="37">
        <f t="shared" si="12"/>
        <v>1321.8824015992279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38"/>
      <c r="B59" s="39"/>
      <c r="C59" s="39"/>
      <c r="D59" s="40"/>
      <c r="E59" s="40"/>
      <c r="F59" s="40"/>
      <c r="G59" s="40"/>
      <c r="H59" s="40"/>
      <c r="I59" s="40"/>
      <c r="J59" s="40"/>
      <c r="K59" s="40"/>
      <c r="L59" s="48" t="s">
        <v>92</v>
      </c>
      <c r="M59" s="48"/>
      <c r="N59" s="48"/>
      <c r="O59" s="41">
        <v>14507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77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2887441</v>
      </c>
      <c r="E5" s="26">
        <f t="shared" si="0"/>
        <v>49850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2937291</v>
      </c>
      <c r="O5" s="32">
        <f t="shared" ref="O5:O36" si="2">(N5/O$59)</f>
        <v>197.98402534375842</v>
      </c>
      <c r="P5" s="6"/>
    </row>
    <row r="6" spans="1:133">
      <c r="A6" s="12"/>
      <c r="B6" s="44">
        <v>511</v>
      </c>
      <c r="C6" s="20" t="s">
        <v>20</v>
      </c>
      <c r="D6" s="46">
        <v>541307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541307</v>
      </c>
      <c r="O6" s="47">
        <f t="shared" si="2"/>
        <v>36.486047452143438</v>
      </c>
      <c r="P6" s="9"/>
    </row>
    <row r="7" spans="1:133">
      <c r="A7" s="12"/>
      <c r="B7" s="44">
        <v>512</v>
      </c>
      <c r="C7" s="20" t="s">
        <v>21</v>
      </c>
      <c r="D7" s="46">
        <v>120000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120000</v>
      </c>
      <c r="O7" s="47">
        <f t="shared" si="2"/>
        <v>8.0884335400377463</v>
      </c>
      <c r="P7" s="9"/>
    </row>
    <row r="8" spans="1:133">
      <c r="A8" s="12"/>
      <c r="B8" s="44">
        <v>513</v>
      </c>
      <c r="C8" s="20" t="s">
        <v>22</v>
      </c>
      <c r="D8" s="46">
        <v>1532930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1532930</v>
      </c>
      <c r="O8" s="47">
        <f t="shared" si="2"/>
        <v>103.32502022108385</v>
      </c>
      <c r="P8" s="9"/>
    </row>
    <row r="9" spans="1:133">
      <c r="A9" s="12"/>
      <c r="B9" s="44">
        <v>514</v>
      </c>
      <c r="C9" s="20" t="s">
        <v>23</v>
      </c>
      <c r="D9" s="46">
        <v>27551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27551</v>
      </c>
      <c r="O9" s="47">
        <f t="shared" si="2"/>
        <v>1.8570369371798328</v>
      </c>
      <c r="P9" s="9"/>
    </row>
    <row r="10" spans="1:133">
      <c r="A10" s="12"/>
      <c r="B10" s="44">
        <v>515</v>
      </c>
      <c r="C10" s="20" t="s">
        <v>24</v>
      </c>
      <c r="D10" s="46">
        <v>24345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24345</v>
      </c>
      <c r="O10" s="47">
        <f t="shared" si="2"/>
        <v>1.6409409544351576</v>
      </c>
      <c r="P10" s="9"/>
    </row>
    <row r="11" spans="1:133">
      <c r="A11" s="12"/>
      <c r="B11" s="44">
        <v>519</v>
      </c>
      <c r="C11" s="20" t="s">
        <v>25</v>
      </c>
      <c r="D11" s="46">
        <v>641308</v>
      </c>
      <c r="E11" s="46">
        <v>49850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691158</v>
      </c>
      <c r="O11" s="47">
        <f t="shared" si="2"/>
        <v>46.586546238878405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6310860</v>
      </c>
      <c r="E12" s="31">
        <f t="shared" si="3"/>
        <v>410575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6721435</v>
      </c>
      <c r="O12" s="43">
        <f t="shared" si="2"/>
        <v>453.04900242653008</v>
      </c>
      <c r="P12" s="10"/>
    </row>
    <row r="13" spans="1:133">
      <c r="A13" s="12"/>
      <c r="B13" s="44">
        <v>521</v>
      </c>
      <c r="C13" s="20" t="s">
        <v>27</v>
      </c>
      <c r="D13" s="46">
        <v>2377101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2377101</v>
      </c>
      <c r="O13" s="47">
        <f t="shared" si="2"/>
        <v>160.22519547047722</v>
      </c>
      <c r="P13" s="9"/>
    </row>
    <row r="14" spans="1:133">
      <c r="A14" s="12"/>
      <c r="B14" s="44">
        <v>522</v>
      </c>
      <c r="C14" s="20" t="s">
        <v>28</v>
      </c>
      <c r="D14" s="46">
        <v>300367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300367</v>
      </c>
      <c r="O14" s="47">
        <f t="shared" si="2"/>
        <v>20.245820976004314</v>
      </c>
      <c r="P14" s="9"/>
    </row>
    <row r="15" spans="1:133">
      <c r="A15" s="12"/>
      <c r="B15" s="44">
        <v>523</v>
      </c>
      <c r="C15" s="20" t="s">
        <v>29</v>
      </c>
      <c r="D15" s="46">
        <v>1819800</v>
      </c>
      <c r="E15" s="46">
        <v>18287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1838087</v>
      </c>
      <c r="O15" s="47">
        <f t="shared" si="2"/>
        <v>123.89370450256133</v>
      </c>
      <c r="P15" s="9"/>
    </row>
    <row r="16" spans="1:133">
      <c r="A16" s="12"/>
      <c r="B16" s="44">
        <v>524</v>
      </c>
      <c r="C16" s="20" t="s">
        <v>30</v>
      </c>
      <c r="D16" s="46">
        <v>112493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112493</v>
      </c>
      <c r="O16" s="47">
        <f t="shared" si="2"/>
        <v>7.5824346184955518</v>
      </c>
      <c r="P16" s="9"/>
    </row>
    <row r="17" spans="1:16">
      <c r="A17" s="12"/>
      <c r="B17" s="44">
        <v>525</v>
      </c>
      <c r="C17" s="20" t="s">
        <v>31</v>
      </c>
      <c r="D17" s="46">
        <v>539689</v>
      </c>
      <c r="E17" s="46">
        <v>392288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931977</v>
      </c>
      <c r="O17" s="47">
        <f t="shared" si="2"/>
        <v>62.818616877864656</v>
      </c>
      <c r="P17" s="9"/>
    </row>
    <row r="18" spans="1:16">
      <c r="A18" s="12"/>
      <c r="B18" s="44">
        <v>526</v>
      </c>
      <c r="C18" s="20" t="s">
        <v>32</v>
      </c>
      <c r="D18" s="46">
        <v>1095412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1095412</v>
      </c>
      <c r="O18" s="47">
        <f t="shared" si="2"/>
        <v>73.834726341331901</v>
      </c>
      <c r="P18" s="9"/>
    </row>
    <row r="19" spans="1:16">
      <c r="A19" s="12"/>
      <c r="B19" s="44">
        <v>527</v>
      </c>
      <c r="C19" s="20" t="s">
        <v>33</v>
      </c>
      <c r="D19" s="46">
        <v>65998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65998</v>
      </c>
      <c r="O19" s="47">
        <f t="shared" si="2"/>
        <v>4.448503639795093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SUM(D21:D23)</f>
        <v>143717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971062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1114779</v>
      </c>
      <c r="O20" s="43">
        <f t="shared" si="2"/>
        <v>75.140132111081158</v>
      </c>
      <c r="P20" s="10"/>
    </row>
    <row r="21" spans="1:16">
      <c r="A21" s="12"/>
      <c r="B21" s="44">
        <v>534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560526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560526</v>
      </c>
      <c r="O21" s="47">
        <f t="shared" si="2"/>
        <v>37.781477487193314</v>
      </c>
      <c r="P21" s="9"/>
    </row>
    <row r="22" spans="1:16">
      <c r="A22" s="12"/>
      <c r="B22" s="44">
        <v>536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410536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410536</v>
      </c>
      <c r="O22" s="47">
        <f t="shared" si="2"/>
        <v>27.671609598274468</v>
      </c>
      <c r="P22" s="9"/>
    </row>
    <row r="23" spans="1:16">
      <c r="A23" s="12"/>
      <c r="B23" s="44">
        <v>537</v>
      </c>
      <c r="C23" s="20" t="s">
        <v>37</v>
      </c>
      <c r="D23" s="46">
        <v>143717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143717</v>
      </c>
      <c r="O23" s="47">
        <f t="shared" si="2"/>
        <v>9.6870450256133722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SUM(D25:D25)</f>
        <v>0</v>
      </c>
      <c r="E24" s="31">
        <f t="shared" si="6"/>
        <v>3318536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3318536</v>
      </c>
      <c r="O24" s="43">
        <f t="shared" si="2"/>
        <v>223.68131571852251</v>
      </c>
      <c r="P24" s="10"/>
    </row>
    <row r="25" spans="1:16">
      <c r="A25" s="12"/>
      <c r="B25" s="44">
        <v>541</v>
      </c>
      <c r="C25" s="20" t="s">
        <v>39</v>
      </c>
      <c r="D25" s="46">
        <v>0</v>
      </c>
      <c r="E25" s="46">
        <v>3318536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3318536</v>
      </c>
      <c r="O25" s="47">
        <f t="shared" si="2"/>
        <v>223.68131571852251</v>
      </c>
      <c r="P25" s="9"/>
    </row>
    <row r="26" spans="1:16" ht="15.75">
      <c r="A26" s="28" t="s">
        <v>40</v>
      </c>
      <c r="B26" s="29"/>
      <c r="C26" s="30"/>
      <c r="D26" s="31">
        <f t="shared" ref="D26:M26" si="8">SUM(D27:D29)</f>
        <v>346889</v>
      </c>
      <c r="E26" s="31">
        <f t="shared" si="8"/>
        <v>954784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1301673</v>
      </c>
      <c r="O26" s="43">
        <f t="shared" si="2"/>
        <v>87.737462928012945</v>
      </c>
      <c r="P26" s="10"/>
    </row>
    <row r="27" spans="1:16">
      <c r="A27" s="13"/>
      <c r="B27" s="45">
        <v>552</v>
      </c>
      <c r="C27" s="21" t="s">
        <v>41</v>
      </c>
      <c r="D27" s="46">
        <v>307035</v>
      </c>
      <c r="E27" s="46">
        <v>39098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346133</v>
      </c>
      <c r="O27" s="47">
        <f t="shared" si="2"/>
        <v>23.330614720949043</v>
      </c>
      <c r="P27" s="9"/>
    </row>
    <row r="28" spans="1:16">
      <c r="A28" s="13"/>
      <c r="B28" s="45">
        <v>553</v>
      </c>
      <c r="C28" s="21" t="s">
        <v>42</v>
      </c>
      <c r="D28" s="46">
        <v>39854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39854</v>
      </c>
      <c r="O28" s="47">
        <f t="shared" si="2"/>
        <v>2.6863035858722029</v>
      </c>
      <c r="P28" s="9"/>
    </row>
    <row r="29" spans="1:16">
      <c r="A29" s="13"/>
      <c r="B29" s="45">
        <v>554</v>
      </c>
      <c r="C29" s="21" t="s">
        <v>43</v>
      </c>
      <c r="D29" s="46">
        <v>0</v>
      </c>
      <c r="E29" s="46">
        <v>915686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915686</v>
      </c>
      <c r="O29" s="47">
        <f t="shared" si="2"/>
        <v>61.720544621191699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SUM(D31:D35)</f>
        <v>499762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499762</v>
      </c>
      <c r="O30" s="43">
        <f t="shared" si="2"/>
        <v>33.685764356969536</v>
      </c>
      <c r="P30" s="10"/>
    </row>
    <row r="31" spans="1:16">
      <c r="A31" s="12"/>
      <c r="B31" s="44">
        <v>562</v>
      </c>
      <c r="C31" s="20" t="s">
        <v>46</v>
      </c>
      <c r="D31" s="46">
        <v>380274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10">SUM(D31:M31)</f>
        <v>380274</v>
      </c>
      <c r="O31" s="47">
        <f t="shared" si="2"/>
        <v>25.631841466702614</v>
      </c>
      <c r="P31" s="9"/>
    </row>
    <row r="32" spans="1:16">
      <c r="A32" s="12"/>
      <c r="B32" s="44">
        <v>563</v>
      </c>
      <c r="C32" s="20" t="s">
        <v>47</v>
      </c>
      <c r="D32" s="46">
        <v>12596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12596</v>
      </c>
      <c r="O32" s="47">
        <f t="shared" si="2"/>
        <v>0.84901590725262877</v>
      </c>
      <c r="P32" s="9"/>
    </row>
    <row r="33" spans="1:16">
      <c r="A33" s="12"/>
      <c r="B33" s="44">
        <v>564</v>
      </c>
      <c r="C33" s="20" t="s">
        <v>48</v>
      </c>
      <c r="D33" s="46">
        <v>58000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58000</v>
      </c>
      <c r="O33" s="47">
        <f t="shared" si="2"/>
        <v>3.9094095443515773</v>
      </c>
      <c r="P33" s="9"/>
    </row>
    <row r="34" spans="1:16">
      <c r="A34" s="12"/>
      <c r="B34" s="44">
        <v>565</v>
      </c>
      <c r="C34" s="20" t="s">
        <v>49</v>
      </c>
      <c r="D34" s="46">
        <v>9500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9500</v>
      </c>
      <c r="O34" s="47">
        <f t="shared" si="2"/>
        <v>0.64033432191965489</v>
      </c>
      <c r="P34" s="9"/>
    </row>
    <row r="35" spans="1:16">
      <c r="A35" s="12"/>
      <c r="B35" s="44">
        <v>569</v>
      </c>
      <c r="C35" s="20" t="s">
        <v>50</v>
      </c>
      <c r="D35" s="46">
        <v>39392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39392</v>
      </c>
      <c r="O35" s="47">
        <f t="shared" si="2"/>
        <v>2.6551631167430574</v>
      </c>
      <c r="P35" s="9"/>
    </row>
    <row r="36" spans="1:16" ht="15.75">
      <c r="A36" s="28" t="s">
        <v>51</v>
      </c>
      <c r="B36" s="29"/>
      <c r="C36" s="30"/>
      <c r="D36" s="31">
        <f t="shared" ref="D36:M36" si="11">SUM(D37:D38)</f>
        <v>1172553</v>
      </c>
      <c r="E36" s="31">
        <f t="shared" si="11"/>
        <v>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1172553</v>
      </c>
      <c r="O36" s="43">
        <f t="shared" si="2"/>
        <v>79.034308438932328</v>
      </c>
      <c r="P36" s="9"/>
    </row>
    <row r="37" spans="1:16">
      <c r="A37" s="12"/>
      <c r="B37" s="44">
        <v>571</v>
      </c>
      <c r="C37" s="20" t="s">
        <v>52</v>
      </c>
      <c r="D37" s="46">
        <v>842430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842430</v>
      </c>
      <c r="O37" s="47">
        <f t="shared" ref="O37:O57" si="12">(N37/O$59)</f>
        <v>56.782825559449989</v>
      </c>
      <c r="P37" s="9"/>
    </row>
    <row r="38" spans="1:16">
      <c r="A38" s="12"/>
      <c r="B38" s="44">
        <v>572</v>
      </c>
      <c r="C38" s="20" t="s">
        <v>53</v>
      </c>
      <c r="D38" s="46">
        <v>330123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330123</v>
      </c>
      <c r="O38" s="47">
        <f t="shared" si="12"/>
        <v>22.251482879482339</v>
      </c>
      <c r="P38" s="9"/>
    </row>
    <row r="39" spans="1:16" ht="15.75">
      <c r="A39" s="28" t="s">
        <v>70</v>
      </c>
      <c r="B39" s="29"/>
      <c r="C39" s="30"/>
      <c r="D39" s="31">
        <f t="shared" ref="D39:M39" si="13">SUM(D40:D40)</f>
        <v>324925</v>
      </c>
      <c r="E39" s="31">
        <f t="shared" si="13"/>
        <v>140195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465120</v>
      </c>
      <c r="O39" s="43">
        <f t="shared" si="12"/>
        <v>31.350768401186304</v>
      </c>
      <c r="P39" s="9"/>
    </row>
    <row r="40" spans="1:16">
      <c r="A40" s="12"/>
      <c r="B40" s="44">
        <v>581</v>
      </c>
      <c r="C40" s="20" t="s">
        <v>55</v>
      </c>
      <c r="D40" s="46">
        <v>324925</v>
      </c>
      <c r="E40" s="46">
        <v>140195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465120</v>
      </c>
      <c r="O40" s="47">
        <f t="shared" si="12"/>
        <v>31.350768401186304</v>
      </c>
      <c r="P40" s="9"/>
    </row>
    <row r="41" spans="1:16" ht="15.75">
      <c r="A41" s="28" t="s">
        <v>57</v>
      </c>
      <c r="B41" s="29"/>
      <c r="C41" s="30"/>
      <c r="D41" s="31">
        <f t="shared" ref="D41:M41" si="14">SUM(D42:D56)</f>
        <v>206287</v>
      </c>
      <c r="E41" s="31">
        <f t="shared" si="14"/>
        <v>416348</v>
      </c>
      <c r="F41" s="31">
        <f t="shared" si="14"/>
        <v>0</v>
      </c>
      <c r="G41" s="31">
        <f t="shared" si="14"/>
        <v>0</v>
      </c>
      <c r="H41" s="31">
        <f t="shared" si="14"/>
        <v>0</v>
      </c>
      <c r="I41" s="31">
        <f t="shared" si="14"/>
        <v>0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>SUM(D41:M41)</f>
        <v>622635</v>
      </c>
      <c r="O41" s="43">
        <f t="shared" si="12"/>
        <v>41.967848476678348</v>
      </c>
      <c r="P41" s="9"/>
    </row>
    <row r="42" spans="1:16">
      <c r="A42" s="12"/>
      <c r="B42" s="44">
        <v>601</v>
      </c>
      <c r="C42" s="20" t="s">
        <v>58</v>
      </c>
      <c r="D42" s="46">
        <v>124904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7" si="15">SUM(D42:M42)</f>
        <v>124904</v>
      </c>
      <c r="O42" s="47">
        <f t="shared" si="12"/>
        <v>8.4189808573739544</v>
      </c>
      <c r="P42" s="9"/>
    </row>
    <row r="43" spans="1:16">
      <c r="A43" s="12"/>
      <c r="B43" s="44">
        <v>602</v>
      </c>
      <c r="C43" s="20" t="s">
        <v>59</v>
      </c>
      <c r="D43" s="46">
        <v>46320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5"/>
        <v>46320</v>
      </c>
      <c r="O43" s="47">
        <f t="shared" si="12"/>
        <v>3.12213534645457</v>
      </c>
      <c r="P43" s="9"/>
    </row>
    <row r="44" spans="1:16">
      <c r="A44" s="12"/>
      <c r="B44" s="44">
        <v>603</v>
      </c>
      <c r="C44" s="20" t="s">
        <v>60</v>
      </c>
      <c r="D44" s="46">
        <v>9632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5"/>
        <v>9632</v>
      </c>
      <c r="O44" s="47">
        <f t="shared" si="12"/>
        <v>0.64923159881369641</v>
      </c>
      <c r="P44" s="9"/>
    </row>
    <row r="45" spans="1:16">
      <c r="A45" s="12"/>
      <c r="B45" s="44">
        <v>604</v>
      </c>
      <c r="C45" s="20" t="s">
        <v>61</v>
      </c>
      <c r="D45" s="46">
        <v>0</v>
      </c>
      <c r="E45" s="46">
        <v>110962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110962</v>
      </c>
      <c r="O45" s="47">
        <f t="shared" si="12"/>
        <v>7.4792396872472366</v>
      </c>
      <c r="P45" s="9"/>
    </row>
    <row r="46" spans="1:16">
      <c r="A46" s="12"/>
      <c r="B46" s="44">
        <v>606</v>
      </c>
      <c r="C46" s="20" t="s">
        <v>75</v>
      </c>
      <c r="D46" s="46">
        <v>1290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1290</v>
      </c>
      <c r="O46" s="47">
        <f t="shared" si="12"/>
        <v>8.6950660555405776E-2</v>
      </c>
      <c r="P46" s="9"/>
    </row>
    <row r="47" spans="1:16">
      <c r="A47" s="12"/>
      <c r="B47" s="44">
        <v>608</v>
      </c>
      <c r="C47" s="20" t="s">
        <v>62</v>
      </c>
      <c r="D47" s="46">
        <v>0</v>
      </c>
      <c r="E47" s="46">
        <v>5134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5134</v>
      </c>
      <c r="O47" s="47">
        <f t="shared" si="12"/>
        <v>0.34605014828794822</v>
      </c>
      <c r="P47" s="9"/>
    </row>
    <row r="48" spans="1:16">
      <c r="A48" s="12"/>
      <c r="B48" s="44">
        <v>614</v>
      </c>
      <c r="C48" s="20" t="s">
        <v>63</v>
      </c>
      <c r="D48" s="46">
        <v>0</v>
      </c>
      <c r="E48" s="46">
        <v>49715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7" si="16">SUM(D48:M48)</f>
        <v>49715</v>
      </c>
      <c r="O48" s="47">
        <f t="shared" si="12"/>
        <v>3.3509706120248044</v>
      </c>
      <c r="P48" s="9"/>
    </row>
    <row r="49" spans="1:119">
      <c r="A49" s="12"/>
      <c r="B49" s="44">
        <v>634</v>
      </c>
      <c r="C49" s="20" t="s">
        <v>64</v>
      </c>
      <c r="D49" s="46">
        <v>0</v>
      </c>
      <c r="E49" s="46">
        <v>55355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55355</v>
      </c>
      <c r="O49" s="47">
        <f t="shared" si="12"/>
        <v>3.7311269884065785</v>
      </c>
      <c r="P49" s="9"/>
    </row>
    <row r="50" spans="1:119">
      <c r="A50" s="12"/>
      <c r="B50" s="44">
        <v>674</v>
      </c>
      <c r="C50" s="20" t="s">
        <v>65</v>
      </c>
      <c r="D50" s="46">
        <v>0</v>
      </c>
      <c r="E50" s="46">
        <v>14541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14541</v>
      </c>
      <c r="O50" s="47">
        <f t="shared" si="12"/>
        <v>0.98011593421407384</v>
      </c>
      <c r="P50" s="9"/>
    </row>
    <row r="51" spans="1:119">
      <c r="A51" s="12"/>
      <c r="B51" s="44">
        <v>694</v>
      </c>
      <c r="C51" s="20" t="s">
        <v>66</v>
      </c>
      <c r="D51" s="46">
        <v>0</v>
      </c>
      <c r="E51" s="46">
        <v>5719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5719</v>
      </c>
      <c r="O51" s="47">
        <f t="shared" si="12"/>
        <v>0.38548126179563225</v>
      </c>
      <c r="P51" s="9"/>
    </row>
    <row r="52" spans="1:119">
      <c r="A52" s="12"/>
      <c r="B52" s="44">
        <v>711</v>
      </c>
      <c r="C52" s="20" t="s">
        <v>67</v>
      </c>
      <c r="D52" s="46">
        <v>22691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22691</v>
      </c>
      <c r="O52" s="47">
        <f t="shared" si="12"/>
        <v>1.5294553788083041</v>
      </c>
      <c r="P52" s="9"/>
    </row>
    <row r="53" spans="1:119">
      <c r="A53" s="12"/>
      <c r="B53" s="44">
        <v>721</v>
      </c>
      <c r="C53" s="20" t="s">
        <v>68</v>
      </c>
      <c r="D53" s="46">
        <v>1450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1450</v>
      </c>
      <c r="O53" s="47">
        <f t="shared" si="12"/>
        <v>9.7735238608789438E-2</v>
      </c>
      <c r="P53" s="9"/>
    </row>
    <row r="54" spans="1:119">
      <c r="A54" s="12"/>
      <c r="B54" s="44">
        <v>724</v>
      </c>
      <c r="C54" s="20" t="s">
        <v>69</v>
      </c>
      <c r="D54" s="46">
        <v>0</v>
      </c>
      <c r="E54" s="46">
        <v>60476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60476</v>
      </c>
      <c r="O54" s="47">
        <f t="shared" si="12"/>
        <v>4.0763008897276896</v>
      </c>
      <c r="P54" s="9"/>
    </row>
    <row r="55" spans="1:119">
      <c r="A55" s="12"/>
      <c r="B55" s="44">
        <v>744</v>
      </c>
      <c r="C55" s="20" t="s">
        <v>71</v>
      </c>
      <c r="D55" s="46">
        <v>0</v>
      </c>
      <c r="E55" s="46">
        <v>26326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26326</v>
      </c>
      <c r="O55" s="47">
        <f t="shared" si="12"/>
        <v>1.7744675114586141</v>
      </c>
      <c r="P55" s="9"/>
    </row>
    <row r="56" spans="1:119" ht="15.75" thickBot="1">
      <c r="A56" s="12"/>
      <c r="B56" s="44">
        <v>764</v>
      </c>
      <c r="C56" s="20" t="s">
        <v>72</v>
      </c>
      <c r="D56" s="46">
        <v>0</v>
      </c>
      <c r="E56" s="46">
        <v>88120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88120</v>
      </c>
      <c r="O56" s="47">
        <f t="shared" si="12"/>
        <v>5.9396063629010518</v>
      </c>
      <c r="P56" s="9"/>
    </row>
    <row r="57" spans="1:119" ht="16.5" thickBot="1">
      <c r="A57" s="14" t="s">
        <v>10</v>
      </c>
      <c r="B57" s="23"/>
      <c r="C57" s="22"/>
      <c r="D57" s="15">
        <f t="shared" ref="D57:M57" si="17">SUM(D5,D12,D20,D24,D26,D30,D36,D39,D41)</f>
        <v>11892434</v>
      </c>
      <c r="E57" s="15">
        <f t="shared" si="17"/>
        <v>5290288</v>
      </c>
      <c r="F57" s="15">
        <f t="shared" si="17"/>
        <v>0</v>
      </c>
      <c r="G57" s="15">
        <f t="shared" si="17"/>
        <v>0</v>
      </c>
      <c r="H57" s="15">
        <f t="shared" si="17"/>
        <v>0</v>
      </c>
      <c r="I57" s="15">
        <f t="shared" si="17"/>
        <v>971062</v>
      </c>
      <c r="J57" s="15">
        <f t="shared" si="17"/>
        <v>0</v>
      </c>
      <c r="K57" s="15">
        <f t="shared" si="17"/>
        <v>0</v>
      </c>
      <c r="L57" s="15">
        <f t="shared" si="17"/>
        <v>0</v>
      </c>
      <c r="M57" s="15">
        <f t="shared" si="17"/>
        <v>0</v>
      </c>
      <c r="N57" s="15">
        <f t="shared" si="16"/>
        <v>18153784</v>
      </c>
      <c r="O57" s="37">
        <f t="shared" si="12"/>
        <v>1223.6306282016717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38"/>
      <c r="B59" s="39"/>
      <c r="C59" s="39"/>
      <c r="D59" s="40"/>
      <c r="E59" s="40"/>
      <c r="F59" s="40"/>
      <c r="G59" s="40"/>
      <c r="H59" s="40"/>
      <c r="I59" s="40"/>
      <c r="J59" s="40"/>
      <c r="K59" s="40"/>
      <c r="L59" s="48" t="s">
        <v>87</v>
      </c>
      <c r="M59" s="48"/>
      <c r="N59" s="48"/>
      <c r="O59" s="41">
        <v>14836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77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2708559</v>
      </c>
      <c r="E5" s="26">
        <f t="shared" si="0"/>
        <v>37141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2745700</v>
      </c>
      <c r="O5" s="32">
        <f t="shared" ref="O5:O36" si="2">(N5/O$59)</f>
        <v>186.22490504612045</v>
      </c>
      <c r="P5" s="6"/>
    </row>
    <row r="6" spans="1:133">
      <c r="A6" s="12"/>
      <c r="B6" s="44">
        <v>511</v>
      </c>
      <c r="C6" s="20" t="s">
        <v>20</v>
      </c>
      <c r="D6" s="46">
        <v>459735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459735</v>
      </c>
      <c r="O6" s="47">
        <f t="shared" si="2"/>
        <v>31.181158437330438</v>
      </c>
      <c r="P6" s="9"/>
    </row>
    <row r="7" spans="1:133">
      <c r="A7" s="12"/>
      <c r="B7" s="44">
        <v>512</v>
      </c>
      <c r="C7" s="20" t="s">
        <v>21</v>
      </c>
      <c r="D7" s="46">
        <v>111113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111113</v>
      </c>
      <c r="O7" s="47">
        <f t="shared" si="2"/>
        <v>7.5361502984264783</v>
      </c>
      <c r="P7" s="9"/>
    </row>
    <row r="8" spans="1:133">
      <c r="A8" s="12"/>
      <c r="B8" s="44">
        <v>513</v>
      </c>
      <c r="C8" s="20" t="s">
        <v>22</v>
      </c>
      <c r="D8" s="46">
        <v>1455599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1455599</v>
      </c>
      <c r="O8" s="47">
        <f t="shared" si="2"/>
        <v>98.724837221920779</v>
      </c>
      <c r="P8" s="9"/>
    </row>
    <row r="9" spans="1:133">
      <c r="A9" s="12"/>
      <c r="B9" s="44">
        <v>514</v>
      </c>
      <c r="C9" s="20" t="s">
        <v>23</v>
      </c>
      <c r="D9" s="46">
        <v>24528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24528</v>
      </c>
      <c r="O9" s="47">
        <f t="shared" si="2"/>
        <v>1.6635919696147585</v>
      </c>
      <c r="P9" s="9"/>
    </row>
    <row r="10" spans="1:133">
      <c r="A10" s="12"/>
      <c r="B10" s="44">
        <v>515</v>
      </c>
      <c r="C10" s="20" t="s">
        <v>24</v>
      </c>
      <c r="D10" s="46">
        <v>67420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67420</v>
      </c>
      <c r="O10" s="47">
        <f t="shared" si="2"/>
        <v>4.5727075420510035</v>
      </c>
      <c r="P10" s="9"/>
    </row>
    <row r="11" spans="1:133">
      <c r="A11" s="12"/>
      <c r="B11" s="44">
        <v>519</v>
      </c>
      <c r="C11" s="20" t="s">
        <v>25</v>
      </c>
      <c r="D11" s="46">
        <v>590164</v>
      </c>
      <c r="E11" s="46">
        <v>37141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627305</v>
      </c>
      <c r="O11" s="47">
        <f t="shared" si="2"/>
        <v>42.546459576776996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6327433</v>
      </c>
      <c r="E12" s="31">
        <f t="shared" si="3"/>
        <v>619390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6946823</v>
      </c>
      <c r="O12" s="43">
        <f t="shared" si="2"/>
        <v>471.16271025501896</v>
      </c>
      <c r="P12" s="10"/>
    </row>
    <row r="13" spans="1:133">
      <c r="A13" s="12"/>
      <c r="B13" s="44">
        <v>521</v>
      </c>
      <c r="C13" s="20" t="s">
        <v>27</v>
      </c>
      <c r="D13" s="46">
        <v>2284721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2284721</v>
      </c>
      <c r="O13" s="47">
        <f t="shared" si="2"/>
        <v>154.959373304395</v>
      </c>
      <c r="P13" s="9"/>
    </row>
    <row r="14" spans="1:133">
      <c r="A14" s="12"/>
      <c r="B14" s="44">
        <v>522</v>
      </c>
      <c r="C14" s="20" t="s">
        <v>28</v>
      </c>
      <c r="D14" s="46">
        <v>328305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328305</v>
      </c>
      <c r="O14" s="47">
        <f t="shared" si="2"/>
        <v>22.267023874118287</v>
      </c>
      <c r="P14" s="9"/>
    </row>
    <row r="15" spans="1:133">
      <c r="A15" s="12"/>
      <c r="B15" s="44">
        <v>523</v>
      </c>
      <c r="C15" s="20" t="s">
        <v>29</v>
      </c>
      <c r="D15" s="46">
        <v>1808445</v>
      </c>
      <c r="E15" s="46">
        <v>29704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1838149</v>
      </c>
      <c r="O15" s="47">
        <f t="shared" si="2"/>
        <v>124.67098480737927</v>
      </c>
      <c r="P15" s="9"/>
    </row>
    <row r="16" spans="1:133">
      <c r="A16" s="12"/>
      <c r="B16" s="44">
        <v>524</v>
      </c>
      <c r="C16" s="20" t="s">
        <v>30</v>
      </c>
      <c r="D16" s="46">
        <v>95579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95579</v>
      </c>
      <c r="O16" s="47">
        <f t="shared" si="2"/>
        <v>6.4825691806836678</v>
      </c>
      <c r="P16" s="9"/>
    </row>
    <row r="17" spans="1:16">
      <c r="A17" s="12"/>
      <c r="B17" s="44">
        <v>525</v>
      </c>
      <c r="C17" s="20" t="s">
        <v>31</v>
      </c>
      <c r="D17" s="46">
        <v>447797</v>
      </c>
      <c r="E17" s="46">
        <v>589686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1037483</v>
      </c>
      <c r="O17" s="47">
        <f t="shared" si="2"/>
        <v>70.366454150841022</v>
      </c>
      <c r="P17" s="9"/>
    </row>
    <row r="18" spans="1:16">
      <c r="A18" s="12"/>
      <c r="B18" s="44">
        <v>526</v>
      </c>
      <c r="C18" s="20" t="s">
        <v>32</v>
      </c>
      <c r="D18" s="46">
        <v>1284944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1284944</v>
      </c>
      <c r="O18" s="47">
        <f t="shared" si="2"/>
        <v>87.150298426478571</v>
      </c>
      <c r="P18" s="9"/>
    </row>
    <row r="19" spans="1:16">
      <c r="A19" s="12"/>
      <c r="B19" s="44">
        <v>527</v>
      </c>
      <c r="C19" s="20" t="s">
        <v>33</v>
      </c>
      <c r="D19" s="46">
        <v>77642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77642</v>
      </c>
      <c r="O19" s="47">
        <f t="shared" si="2"/>
        <v>5.2660065111231686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SUM(D21:D23)</f>
        <v>132035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927531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1059566</v>
      </c>
      <c r="O20" s="43">
        <f t="shared" si="2"/>
        <v>71.864215952251769</v>
      </c>
      <c r="P20" s="10"/>
    </row>
    <row r="21" spans="1:16">
      <c r="A21" s="12"/>
      <c r="B21" s="44">
        <v>534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520750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520750</v>
      </c>
      <c r="O21" s="47">
        <f t="shared" si="2"/>
        <v>35.319451980466631</v>
      </c>
      <c r="P21" s="9"/>
    </row>
    <row r="22" spans="1:16">
      <c r="A22" s="12"/>
      <c r="B22" s="44">
        <v>536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406781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406781</v>
      </c>
      <c r="O22" s="47">
        <f t="shared" si="2"/>
        <v>27.589595767769939</v>
      </c>
      <c r="P22" s="9"/>
    </row>
    <row r="23" spans="1:16">
      <c r="A23" s="12"/>
      <c r="B23" s="44">
        <v>537</v>
      </c>
      <c r="C23" s="20" t="s">
        <v>37</v>
      </c>
      <c r="D23" s="46">
        <v>132035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132035</v>
      </c>
      <c r="O23" s="47">
        <f t="shared" si="2"/>
        <v>8.9551682040151928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SUM(D25:D25)</f>
        <v>0</v>
      </c>
      <c r="E24" s="31">
        <f t="shared" si="6"/>
        <v>2872193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2872193</v>
      </c>
      <c r="O24" s="43">
        <f t="shared" si="2"/>
        <v>194.80419153553987</v>
      </c>
      <c r="P24" s="10"/>
    </row>
    <row r="25" spans="1:16">
      <c r="A25" s="12"/>
      <c r="B25" s="44">
        <v>541</v>
      </c>
      <c r="C25" s="20" t="s">
        <v>39</v>
      </c>
      <c r="D25" s="46">
        <v>0</v>
      </c>
      <c r="E25" s="46">
        <v>2872193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2872193</v>
      </c>
      <c r="O25" s="47">
        <f t="shared" si="2"/>
        <v>194.80419153553987</v>
      </c>
      <c r="P25" s="9"/>
    </row>
    <row r="26" spans="1:16" ht="15.75">
      <c r="A26" s="28" t="s">
        <v>40</v>
      </c>
      <c r="B26" s="29"/>
      <c r="C26" s="30"/>
      <c r="D26" s="31">
        <f t="shared" ref="D26:M26" si="8">SUM(D27:D29)</f>
        <v>92825</v>
      </c>
      <c r="E26" s="31">
        <f t="shared" si="8"/>
        <v>463159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555984</v>
      </c>
      <c r="O26" s="43">
        <f t="shared" si="2"/>
        <v>37.709169831795982</v>
      </c>
      <c r="P26" s="10"/>
    </row>
    <row r="27" spans="1:16">
      <c r="A27" s="13"/>
      <c r="B27" s="45">
        <v>552</v>
      </c>
      <c r="C27" s="21" t="s">
        <v>41</v>
      </c>
      <c r="D27" s="46">
        <v>62999</v>
      </c>
      <c r="E27" s="46">
        <v>49511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112510</v>
      </c>
      <c r="O27" s="47">
        <f t="shared" si="2"/>
        <v>7.6309007053716762</v>
      </c>
      <c r="P27" s="9"/>
    </row>
    <row r="28" spans="1:16">
      <c r="A28" s="13"/>
      <c r="B28" s="45">
        <v>553</v>
      </c>
      <c r="C28" s="21" t="s">
        <v>42</v>
      </c>
      <c r="D28" s="46">
        <v>29826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29826</v>
      </c>
      <c r="O28" s="47">
        <f t="shared" si="2"/>
        <v>2.022924579489962</v>
      </c>
      <c r="P28" s="9"/>
    </row>
    <row r="29" spans="1:16">
      <c r="A29" s="13"/>
      <c r="B29" s="45">
        <v>554</v>
      </c>
      <c r="C29" s="21" t="s">
        <v>43</v>
      </c>
      <c r="D29" s="46">
        <v>0</v>
      </c>
      <c r="E29" s="46">
        <v>413648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413648</v>
      </c>
      <c r="O29" s="47">
        <f t="shared" si="2"/>
        <v>28.055344546934347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SUM(D31:D35)</f>
        <v>564297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564297</v>
      </c>
      <c r="O30" s="43">
        <f t="shared" si="2"/>
        <v>38.272992403689635</v>
      </c>
      <c r="P30" s="10"/>
    </row>
    <row r="31" spans="1:16">
      <c r="A31" s="12"/>
      <c r="B31" s="44">
        <v>562</v>
      </c>
      <c r="C31" s="20" t="s">
        <v>46</v>
      </c>
      <c r="D31" s="46">
        <v>475701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10">SUM(D31:M31)</f>
        <v>475701</v>
      </c>
      <c r="O31" s="47">
        <f t="shared" si="2"/>
        <v>32.264039609332613</v>
      </c>
      <c r="P31" s="9"/>
    </row>
    <row r="32" spans="1:16">
      <c r="A32" s="12"/>
      <c r="B32" s="44">
        <v>563</v>
      </c>
      <c r="C32" s="20" t="s">
        <v>47</v>
      </c>
      <c r="D32" s="46">
        <v>12596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12596</v>
      </c>
      <c r="O32" s="47">
        <f t="shared" si="2"/>
        <v>0.8543136190992946</v>
      </c>
      <c r="P32" s="9"/>
    </row>
    <row r="33" spans="1:16">
      <c r="A33" s="12"/>
      <c r="B33" s="44">
        <v>564</v>
      </c>
      <c r="C33" s="20" t="s">
        <v>48</v>
      </c>
      <c r="D33" s="46">
        <v>58000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58000</v>
      </c>
      <c r="O33" s="47">
        <f t="shared" si="2"/>
        <v>3.933803581117743</v>
      </c>
      <c r="P33" s="9"/>
    </row>
    <row r="34" spans="1:16">
      <c r="A34" s="12"/>
      <c r="B34" s="44">
        <v>565</v>
      </c>
      <c r="C34" s="20" t="s">
        <v>49</v>
      </c>
      <c r="D34" s="46">
        <v>9000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9000</v>
      </c>
      <c r="O34" s="47">
        <f t="shared" si="2"/>
        <v>0.61041779706999455</v>
      </c>
      <c r="P34" s="9"/>
    </row>
    <row r="35" spans="1:16">
      <c r="A35" s="12"/>
      <c r="B35" s="44">
        <v>569</v>
      </c>
      <c r="C35" s="20" t="s">
        <v>50</v>
      </c>
      <c r="D35" s="46">
        <v>9000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9000</v>
      </c>
      <c r="O35" s="47">
        <f t="shared" si="2"/>
        <v>0.61041779706999455</v>
      </c>
      <c r="P35" s="9"/>
    </row>
    <row r="36" spans="1:16" ht="15.75">
      <c r="A36" s="28" t="s">
        <v>51</v>
      </c>
      <c r="B36" s="29"/>
      <c r="C36" s="30"/>
      <c r="D36" s="31">
        <f t="shared" ref="D36:M36" si="11">SUM(D37:D38)</f>
        <v>993654</v>
      </c>
      <c r="E36" s="31">
        <f t="shared" si="11"/>
        <v>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993654</v>
      </c>
      <c r="O36" s="43">
        <f t="shared" si="2"/>
        <v>67.393787303309821</v>
      </c>
      <c r="P36" s="9"/>
    </row>
    <row r="37" spans="1:16">
      <c r="A37" s="12"/>
      <c r="B37" s="44">
        <v>571</v>
      </c>
      <c r="C37" s="20" t="s">
        <v>52</v>
      </c>
      <c r="D37" s="46">
        <v>468377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468377</v>
      </c>
      <c r="O37" s="47">
        <f t="shared" ref="O37:O57" si="12">(N37/O$59)</f>
        <v>31.767295170916984</v>
      </c>
      <c r="P37" s="9"/>
    </row>
    <row r="38" spans="1:16">
      <c r="A38" s="12"/>
      <c r="B38" s="44">
        <v>572</v>
      </c>
      <c r="C38" s="20" t="s">
        <v>53</v>
      </c>
      <c r="D38" s="46">
        <v>525277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525277</v>
      </c>
      <c r="O38" s="47">
        <f t="shared" si="12"/>
        <v>35.626492132392841</v>
      </c>
      <c r="P38" s="9"/>
    </row>
    <row r="39" spans="1:16" ht="15.75">
      <c r="A39" s="28" t="s">
        <v>70</v>
      </c>
      <c r="B39" s="29"/>
      <c r="C39" s="30"/>
      <c r="D39" s="31">
        <f t="shared" ref="D39:M39" si="13">SUM(D40:D40)</f>
        <v>373858</v>
      </c>
      <c r="E39" s="31">
        <f t="shared" si="13"/>
        <v>3076310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3450168</v>
      </c>
      <c r="O39" s="43">
        <f t="shared" si="12"/>
        <v>234.00488334237656</v>
      </c>
      <c r="P39" s="9"/>
    </row>
    <row r="40" spans="1:16">
      <c r="A40" s="12"/>
      <c r="B40" s="44">
        <v>581</v>
      </c>
      <c r="C40" s="20" t="s">
        <v>55</v>
      </c>
      <c r="D40" s="46">
        <v>373858</v>
      </c>
      <c r="E40" s="46">
        <v>3076310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3450168</v>
      </c>
      <c r="O40" s="47">
        <f t="shared" si="12"/>
        <v>234.00488334237656</v>
      </c>
      <c r="P40" s="9"/>
    </row>
    <row r="41" spans="1:16" ht="15.75">
      <c r="A41" s="28" t="s">
        <v>57</v>
      </c>
      <c r="B41" s="29"/>
      <c r="C41" s="30"/>
      <c r="D41" s="31">
        <f t="shared" ref="D41:M41" si="14">SUM(D42:D56)</f>
        <v>183548</v>
      </c>
      <c r="E41" s="31">
        <f t="shared" si="14"/>
        <v>393018</v>
      </c>
      <c r="F41" s="31">
        <f t="shared" si="14"/>
        <v>0</v>
      </c>
      <c r="G41" s="31">
        <f t="shared" si="14"/>
        <v>0</v>
      </c>
      <c r="H41" s="31">
        <f t="shared" si="14"/>
        <v>0</v>
      </c>
      <c r="I41" s="31">
        <f t="shared" si="14"/>
        <v>0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>SUM(D41:M41)</f>
        <v>576566</v>
      </c>
      <c r="O41" s="43">
        <f t="shared" si="12"/>
        <v>39.105127509495389</v>
      </c>
      <c r="P41" s="9"/>
    </row>
    <row r="42" spans="1:16">
      <c r="A42" s="12"/>
      <c r="B42" s="44">
        <v>601</v>
      </c>
      <c r="C42" s="20" t="s">
        <v>58</v>
      </c>
      <c r="D42" s="46">
        <v>101802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7" si="15">SUM(D42:M42)</f>
        <v>101802</v>
      </c>
      <c r="O42" s="47">
        <f t="shared" si="12"/>
        <v>6.9046391752577323</v>
      </c>
      <c r="P42" s="9"/>
    </row>
    <row r="43" spans="1:16">
      <c r="A43" s="12"/>
      <c r="B43" s="44">
        <v>602</v>
      </c>
      <c r="C43" s="20" t="s">
        <v>59</v>
      </c>
      <c r="D43" s="46">
        <v>46728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5"/>
        <v>46728</v>
      </c>
      <c r="O43" s="47">
        <f t="shared" si="12"/>
        <v>3.1692892023874117</v>
      </c>
      <c r="P43" s="9"/>
    </row>
    <row r="44" spans="1:16">
      <c r="A44" s="12"/>
      <c r="B44" s="44">
        <v>603</v>
      </c>
      <c r="C44" s="20" t="s">
        <v>60</v>
      </c>
      <c r="D44" s="46">
        <v>10040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5"/>
        <v>10040</v>
      </c>
      <c r="O44" s="47">
        <f t="shared" si="12"/>
        <v>0.68095496473141615</v>
      </c>
      <c r="P44" s="9"/>
    </row>
    <row r="45" spans="1:16">
      <c r="A45" s="12"/>
      <c r="B45" s="44">
        <v>604</v>
      </c>
      <c r="C45" s="20" t="s">
        <v>61</v>
      </c>
      <c r="D45" s="46">
        <v>0</v>
      </c>
      <c r="E45" s="46">
        <v>124339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124339</v>
      </c>
      <c r="O45" s="47">
        <f t="shared" si="12"/>
        <v>8.4331931633206736</v>
      </c>
      <c r="P45" s="9"/>
    </row>
    <row r="46" spans="1:16">
      <c r="A46" s="12"/>
      <c r="B46" s="44">
        <v>606</v>
      </c>
      <c r="C46" s="20" t="s">
        <v>75</v>
      </c>
      <c r="D46" s="46">
        <v>450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450</v>
      </c>
      <c r="O46" s="47">
        <f t="shared" si="12"/>
        <v>3.0520889853499728E-2</v>
      </c>
      <c r="P46" s="9"/>
    </row>
    <row r="47" spans="1:16">
      <c r="A47" s="12"/>
      <c r="B47" s="44">
        <v>608</v>
      </c>
      <c r="C47" s="20" t="s">
        <v>62</v>
      </c>
      <c r="D47" s="46">
        <v>0</v>
      </c>
      <c r="E47" s="46">
        <v>4618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4618</v>
      </c>
      <c r="O47" s="47">
        <f t="shared" si="12"/>
        <v>0.31321215409658165</v>
      </c>
      <c r="P47" s="9"/>
    </row>
    <row r="48" spans="1:16">
      <c r="A48" s="12"/>
      <c r="B48" s="44">
        <v>614</v>
      </c>
      <c r="C48" s="20" t="s">
        <v>63</v>
      </c>
      <c r="D48" s="46">
        <v>0</v>
      </c>
      <c r="E48" s="46">
        <v>61714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7" si="16">SUM(D48:M48)</f>
        <v>61714</v>
      </c>
      <c r="O48" s="47">
        <f t="shared" si="12"/>
        <v>4.1857026587086272</v>
      </c>
      <c r="P48" s="9"/>
    </row>
    <row r="49" spans="1:119">
      <c r="A49" s="12"/>
      <c r="B49" s="44">
        <v>634</v>
      </c>
      <c r="C49" s="20" t="s">
        <v>64</v>
      </c>
      <c r="D49" s="46">
        <v>0</v>
      </c>
      <c r="E49" s="46">
        <v>44024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44024</v>
      </c>
      <c r="O49" s="47">
        <f t="shared" si="12"/>
        <v>2.9858925664677156</v>
      </c>
      <c r="P49" s="9"/>
    </row>
    <row r="50" spans="1:119">
      <c r="A50" s="12"/>
      <c r="B50" s="44">
        <v>674</v>
      </c>
      <c r="C50" s="20" t="s">
        <v>65</v>
      </c>
      <c r="D50" s="46">
        <v>0</v>
      </c>
      <c r="E50" s="46">
        <v>22287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22287</v>
      </c>
      <c r="O50" s="47">
        <f t="shared" si="12"/>
        <v>1.5115979381443299</v>
      </c>
      <c r="P50" s="9"/>
    </row>
    <row r="51" spans="1:119">
      <c r="A51" s="12"/>
      <c r="B51" s="44">
        <v>694</v>
      </c>
      <c r="C51" s="20" t="s">
        <v>66</v>
      </c>
      <c r="D51" s="46">
        <v>0</v>
      </c>
      <c r="E51" s="46">
        <v>5230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5230</v>
      </c>
      <c r="O51" s="47">
        <f t="shared" si="12"/>
        <v>0.35472056429734128</v>
      </c>
      <c r="P51" s="9"/>
    </row>
    <row r="52" spans="1:119">
      <c r="A52" s="12"/>
      <c r="B52" s="44">
        <v>711</v>
      </c>
      <c r="C52" s="20" t="s">
        <v>67</v>
      </c>
      <c r="D52" s="46">
        <v>23066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23066</v>
      </c>
      <c r="O52" s="47">
        <f t="shared" si="12"/>
        <v>1.5644329896907216</v>
      </c>
      <c r="P52" s="9"/>
    </row>
    <row r="53" spans="1:119">
      <c r="A53" s="12"/>
      <c r="B53" s="44">
        <v>721</v>
      </c>
      <c r="C53" s="20" t="s">
        <v>68</v>
      </c>
      <c r="D53" s="46">
        <v>1462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1462</v>
      </c>
      <c r="O53" s="47">
        <f t="shared" si="12"/>
        <v>9.9158979924036897E-2</v>
      </c>
      <c r="P53" s="9"/>
    </row>
    <row r="54" spans="1:119">
      <c r="A54" s="12"/>
      <c r="B54" s="44">
        <v>724</v>
      </c>
      <c r="C54" s="20" t="s">
        <v>69</v>
      </c>
      <c r="D54" s="46">
        <v>0</v>
      </c>
      <c r="E54" s="46">
        <v>51152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51152</v>
      </c>
      <c r="O54" s="47">
        <f t="shared" si="12"/>
        <v>3.4693434617471515</v>
      </c>
      <c r="P54" s="9"/>
    </row>
    <row r="55" spans="1:119">
      <c r="A55" s="12"/>
      <c r="B55" s="44">
        <v>744</v>
      </c>
      <c r="C55" s="20" t="s">
        <v>71</v>
      </c>
      <c r="D55" s="46">
        <v>0</v>
      </c>
      <c r="E55" s="46">
        <v>19654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19654</v>
      </c>
      <c r="O55" s="47">
        <f t="shared" si="12"/>
        <v>1.3330168204015194</v>
      </c>
      <c r="P55" s="9"/>
    </row>
    <row r="56" spans="1:119" ht="15.75" thickBot="1">
      <c r="A56" s="12"/>
      <c r="B56" s="44">
        <v>764</v>
      </c>
      <c r="C56" s="20" t="s">
        <v>72</v>
      </c>
      <c r="D56" s="46">
        <v>0</v>
      </c>
      <c r="E56" s="46">
        <v>60000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60000</v>
      </c>
      <c r="O56" s="47">
        <f t="shared" si="12"/>
        <v>4.0694519804666305</v>
      </c>
      <c r="P56" s="9"/>
    </row>
    <row r="57" spans="1:119" ht="16.5" thickBot="1">
      <c r="A57" s="14" t="s">
        <v>10</v>
      </c>
      <c r="B57" s="23"/>
      <c r="C57" s="22"/>
      <c r="D57" s="15">
        <f t="shared" ref="D57:M57" si="17">SUM(D5,D12,D20,D24,D26,D30,D36,D39,D41)</f>
        <v>11376209</v>
      </c>
      <c r="E57" s="15">
        <f t="shared" si="17"/>
        <v>7461211</v>
      </c>
      <c r="F57" s="15">
        <f t="shared" si="17"/>
        <v>0</v>
      </c>
      <c r="G57" s="15">
        <f t="shared" si="17"/>
        <v>0</v>
      </c>
      <c r="H57" s="15">
        <f t="shared" si="17"/>
        <v>0</v>
      </c>
      <c r="I57" s="15">
        <f t="shared" si="17"/>
        <v>927531</v>
      </c>
      <c r="J57" s="15">
        <f t="shared" si="17"/>
        <v>0</v>
      </c>
      <c r="K57" s="15">
        <f t="shared" si="17"/>
        <v>0</v>
      </c>
      <c r="L57" s="15">
        <f t="shared" si="17"/>
        <v>0</v>
      </c>
      <c r="M57" s="15">
        <f t="shared" si="17"/>
        <v>0</v>
      </c>
      <c r="N57" s="15">
        <f t="shared" si="16"/>
        <v>19764951</v>
      </c>
      <c r="O57" s="37">
        <f t="shared" si="12"/>
        <v>1340.5419831795984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38"/>
      <c r="B59" s="39"/>
      <c r="C59" s="39"/>
      <c r="D59" s="40"/>
      <c r="E59" s="40"/>
      <c r="F59" s="40"/>
      <c r="G59" s="40"/>
      <c r="H59" s="40"/>
      <c r="I59" s="40"/>
      <c r="J59" s="40"/>
      <c r="K59" s="40"/>
      <c r="L59" s="48" t="s">
        <v>79</v>
      </c>
      <c r="M59" s="48"/>
      <c r="N59" s="48"/>
      <c r="O59" s="41">
        <v>14744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77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2833126</v>
      </c>
      <c r="E5" s="26">
        <f t="shared" si="0"/>
        <v>228964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3062090</v>
      </c>
      <c r="O5" s="32">
        <f t="shared" ref="O5:O36" si="2">(N5/O$59)</f>
        <v>206.91195351037231</v>
      </c>
      <c r="P5" s="6"/>
    </row>
    <row r="6" spans="1:133">
      <c r="A6" s="12"/>
      <c r="B6" s="44">
        <v>511</v>
      </c>
      <c r="C6" s="20" t="s">
        <v>20</v>
      </c>
      <c r="D6" s="46">
        <v>501249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501249</v>
      </c>
      <c r="O6" s="47">
        <f t="shared" si="2"/>
        <v>33.870464220555441</v>
      </c>
      <c r="P6" s="9"/>
    </row>
    <row r="7" spans="1:133">
      <c r="A7" s="12"/>
      <c r="B7" s="44">
        <v>512</v>
      </c>
      <c r="C7" s="20" t="s">
        <v>21</v>
      </c>
      <c r="D7" s="46">
        <v>107678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107678</v>
      </c>
      <c r="O7" s="47">
        <f t="shared" si="2"/>
        <v>7.2760321643354278</v>
      </c>
      <c r="P7" s="9"/>
    </row>
    <row r="8" spans="1:133">
      <c r="A8" s="12"/>
      <c r="B8" s="44">
        <v>513</v>
      </c>
      <c r="C8" s="20" t="s">
        <v>22</v>
      </c>
      <c r="D8" s="46">
        <v>1443120</v>
      </c>
      <c r="E8" s="46">
        <v>212070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1655190</v>
      </c>
      <c r="O8" s="47">
        <f t="shared" si="2"/>
        <v>111.84471923778634</v>
      </c>
      <c r="P8" s="9"/>
    </row>
    <row r="9" spans="1:133">
      <c r="A9" s="12"/>
      <c r="B9" s="44">
        <v>514</v>
      </c>
      <c r="C9" s="20" t="s">
        <v>23</v>
      </c>
      <c r="D9" s="46">
        <v>29630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29630</v>
      </c>
      <c r="O9" s="47">
        <f t="shared" si="2"/>
        <v>2.0021623082640718</v>
      </c>
      <c r="P9" s="9"/>
    </row>
    <row r="10" spans="1:133">
      <c r="A10" s="12"/>
      <c r="B10" s="44">
        <v>515</v>
      </c>
      <c r="C10" s="20" t="s">
        <v>24</v>
      </c>
      <c r="D10" s="46">
        <v>39618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39618</v>
      </c>
      <c r="O10" s="47">
        <f t="shared" si="2"/>
        <v>2.6770727751875127</v>
      </c>
      <c r="P10" s="9"/>
    </row>
    <row r="11" spans="1:133">
      <c r="A11" s="12"/>
      <c r="B11" s="44">
        <v>519</v>
      </c>
      <c r="C11" s="20" t="s">
        <v>25</v>
      </c>
      <c r="D11" s="46">
        <v>711831</v>
      </c>
      <c r="E11" s="46">
        <v>16894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728725</v>
      </c>
      <c r="O11" s="47">
        <f t="shared" si="2"/>
        <v>49.241502804243531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4618930</v>
      </c>
      <c r="E12" s="31">
        <f t="shared" si="3"/>
        <v>1689642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6308572</v>
      </c>
      <c r="O12" s="43">
        <f t="shared" si="2"/>
        <v>426.28366781539296</v>
      </c>
      <c r="P12" s="10"/>
    </row>
    <row r="13" spans="1:133">
      <c r="A13" s="12"/>
      <c r="B13" s="44">
        <v>521</v>
      </c>
      <c r="C13" s="20" t="s">
        <v>27</v>
      </c>
      <c r="D13" s="46">
        <v>2284640</v>
      </c>
      <c r="E13" s="46">
        <v>56004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2340644</v>
      </c>
      <c r="O13" s="47">
        <f t="shared" si="2"/>
        <v>158.1623082640719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265309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265309</v>
      </c>
      <c r="O14" s="47">
        <f t="shared" si="2"/>
        <v>17.927495101020341</v>
      </c>
      <c r="P14" s="9"/>
    </row>
    <row r="15" spans="1:133">
      <c r="A15" s="12"/>
      <c r="B15" s="44">
        <v>523</v>
      </c>
      <c r="C15" s="20" t="s">
        <v>29</v>
      </c>
      <c r="D15" s="46">
        <v>1819666</v>
      </c>
      <c r="E15" s="46">
        <v>34019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1853685</v>
      </c>
      <c r="O15" s="47">
        <f t="shared" si="2"/>
        <v>125.25744982769106</v>
      </c>
      <c r="P15" s="9"/>
    </row>
    <row r="16" spans="1:133">
      <c r="A16" s="12"/>
      <c r="B16" s="44">
        <v>524</v>
      </c>
      <c r="C16" s="20" t="s">
        <v>30</v>
      </c>
      <c r="D16" s="46">
        <v>86443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86443</v>
      </c>
      <c r="O16" s="47">
        <f t="shared" si="2"/>
        <v>5.8411379147239675</v>
      </c>
      <c r="P16" s="9"/>
    </row>
    <row r="17" spans="1:16">
      <c r="A17" s="12"/>
      <c r="B17" s="44">
        <v>525</v>
      </c>
      <c r="C17" s="20" t="s">
        <v>31</v>
      </c>
      <c r="D17" s="46">
        <v>428181</v>
      </c>
      <c r="E17" s="46">
        <v>303385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731566</v>
      </c>
      <c r="O17" s="47">
        <f t="shared" si="2"/>
        <v>49.433475234813166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977502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977502</v>
      </c>
      <c r="O18" s="47">
        <f t="shared" si="2"/>
        <v>66.05189539833772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53423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53423</v>
      </c>
      <c r="O19" s="47">
        <f t="shared" si="2"/>
        <v>3.6099060747347793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SUM(D21:D23)</f>
        <v>121539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695840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817379</v>
      </c>
      <c r="O20" s="43">
        <f t="shared" si="2"/>
        <v>55.232042705588213</v>
      </c>
      <c r="P20" s="10"/>
    </row>
    <row r="21" spans="1:16">
      <c r="A21" s="12"/>
      <c r="B21" s="44">
        <v>534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619258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619258</v>
      </c>
      <c r="O21" s="47">
        <f t="shared" si="2"/>
        <v>41.844584093519835</v>
      </c>
      <c r="P21" s="9"/>
    </row>
    <row r="22" spans="1:16">
      <c r="A22" s="12"/>
      <c r="B22" s="44">
        <v>536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76582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76582</v>
      </c>
      <c r="O22" s="47">
        <f t="shared" si="2"/>
        <v>5.1748091087235624</v>
      </c>
      <c r="P22" s="9"/>
    </row>
    <row r="23" spans="1:16">
      <c r="A23" s="12"/>
      <c r="B23" s="44">
        <v>537</v>
      </c>
      <c r="C23" s="20" t="s">
        <v>37</v>
      </c>
      <c r="D23" s="46">
        <v>121539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121539</v>
      </c>
      <c r="O23" s="47">
        <f t="shared" si="2"/>
        <v>8.2126495033448208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SUM(D25:D25)</f>
        <v>0</v>
      </c>
      <c r="E24" s="31">
        <f t="shared" si="6"/>
        <v>4423633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4423633</v>
      </c>
      <c r="O24" s="43">
        <f t="shared" si="2"/>
        <v>298.91431853503616</v>
      </c>
      <c r="P24" s="10"/>
    </row>
    <row r="25" spans="1:16">
      <c r="A25" s="12"/>
      <c r="B25" s="44">
        <v>541</v>
      </c>
      <c r="C25" s="20" t="s">
        <v>39</v>
      </c>
      <c r="D25" s="46">
        <v>0</v>
      </c>
      <c r="E25" s="46">
        <v>4423633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4423633</v>
      </c>
      <c r="O25" s="47">
        <f t="shared" si="2"/>
        <v>298.91431853503616</v>
      </c>
      <c r="P25" s="9"/>
    </row>
    <row r="26" spans="1:16" ht="15.75">
      <c r="A26" s="28" t="s">
        <v>40</v>
      </c>
      <c r="B26" s="29"/>
      <c r="C26" s="30"/>
      <c r="D26" s="31">
        <f t="shared" ref="D26:M26" si="8">SUM(D27:D29)</f>
        <v>87778</v>
      </c>
      <c r="E26" s="31">
        <f t="shared" si="8"/>
        <v>3566318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3654096</v>
      </c>
      <c r="O26" s="43">
        <f t="shared" si="2"/>
        <v>246.91506182850193</v>
      </c>
      <c r="P26" s="10"/>
    </row>
    <row r="27" spans="1:16">
      <c r="A27" s="13"/>
      <c r="B27" s="45">
        <v>552</v>
      </c>
      <c r="C27" s="21" t="s">
        <v>41</v>
      </c>
      <c r="D27" s="46">
        <v>61999</v>
      </c>
      <c r="E27" s="46">
        <v>2171851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2233850</v>
      </c>
      <c r="O27" s="47">
        <f t="shared" si="2"/>
        <v>150.94600986553147</v>
      </c>
      <c r="P27" s="9"/>
    </row>
    <row r="28" spans="1:16">
      <c r="A28" s="13"/>
      <c r="B28" s="45">
        <v>553</v>
      </c>
      <c r="C28" s="21" t="s">
        <v>42</v>
      </c>
      <c r="D28" s="46">
        <v>25779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25779</v>
      </c>
      <c r="O28" s="47">
        <f t="shared" si="2"/>
        <v>1.7419420231096696</v>
      </c>
      <c r="P28" s="9"/>
    </row>
    <row r="29" spans="1:16">
      <c r="A29" s="13"/>
      <c r="B29" s="45">
        <v>554</v>
      </c>
      <c r="C29" s="21" t="s">
        <v>43</v>
      </c>
      <c r="D29" s="46">
        <v>0</v>
      </c>
      <c r="E29" s="46">
        <v>1394467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1394467</v>
      </c>
      <c r="O29" s="47">
        <f t="shared" si="2"/>
        <v>94.227109939860796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SUM(D31:D35)</f>
        <v>384517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384517</v>
      </c>
      <c r="O30" s="43">
        <f t="shared" si="2"/>
        <v>25.982633961754171</v>
      </c>
      <c r="P30" s="10"/>
    </row>
    <row r="31" spans="1:16">
      <c r="A31" s="12"/>
      <c r="B31" s="44">
        <v>562</v>
      </c>
      <c r="C31" s="20" t="s">
        <v>46</v>
      </c>
      <c r="D31" s="46">
        <v>295921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10">SUM(D31:M31)</f>
        <v>295921</v>
      </c>
      <c r="O31" s="47">
        <f t="shared" si="2"/>
        <v>19.996013244138119</v>
      </c>
      <c r="P31" s="9"/>
    </row>
    <row r="32" spans="1:16">
      <c r="A32" s="12"/>
      <c r="B32" s="44">
        <v>563</v>
      </c>
      <c r="C32" s="20" t="s">
        <v>47</v>
      </c>
      <c r="D32" s="46">
        <v>12596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12596</v>
      </c>
      <c r="O32" s="47">
        <f t="shared" si="2"/>
        <v>0.85113859044530038</v>
      </c>
      <c r="P32" s="9"/>
    </row>
    <row r="33" spans="1:16">
      <c r="A33" s="12"/>
      <c r="B33" s="44">
        <v>564</v>
      </c>
      <c r="C33" s="20" t="s">
        <v>48</v>
      </c>
      <c r="D33" s="46">
        <v>58000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58000</v>
      </c>
      <c r="O33" s="47">
        <f t="shared" si="2"/>
        <v>3.9191837286303128</v>
      </c>
      <c r="P33" s="9"/>
    </row>
    <row r="34" spans="1:16">
      <c r="A34" s="12"/>
      <c r="B34" s="44">
        <v>565</v>
      </c>
      <c r="C34" s="20" t="s">
        <v>49</v>
      </c>
      <c r="D34" s="46">
        <v>9000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9000</v>
      </c>
      <c r="O34" s="47">
        <f t="shared" si="2"/>
        <v>0.60814919927022093</v>
      </c>
      <c r="P34" s="9"/>
    </row>
    <row r="35" spans="1:16">
      <c r="A35" s="12"/>
      <c r="B35" s="44">
        <v>569</v>
      </c>
      <c r="C35" s="20" t="s">
        <v>50</v>
      </c>
      <c r="D35" s="46">
        <v>9000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9000</v>
      </c>
      <c r="O35" s="47">
        <f t="shared" si="2"/>
        <v>0.60814919927022093</v>
      </c>
      <c r="P35" s="9"/>
    </row>
    <row r="36" spans="1:16" ht="15.75">
      <c r="A36" s="28" t="s">
        <v>51</v>
      </c>
      <c r="B36" s="29"/>
      <c r="C36" s="30"/>
      <c r="D36" s="31">
        <f t="shared" ref="D36:M36" si="11">SUM(D37:D38)</f>
        <v>779704</v>
      </c>
      <c r="E36" s="31">
        <f t="shared" si="11"/>
        <v>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779704</v>
      </c>
      <c r="O36" s="43">
        <f t="shared" si="2"/>
        <v>52.686262585309819</v>
      </c>
      <c r="P36" s="9"/>
    </row>
    <row r="37" spans="1:16">
      <c r="A37" s="12"/>
      <c r="B37" s="44">
        <v>571</v>
      </c>
      <c r="C37" s="20" t="s">
        <v>52</v>
      </c>
      <c r="D37" s="46">
        <v>453882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453882</v>
      </c>
      <c r="O37" s="47">
        <f t="shared" ref="O37:O57" si="12">(N37/O$59)</f>
        <v>30.66977498479627</v>
      </c>
      <c r="P37" s="9"/>
    </row>
    <row r="38" spans="1:16">
      <c r="A38" s="12"/>
      <c r="B38" s="44">
        <v>572</v>
      </c>
      <c r="C38" s="20" t="s">
        <v>53</v>
      </c>
      <c r="D38" s="46">
        <v>325822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325822</v>
      </c>
      <c r="O38" s="47">
        <f t="shared" si="12"/>
        <v>22.01648760051355</v>
      </c>
      <c r="P38" s="9"/>
    </row>
    <row r="39" spans="1:16" ht="15.75">
      <c r="A39" s="28" t="s">
        <v>70</v>
      </c>
      <c r="B39" s="29"/>
      <c r="C39" s="30"/>
      <c r="D39" s="31">
        <f t="shared" ref="D39:M39" si="13">SUM(D40:D40)</f>
        <v>1189287</v>
      </c>
      <c r="E39" s="31">
        <f t="shared" si="13"/>
        <v>9589951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10779238</v>
      </c>
      <c r="O39" s="43">
        <f t="shared" si="12"/>
        <v>728.37610649368196</v>
      </c>
      <c r="P39" s="9"/>
    </row>
    <row r="40" spans="1:16">
      <c r="A40" s="12"/>
      <c r="B40" s="44">
        <v>581</v>
      </c>
      <c r="C40" s="20" t="s">
        <v>55</v>
      </c>
      <c r="D40" s="46">
        <v>1189287</v>
      </c>
      <c r="E40" s="46">
        <v>9589951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10779238</v>
      </c>
      <c r="O40" s="47">
        <f t="shared" si="12"/>
        <v>728.37610649368196</v>
      </c>
      <c r="P40" s="9"/>
    </row>
    <row r="41" spans="1:16" ht="15.75">
      <c r="A41" s="28" t="s">
        <v>57</v>
      </c>
      <c r="B41" s="29"/>
      <c r="C41" s="30"/>
      <c r="D41" s="31">
        <f t="shared" ref="D41:M41" si="14">SUM(D42:D56)</f>
        <v>21248</v>
      </c>
      <c r="E41" s="31">
        <f t="shared" si="14"/>
        <v>564287</v>
      </c>
      <c r="F41" s="31">
        <f t="shared" si="14"/>
        <v>0</v>
      </c>
      <c r="G41" s="31">
        <f t="shared" si="14"/>
        <v>0</v>
      </c>
      <c r="H41" s="31">
        <f t="shared" si="14"/>
        <v>0</v>
      </c>
      <c r="I41" s="31">
        <f t="shared" si="14"/>
        <v>0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>SUM(D41:M41)</f>
        <v>585535</v>
      </c>
      <c r="O41" s="43">
        <f t="shared" si="12"/>
        <v>39.565849043854314</v>
      </c>
      <c r="P41" s="9"/>
    </row>
    <row r="42" spans="1:16">
      <c r="A42" s="12"/>
      <c r="B42" s="44">
        <v>601</v>
      </c>
      <c r="C42" s="20" t="s">
        <v>58</v>
      </c>
      <c r="D42" s="46">
        <v>0</v>
      </c>
      <c r="E42" s="46">
        <v>98367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7" si="15">SUM(D42:M42)</f>
        <v>98367</v>
      </c>
      <c r="O42" s="47">
        <f t="shared" si="12"/>
        <v>6.6468680316237583</v>
      </c>
      <c r="P42" s="9"/>
    </row>
    <row r="43" spans="1:16">
      <c r="A43" s="12"/>
      <c r="B43" s="44">
        <v>602</v>
      </c>
      <c r="C43" s="20" t="s">
        <v>59</v>
      </c>
      <c r="D43" s="46">
        <v>0</v>
      </c>
      <c r="E43" s="46">
        <v>46738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5"/>
        <v>46738</v>
      </c>
      <c r="O43" s="47">
        <f t="shared" si="12"/>
        <v>3.1581863639435097</v>
      </c>
      <c r="P43" s="9"/>
    </row>
    <row r="44" spans="1:16">
      <c r="A44" s="12"/>
      <c r="B44" s="44">
        <v>603</v>
      </c>
      <c r="C44" s="20" t="s">
        <v>60</v>
      </c>
      <c r="D44" s="46">
        <v>0</v>
      </c>
      <c r="E44" s="46">
        <v>10040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5"/>
        <v>10040</v>
      </c>
      <c r="O44" s="47">
        <f t="shared" si="12"/>
        <v>0.67842421785255758</v>
      </c>
      <c r="P44" s="9"/>
    </row>
    <row r="45" spans="1:16">
      <c r="A45" s="12"/>
      <c r="B45" s="44">
        <v>604</v>
      </c>
      <c r="C45" s="20" t="s">
        <v>61</v>
      </c>
      <c r="D45" s="46">
        <v>0</v>
      </c>
      <c r="E45" s="46">
        <v>159941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159941</v>
      </c>
      <c r="O45" s="47">
        <f t="shared" si="12"/>
        <v>10.8075545644976</v>
      </c>
      <c r="P45" s="9"/>
    </row>
    <row r="46" spans="1:16">
      <c r="A46" s="12"/>
      <c r="B46" s="44">
        <v>606</v>
      </c>
      <c r="C46" s="20" t="s">
        <v>75</v>
      </c>
      <c r="D46" s="46">
        <v>0</v>
      </c>
      <c r="E46" s="46">
        <v>1277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1277</v>
      </c>
      <c r="O46" s="47">
        <f t="shared" si="12"/>
        <v>8.628961416311913E-2</v>
      </c>
      <c r="P46" s="9"/>
    </row>
    <row r="47" spans="1:16">
      <c r="A47" s="12"/>
      <c r="B47" s="44">
        <v>608</v>
      </c>
      <c r="C47" s="20" t="s">
        <v>62</v>
      </c>
      <c r="D47" s="46">
        <v>0</v>
      </c>
      <c r="E47" s="46">
        <v>2032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2032</v>
      </c>
      <c r="O47" s="47">
        <f t="shared" si="12"/>
        <v>0.13730657476856545</v>
      </c>
      <c r="P47" s="9"/>
    </row>
    <row r="48" spans="1:16">
      <c r="A48" s="12"/>
      <c r="B48" s="44">
        <v>614</v>
      </c>
      <c r="C48" s="20" t="s">
        <v>63</v>
      </c>
      <c r="D48" s="46">
        <v>0</v>
      </c>
      <c r="E48" s="46">
        <v>56870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7" si="16">SUM(D48:M48)</f>
        <v>56870</v>
      </c>
      <c r="O48" s="47">
        <f t="shared" si="12"/>
        <v>3.8428272180552741</v>
      </c>
      <c r="P48" s="9"/>
    </row>
    <row r="49" spans="1:119">
      <c r="A49" s="12"/>
      <c r="B49" s="44">
        <v>634</v>
      </c>
      <c r="C49" s="20" t="s">
        <v>64</v>
      </c>
      <c r="D49" s="46">
        <v>0</v>
      </c>
      <c r="E49" s="46">
        <v>40457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40457</v>
      </c>
      <c r="O49" s="47">
        <f t="shared" si="12"/>
        <v>2.7337657949861476</v>
      </c>
      <c r="P49" s="9"/>
    </row>
    <row r="50" spans="1:119">
      <c r="A50" s="12"/>
      <c r="B50" s="44">
        <v>674</v>
      </c>
      <c r="C50" s="20" t="s">
        <v>65</v>
      </c>
      <c r="D50" s="46">
        <v>0</v>
      </c>
      <c r="E50" s="46">
        <v>20426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20426</v>
      </c>
      <c r="O50" s="47">
        <f t="shared" si="12"/>
        <v>1.3802283938103925</v>
      </c>
      <c r="P50" s="9"/>
    </row>
    <row r="51" spans="1:119">
      <c r="A51" s="12"/>
      <c r="B51" s="44">
        <v>694</v>
      </c>
      <c r="C51" s="20" t="s">
        <v>66</v>
      </c>
      <c r="D51" s="46">
        <v>0</v>
      </c>
      <c r="E51" s="46">
        <v>4860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4860</v>
      </c>
      <c r="O51" s="47">
        <f t="shared" si="12"/>
        <v>0.32840056760591929</v>
      </c>
      <c r="P51" s="9"/>
    </row>
    <row r="52" spans="1:119">
      <c r="A52" s="12"/>
      <c r="B52" s="44">
        <v>711</v>
      </c>
      <c r="C52" s="20" t="s">
        <v>67</v>
      </c>
      <c r="D52" s="46">
        <v>21248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21248</v>
      </c>
      <c r="O52" s="47">
        <f t="shared" si="12"/>
        <v>1.4357726873437395</v>
      </c>
      <c r="P52" s="9"/>
    </row>
    <row r="53" spans="1:119">
      <c r="A53" s="12"/>
      <c r="B53" s="44">
        <v>721</v>
      </c>
      <c r="C53" s="20" t="s">
        <v>68</v>
      </c>
      <c r="D53" s="46">
        <v>0</v>
      </c>
      <c r="E53" s="46">
        <v>1635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1635</v>
      </c>
      <c r="O53" s="47">
        <f t="shared" si="12"/>
        <v>0.11048043786742348</v>
      </c>
      <c r="P53" s="9"/>
    </row>
    <row r="54" spans="1:119">
      <c r="A54" s="12"/>
      <c r="B54" s="44">
        <v>724</v>
      </c>
      <c r="C54" s="20" t="s">
        <v>69</v>
      </c>
      <c r="D54" s="46">
        <v>0</v>
      </c>
      <c r="E54" s="46">
        <v>47956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47956</v>
      </c>
      <c r="O54" s="47">
        <f t="shared" si="12"/>
        <v>3.2404892222447463</v>
      </c>
      <c r="P54" s="9"/>
    </row>
    <row r="55" spans="1:119">
      <c r="A55" s="12"/>
      <c r="B55" s="44">
        <v>744</v>
      </c>
      <c r="C55" s="20" t="s">
        <v>71</v>
      </c>
      <c r="D55" s="46">
        <v>0</v>
      </c>
      <c r="E55" s="46">
        <v>17718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17718</v>
      </c>
      <c r="O55" s="47">
        <f t="shared" si="12"/>
        <v>1.1972430569633083</v>
      </c>
      <c r="P55" s="9"/>
    </row>
    <row r="56" spans="1:119" ht="15.75" thickBot="1">
      <c r="A56" s="12"/>
      <c r="B56" s="44">
        <v>764</v>
      </c>
      <c r="C56" s="20" t="s">
        <v>72</v>
      </c>
      <c r="D56" s="46">
        <v>0</v>
      </c>
      <c r="E56" s="46">
        <v>55970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55970</v>
      </c>
      <c r="O56" s="47">
        <f t="shared" si="12"/>
        <v>3.7820122981282518</v>
      </c>
      <c r="P56" s="9"/>
    </row>
    <row r="57" spans="1:119" ht="16.5" thickBot="1">
      <c r="A57" s="14" t="s">
        <v>10</v>
      </c>
      <c r="B57" s="23"/>
      <c r="C57" s="22"/>
      <c r="D57" s="15">
        <f t="shared" ref="D57:M57" si="17">SUM(D5,D12,D20,D24,D26,D30,D36,D39,D41)</f>
        <v>10036129</v>
      </c>
      <c r="E57" s="15">
        <f t="shared" si="17"/>
        <v>20062795</v>
      </c>
      <c r="F57" s="15">
        <f t="shared" si="17"/>
        <v>0</v>
      </c>
      <c r="G57" s="15">
        <f t="shared" si="17"/>
        <v>0</v>
      </c>
      <c r="H57" s="15">
        <f t="shared" si="17"/>
        <v>0</v>
      </c>
      <c r="I57" s="15">
        <f t="shared" si="17"/>
        <v>695840</v>
      </c>
      <c r="J57" s="15">
        <f t="shared" si="17"/>
        <v>0</v>
      </c>
      <c r="K57" s="15">
        <f t="shared" si="17"/>
        <v>0</v>
      </c>
      <c r="L57" s="15">
        <f t="shared" si="17"/>
        <v>0</v>
      </c>
      <c r="M57" s="15">
        <f t="shared" si="17"/>
        <v>0</v>
      </c>
      <c r="N57" s="15">
        <f t="shared" si="16"/>
        <v>30794764</v>
      </c>
      <c r="O57" s="37">
        <f t="shared" si="12"/>
        <v>2080.8678964794917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38"/>
      <c r="B59" s="39"/>
      <c r="C59" s="39"/>
      <c r="D59" s="40"/>
      <c r="E59" s="40"/>
      <c r="F59" s="40"/>
      <c r="G59" s="40"/>
      <c r="H59" s="40"/>
      <c r="I59" s="40"/>
      <c r="J59" s="40"/>
      <c r="K59" s="40"/>
      <c r="L59" s="48" t="s">
        <v>76</v>
      </c>
      <c r="M59" s="48"/>
      <c r="N59" s="48"/>
      <c r="O59" s="41">
        <v>14799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thickBot="1">
      <c r="A61" s="52" t="s">
        <v>77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2914460</v>
      </c>
      <c r="E5" s="26">
        <f t="shared" si="0"/>
        <v>286678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3201138</v>
      </c>
      <c r="O5" s="32">
        <f t="shared" ref="O5:O36" si="2">(N5/O$61)</f>
        <v>216.54183859839003</v>
      </c>
      <c r="P5" s="6"/>
    </row>
    <row r="6" spans="1:133">
      <c r="A6" s="12"/>
      <c r="B6" s="44">
        <v>511</v>
      </c>
      <c r="C6" s="20" t="s">
        <v>20</v>
      </c>
      <c r="D6" s="46">
        <v>556773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556773</v>
      </c>
      <c r="O6" s="47">
        <f t="shared" si="2"/>
        <v>37.663058919028614</v>
      </c>
      <c r="P6" s="9"/>
    </row>
    <row r="7" spans="1:133">
      <c r="A7" s="12"/>
      <c r="B7" s="44">
        <v>512</v>
      </c>
      <c r="C7" s="20" t="s">
        <v>21</v>
      </c>
      <c r="D7" s="46">
        <v>110625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110625</v>
      </c>
      <c r="O7" s="47">
        <f t="shared" si="2"/>
        <v>7.4832577961171616</v>
      </c>
      <c r="P7" s="9"/>
    </row>
    <row r="8" spans="1:133">
      <c r="A8" s="12"/>
      <c r="B8" s="44">
        <v>513</v>
      </c>
      <c r="C8" s="20" t="s">
        <v>22</v>
      </c>
      <c r="D8" s="46">
        <v>1462031</v>
      </c>
      <c r="E8" s="46">
        <v>215804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1677835</v>
      </c>
      <c r="O8" s="47">
        <f t="shared" si="2"/>
        <v>113.49759859297842</v>
      </c>
      <c r="P8" s="9"/>
    </row>
    <row r="9" spans="1:133">
      <c r="A9" s="12"/>
      <c r="B9" s="44">
        <v>514</v>
      </c>
      <c r="C9" s="20" t="s">
        <v>23</v>
      </c>
      <c r="D9" s="46">
        <v>46588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46588</v>
      </c>
      <c r="O9" s="47">
        <f t="shared" si="2"/>
        <v>3.1514577555300005</v>
      </c>
      <c r="P9" s="9"/>
    </row>
    <row r="10" spans="1:133">
      <c r="A10" s="12"/>
      <c r="B10" s="44">
        <v>515</v>
      </c>
      <c r="C10" s="20" t="s">
        <v>24</v>
      </c>
      <c r="D10" s="46">
        <v>38177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38177</v>
      </c>
      <c r="O10" s="47">
        <f t="shared" si="2"/>
        <v>2.5824934045863492</v>
      </c>
      <c r="P10" s="9"/>
    </row>
    <row r="11" spans="1:133">
      <c r="A11" s="12"/>
      <c r="B11" s="44">
        <v>519</v>
      </c>
      <c r="C11" s="20" t="s">
        <v>25</v>
      </c>
      <c r="D11" s="46">
        <v>700266</v>
      </c>
      <c r="E11" s="46">
        <v>70874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771140</v>
      </c>
      <c r="O11" s="47">
        <f t="shared" si="2"/>
        <v>52.163972130149496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4838539</v>
      </c>
      <c r="E12" s="31">
        <f t="shared" si="3"/>
        <v>1745784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6584323</v>
      </c>
      <c r="O12" s="43">
        <f t="shared" si="2"/>
        <v>445.39829533924103</v>
      </c>
      <c r="P12" s="10"/>
    </row>
    <row r="13" spans="1:133">
      <c r="A13" s="12"/>
      <c r="B13" s="44">
        <v>521</v>
      </c>
      <c r="C13" s="20" t="s">
        <v>27</v>
      </c>
      <c r="D13" s="46">
        <v>2147734</v>
      </c>
      <c r="E13" s="46">
        <v>52968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2200702</v>
      </c>
      <c r="O13" s="47">
        <f t="shared" si="2"/>
        <v>148.86707704796049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286168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286168</v>
      </c>
      <c r="O14" s="47">
        <f t="shared" si="2"/>
        <v>19.357911114117567</v>
      </c>
      <c r="P14" s="9"/>
    </row>
    <row r="15" spans="1:133">
      <c r="A15" s="12"/>
      <c r="B15" s="44">
        <v>523</v>
      </c>
      <c r="C15" s="20" t="s">
        <v>29</v>
      </c>
      <c r="D15" s="46">
        <v>1951527</v>
      </c>
      <c r="E15" s="46">
        <v>35272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1986799</v>
      </c>
      <c r="O15" s="47">
        <f t="shared" si="2"/>
        <v>134.39755124129067</v>
      </c>
      <c r="P15" s="9"/>
    </row>
    <row r="16" spans="1:133">
      <c r="A16" s="12"/>
      <c r="B16" s="44">
        <v>524</v>
      </c>
      <c r="C16" s="20" t="s">
        <v>30</v>
      </c>
      <c r="D16" s="46">
        <v>121831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121831</v>
      </c>
      <c r="O16" s="47">
        <f t="shared" si="2"/>
        <v>8.241290671717513</v>
      </c>
      <c r="P16" s="9"/>
    </row>
    <row r="17" spans="1:16">
      <c r="A17" s="12"/>
      <c r="B17" s="44">
        <v>525</v>
      </c>
      <c r="C17" s="20" t="s">
        <v>31</v>
      </c>
      <c r="D17" s="46">
        <v>617447</v>
      </c>
      <c r="E17" s="46">
        <v>337297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954744</v>
      </c>
      <c r="O17" s="47">
        <f t="shared" si="2"/>
        <v>64.583913955218833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995619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995619</v>
      </c>
      <c r="O18" s="47">
        <f t="shared" si="2"/>
        <v>67.348914293445176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38460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38460</v>
      </c>
      <c r="O19" s="47">
        <f t="shared" si="2"/>
        <v>2.6016370154907662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SUM(D21:D23)</f>
        <v>135268</v>
      </c>
      <c r="E20" s="31">
        <f t="shared" si="5"/>
        <v>644960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780228</v>
      </c>
      <c r="O20" s="43">
        <f t="shared" si="2"/>
        <v>52.77873232767368</v>
      </c>
      <c r="P20" s="10"/>
    </row>
    <row r="21" spans="1:16">
      <c r="A21" s="12"/>
      <c r="B21" s="44">
        <v>534</v>
      </c>
      <c r="C21" s="20" t="s">
        <v>35</v>
      </c>
      <c r="D21" s="46">
        <v>0</v>
      </c>
      <c r="E21" s="46">
        <v>628380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628380</v>
      </c>
      <c r="O21" s="47">
        <f t="shared" si="2"/>
        <v>42.506933639991885</v>
      </c>
      <c r="P21" s="9"/>
    </row>
    <row r="22" spans="1:16">
      <c r="A22" s="12"/>
      <c r="B22" s="44">
        <v>536</v>
      </c>
      <c r="C22" s="20" t="s">
        <v>36</v>
      </c>
      <c r="D22" s="46">
        <v>0</v>
      </c>
      <c r="E22" s="46">
        <v>16580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16580</v>
      </c>
      <c r="O22" s="47">
        <f t="shared" si="2"/>
        <v>1.1215585469796387</v>
      </c>
      <c r="P22" s="9"/>
    </row>
    <row r="23" spans="1:16">
      <c r="A23" s="12"/>
      <c r="B23" s="44">
        <v>537</v>
      </c>
      <c r="C23" s="20" t="s">
        <v>37</v>
      </c>
      <c r="D23" s="46">
        <v>135268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135268</v>
      </c>
      <c r="O23" s="47">
        <f t="shared" si="2"/>
        <v>9.1502401407021576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SUM(D25:D25)</f>
        <v>0</v>
      </c>
      <c r="E24" s="31">
        <f t="shared" si="6"/>
        <v>4334330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1" si="7">SUM(D24:M24)</f>
        <v>4334330</v>
      </c>
      <c r="O24" s="43">
        <f t="shared" si="2"/>
        <v>293.19691537576949</v>
      </c>
      <c r="P24" s="10"/>
    </row>
    <row r="25" spans="1:16">
      <c r="A25" s="12"/>
      <c r="B25" s="44">
        <v>541</v>
      </c>
      <c r="C25" s="20" t="s">
        <v>39</v>
      </c>
      <c r="D25" s="46">
        <v>0</v>
      </c>
      <c r="E25" s="46">
        <v>4334330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4334330</v>
      </c>
      <c r="O25" s="47">
        <f t="shared" si="2"/>
        <v>293.19691537576949</v>
      </c>
      <c r="P25" s="9"/>
    </row>
    <row r="26" spans="1:16" ht="15.75">
      <c r="A26" s="28" t="s">
        <v>40</v>
      </c>
      <c r="B26" s="29"/>
      <c r="C26" s="30"/>
      <c r="D26" s="31">
        <f t="shared" ref="D26:M26" si="8">SUM(D27:D30)</f>
        <v>38617</v>
      </c>
      <c r="E26" s="31">
        <f t="shared" si="8"/>
        <v>422007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460624</v>
      </c>
      <c r="O26" s="43">
        <f t="shared" si="2"/>
        <v>31.159034025569913</v>
      </c>
      <c r="P26" s="10"/>
    </row>
    <row r="27" spans="1:16">
      <c r="A27" s="13"/>
      <c r="B27" s="45">
        <v>552</v>
      </c>
      <c r="C27" s="21" t="s">
        <v>41</v>
      </c>
      <c r="D27" s="46">
        <v>0</v>
      </c>
      <c r="E27" s="46">
        <v>149092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149092</v>
      </c>
      <c r="O27" s="47">
        <f t="shared" si="2"/>
        <v>10.085368328485423</v>
      </c>
      <c r="P27" s="9"/>
    </row>
    <row r="28" spans="1:16">
      <c r="A28" s="13"/>
      <c r="B28" s="45">
        <v>553</v>
      </c>
      <c r="C28" s="21" t="s">
        <v>42</v>
      </c>
      <c r="D28" s="46">
        <v>38617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38617</v>
      </c>
      <c r="O28" s="47">
        <f t="shared" si="2"/>
        <v>2.6122573226002843</v>
      </c>
      <c r="P28" s="9"/>
    </row>
    <row r="29" spans="1:16">
      <c r="A29" s="13"/>
      <c r="B29" s="45">
        <v>554</v>
      </c>
      <c r="C29" s="21" t="s">
        <v>43</v>
      </c>
      <c r="D29" s="46">
        <v>0</v>
      </c>
      <c r="E29" s="46">
        <v>268915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268915</v>
      </c>
      <c r="O29" s="47">
        <f t="shared" si="2"/>
        <v>18.19082730163025</v>
      </c>
      <c r="P29" s="9"/>
    </row>
    <row r="30" spans="1:16">
      <c r="A30" s="13"/>
      <c r="B30" s="45">
        <v>559</v>
      </c>
      <c r="C30" s="21" t="s">
        <v>44</v>
      </c>
      <c r="D30" s="46">
        <v>0</v>
      </c>
      <c r="E30" s="46">
        <v>4000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4000</v>
      </c>
      <c r="O30" s="47">
        <f t="shared" si="2"/>
        <v>0.27058107285395389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SUM(D32:D36)</f>
        <v>615518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615518</v>
      </c>
      <c r="O31" s="43">
        <f t="shared" si="2"/>
        <v>41.636880200229996</v>
      </c>
      <c r="P31" s="10"/>
    </row>
    <row r="32" spans="1:16">
      <c r="A32" s="12"/>
      <c r="B32" s="44">
        <v>562</v>
      </c>
      <c r="C32" s="20" t="s">
        <v>46</v>
      </c>
      <c r="D32" s="46">
        <v>402524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10">SUM(D32:M32)</f>
        <v>402524</v>
      </c>
      <c r="O32" s="47">
        <f t="shared" si="2"/>
        <v>27.228843942366233</v>
      </c>
      <c r="P32" s="9"/>
    </row>
    <row r="33" spans="1:16">
      <c r="A33" s="12"/>
      <c r="B33" s="44">
        <v>563</v>
      </c>
      <c r="C33" s="20" t="s">
        <v>47</v>
      </c>
      <c r="D33" s="46">
        <v>12596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12596</v>
      </c>
      <c r="O33" s="47">
        <f t="shared" si="2"/>
        <v>0.85205979841710078</v>
      </c>
      <c r="P33" s="9"/>
    </row>
    <row r="34" spans="1:16">
      <c r="A34" s="12"/>
      <c r="B34" s="44">
        <v>564</v>
      </c>
      <c r="C34" s="20" t="s">
        <v>48</v>
      </c>
      <c r="D34" s="46">
        <v>110500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110500</v>
      </c>
      <c r="O34" s="47">
        <f t="shared" si="2"/>
        <v>7.4748021375904754</v>
      </c>
      <c r="P34" s="9"/>
    </row>
    <row r="35" spans="1:16">
      <c r="A35" s="12"/>
      <c r="B35" s="44">
        <v>565</v>
      </c>
      <c r="C35" s="20" t="s">
        <v>49</v>
      </c>
      <c r="D35" s="46">
        <v>9000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9000</v>
      </c>
      <c r="O35" s="47">
        <f t="shared" si="2"/>
        <v>0.60880741392139615</v>
      </c>
      <c r="P35" s="9"/>
    </row>
    <row r="36" spans="1:16">
      <c r="A36" s="12"/>
      <c r="B36" s="44">
        <v>569</v>
      </c>
      <c r="C36" s="20" t="s">
        <v>50</v>
      </c>
      <c r="D36" s="46">
        <v>80898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80898</v>
      </c>
      <c r="O36" s="47">
        <f t="shared" si="2"/>
        <v>5.4723669079347896</v>
      </c>
      <c r="P36" s="9"/>
    </row>
    <row r="37" spans="1:16" ht="15.75">
      <c r="A37" s="28" t="s">
        <v>51</v>
      </c>
      <c r="B37" s="29"/>
      <c r="C37" s="30"/>
      <c r="D37" s="31">
        <f t="shared" ref="D37:M37" si="11">SUM(D38:D40)</f>
        <v>783887</v>
      </c>
      <c r="E37" s="31">
        <f t="shared" si="11"/>
        <v>0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783887</v>
      </c>
      <c r="O37" s="43">
        <f t="shared" ref="O37:O59" si="12">(N37/O$61)</f>
        <v>53.026246364066836</v>
      </c>
      <c r="P37" s="9"/>
    </row>
    <row r="38" spans="1:16">
      <c r="A38" s="12"/>
      <c r="B38" s="44">
        <v>571</v>
      </c>
      <c r="C38" s="20" t="s">
        <v>52</v>
      </c>
      <c r="D38" s="46">
        <v>468404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468404</v>
      </c>
      <c r="O38" s="47">
        <f t="shared" si="12"/>
        <v>31.685314212270853</v>
      </c>
      <c r="P38" s="9"/>
    </row>
    <row r="39" spans="1:16">
      <c r="A39" s="12"/>
      <c r="B39" s="44">
        <v>572</v>
      </c>
      <c r="C39" s="20" t="s">
        <v>53</v>
      </c>
      <c r="D39" s="46">
        <v>272983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272983</v>
      </c>
      <c r="O39" s="47">
        <f t="shared" si="12"/>
        <v>18.466008252722723</v>
      </c>
      <c r="P39" s="9"/>
    </row>
    <row r="40" spans="1:16">
      <c r="A40" s="12"/>
      <c r="B40" s="44">
        <v>573</v>
      </c>
      <c r="C40" s="20" t="s">
        <v>54</v>
      </c>
      <c r="D40" s="46">
        <v>42500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42500</v>
      </c>
      <c r="O40" s="47">
        <f t="shared" si="12"/>
        <v>2.8749238990732597</v>
      </c>
      <c r="P40" s="9"/>
    </row>
    <row r="41" spans="1:16" ht="15.75">
      <c r="A41" s="28" t="s">
        <v>70</v>
      </c>
      <c r="B41" s="29"/>
      <c r="C41" s="30"/>
      <c r="D41" s="31">
        <f t="shared" ref="D41:M41" si="13">SUM(D42:D43)</f>
        <v>1344352</v>
      </c>
      <c r="E41" s="31">
        <f t="shared" si="13"/>
        <v>6448844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15149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 t="shared" ref="N41:N59" si="14">SUM(D41:M41)</f>
        <v>7808345</v>
      </c>
      <c r="O41" s="43">
        <f t="shared" si="12"/>
        <v>528.19759182845155</v>
      </c>
      <c r="P41" s="9"/>
    </row>
    <row r="42" spans="1:16">
      <c r="A42" s="12"/>
      <c r="B42" s="44">
        <v>581</v>
      </c>
      <c r="C42" s="20" t="s">
        <v>55</v>
      </c>
      <c r="D42" s="46">
        <v>1344352</v>
      </c>
      <c r="E42" s="46">
        <v>6448844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7793196</v>
      </c>
      <c r="O42" s="47">
        <f t="shared" si="12"/>
        <v>527.17283366028551</v>
      </c>
      <c r="P42" s="9"/>
    </row>
    <row r="43" spans="1:16">
      <c r="A43" s="12"/>
      <c r="B43" s="44">
        <v>590</v>
      </c>
      <c r="C43" s="20" t="s">
        <v>56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15149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15149</v>
      </c>
      <c r="O43" s="47">
        <f t="shared" si="12"/>
        <v>1.0247581681661369</v>
      </c>
      <c r="P43" s="9"/>
    </row>
    <row r="44" spans="1:16" ht="15.75">
      <c r="A44" s="28" t="s">
        <v>57</v>
      </c>
      <c r="B44" s="29"/>
      <c r="C44" s="30"/>
      <c r="D44" s="31">
        <f t="shared" ref="D44:M44" si="15">SUM(D45:D58)</f>
        <v>19056</v>
      </c>
      <c r="E44" s="31">
        <f t="shared" si="15"/>
        <v>627883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 t="shared" si="14"/>
        <v>646939</v>
      </c>
      <c r="O44" s="43">
        <f t="shared" si="12"/>
        <v>43.762362172766018</v>
      </c>
      <c r="P44" s="9"/>
    </row>
    <row r="45" spans="1:16">
      <c r="A45" s="12"/>
      <c r="B45" s="44">
        <v>601</v>
      </c>
      <c r="C45" s="20" t="s">
        <v>58</v>
      </c>
      <c r="D45" s="46">
        <v>0</v>
      </c>
      <c r="E45" s="46">
        <v>147917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147917</v>
      </c>
      <c r="O45" s="47">
        <f t="shared" si="12"/>
        <v>10.005885138334573</v>
      </c>
      <c r="P45" s="9"/>
    </row>
    <row r="46" spans="1:16">
      <c r="A46" s="12"/>
      <c r="B46" s="44">
        <v>602</v>
      </c>
      <c r="C46" s="20" t="s">
        <v>59</v>
      </c>
      <c r="D46" s="46">
        <v>0</v>
      </c>
      <c r="E46" s="46">
        <v>39240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39240</v>
      </c>
      <c r="O46" s="47">
        <f t="shared" si="12"/>
        <v>2.6544003246972876</v>
      </c>
      <c r="P46" s="9"/>
    </row>
    <row r="47" spans="1:16">
      <c r="A47" s="12"/>
      <c r="B47" s="44">
        <v>603</v>
      </c>
      <c r="C47" s="20" t="s">
        <v>60</v>
      </c>
      <c r="D47" s="46">
        <v>0</v>
      </c>
      <c r="E47" s="46">
        <v>12369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12369</v>
      </c>
      <c r="O47" s="47">
        <f t="shared" si="12"/>
        <v>0.83670432253263882</v>
      </c>
      <c r="P47" s="9"/>
    </row>
    <row r="48" spans="1:16">
      <c r="A48" s="12"/>
      <c r="B48" s="44">
        <v>604</v>
      </c>
      <c r="C48" s="20" t="s">
        <v>61</v>
      </c>
      <c r="D48" s="46">
        <v>0</v>
      </c>
      <c r="E48" s="46">
        <v>139185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139185</v>
      </c>
      <c r="O48" s="47">
        <f t="shared" si="12"/>
        <v>9.4152066562943926</v>
      </c>
      <c r="P48" s="9"/>
    </row>
    <row r="49" spans="1:119">
      <c r="A49" s="12"/>
      <c r="B49" s="44">
        <v>608</v>
      </c>
      <c r="C49" s="20" t="s">
        <v>62</v>
      </c>
      <c r="D49" s="46">
        <v>0</v>
      </c>
      <c r="E49" s="46">
        <v>3234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3234</v>
      </c>
      <c r="O49" s="47">
        <f t="shared" si="12"/>
        <v>0.21876479740242169</v>
      </c>
      <c r="P49" s="9"/>
    </row>
    <row r="50" spans="1:119">
      <c r="A50" s="12"/>
      <c r="B50" s="44">
        <v>614</v>
      </c>
      <c r="C50" s="20" t="s">
        <v>63</v>
      </c>
      <c r="D50" s="46">
        <v>0</v>
      </c>
      <c r="E50" s="46">
        <v>76961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76961</v>
      </c>
      <c r="O50" s="47">
        <f t="shared" si="12"/>
        <v>5.206047486978286</v>
      </c>
      <c r="P50" s="9"/>
    </row>
    <row r="51" spans="1:119">
      <c r="A51" s="12"/>
      <c r="B51" s="44">
        <v>634</v>
      </c>
      <c r="C51" s="20" t="s">
        <v>64</v>
      </c>
      <c r="D51" s="46">
        <v>0</v>
      </c>
      <c r="E51" s="46">
        <v>45767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45767</v>
      </c>
      <c r="O51" s="47">
        <f t="shared" si="12"/>
        <v>3.0959209903267269</v>
      </c>
      <c r="P51" s="9"/>
    </row>
    <row r="52" spans="1:119">
      <c r="A52" s="12"/>
      <c r="B52" s="44">
        <v>674</v>
      </c>
      <c r="C52" s="20" t="s">
        <v>65</v>
      </c>
      <c r="D52" s="46">
        <v>0</v>
      </c>
      <c r="E52" s="46">
        <v>21054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21054</v>
      </c>
      <c r="O52" s="47">
        <f t="shared" si="12"/>
        <v>1.4242034769667862</v>
      </c>
      <c r="P52" s="9"/>
    </row>
    <row r="53" spans="1:119">
      <c r="A53" s="12"/>
      <c r="B53" s="44">
        <v>694</v>
      </c>
      <c r="C53" s="20" t="s">
        <v>66</v>
      </c>
      <c r="D53" s="46">
        <v>0</v>
      </c>
      <c r="E53" s="46">
        <v>3710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3710</v>
      </c>
      <c r="O53" s="47">
        <f t="shared" si="12"/>
        <v>0.25096394507204223</v>
      </c>
      <c r="P53" s="9"/>
    </row>
    <row r="54" spans="1:119">
      <c r="A54" s="12"/>
      <c r="B54" s="44">
        <v>711</v>
      </c>
      <c r="C54" s="20" t="s">
        <v>67</v>
      </c>
      <c r="D54" s="46">
        <v>19056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19056</v>
      </c>
      <c r="O54" s="47">
        <f t="shared" si="12"/>
        <v>1.2890482310762361</v>
      </c>
      <c r="P54" s="9"/>
    </row>
    <row r="55" spans="1:119">
      <c r="A55" s="12"/>
      <c r="B55" s="44">
        <v>721</v>
      </c>
      <c r="C55" s="20" t="s">
        <v>68</v>
      </c>
      <c r="D55" s="46">
        <v>0</v>
      </c>
      <c r="E55" s="46">
        <v>1837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1837</v>
      </c>
      <c r="O55" s="47">
        <f t="shared" si="12"/>
        <v>0.12426435770817831</v>
      </c>
      <c r="P55" s="9"/>
    </row>
    <row r="56" spans="1:119">
      <c r="A56" s="12"/>
      <c r="B56" s="44">
        <v>724</v>
      </c>
      <c r="C56" s="20" t="s">
        <v>69</v>
      </c>
      <c r="D56" s="46">
        <v>0</v>
      </c>
      <c r="E56" s="46">
        <v>52337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52337</v>
      </c>
      <c r="O56" s="47">
        <f t="shared" si="12"/>
        <v>3.540350402489346</v>
      </c>
      <c r="P56" s="9"/>
    </row>
    <row r="57" spans="1:119">
      <c r="A57" s="12"/>
      <c r="B57" s="44">
        <v>744</v>
      </c>
      <c r="C57" s="20" t="s">
        <v>71</v>
      </c>
      <c r="D57" s="46">
        <v>0</v>
      </c>
      <c r="E57" s="46">
        <v>19393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19393</v>
      </c>
      <c r="O57" s="47">
        <f t="shared" si="12"/>
        <v>1.3118446864641817</v>
      </c>
      <c r="P57" s="9"/>
    </row>
    <row r="58" spans="1:119" ht="15.75" thickBot="1">
      <c r="A58" s="12"/>
      <c r="B58" s="44">
        <v>764</v>
      </c>
      <c r="C58" s="20" t="s">
        <v>72</v>
      </c>
      <c r="D58" s="46">
        <v>0</v>
      </c>
      <c r="E58" s="46">
        <v>64879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64879</v>
      </c>
      <c r="O58" s="47">
        <f t="shared" si="12"/>
        <v>4.3887573564229179</v>
      </c>
      <c r="P58" s="9"/>
    </row>
    <row r="59" spans="1:119" ht="16.5" thickBot="1">
      <c r="A59" s="14" t="s">
        <v>10</v>
      </c>
      <c r="B59" s="23"/>
      <c r="C59" s="22"/>
      <c r="D59" s="15">
        <f t="shared" ref="D59:M59" si="16">SUM(D5,D12,D20,D24,D26,D31,D37,D41,D44)</f>
        <v>10689697</v>
      </c>
      <c r="E59" s="15">
        <f t="shared" si="16"/>
        <v>14510486</v>
      </c>
      <c r="F59" s="15">
        <f t="shared" si="16"/>
        <v>0</v>
      </c>
      <c r="G59" s="15">
        <f t="shared" si="16"/>
        <v>0</v>
      </c>
      <c r="H59" s="15">
        <f t="shared" si="16"/>
        <v>0</v>
      </c>
      <c r="I59" s="15">
        <f t="shared" si="16"/>
        <v>15149</v>
      </c>
      <c r="J59" s="15">
        <f t="shared" si="16"/>
        <v>0</v>
      </c>
      <c r="K59" s="15">
        <f t="shared" si="16"/>
        <v>0</v>
      </c>
      <c r="L59" s="15">
        <f t="shared" si="16"/>
        <v>0</v>
      </c>
      <c r="M59" s="15">
        <f t="shared" si="16"/>
        <v>0</v>
      </c>
      <c r="N59" s="15">
        <f t="shared" si="14"/>
        <v>25215332</v>
      </c>
      <c r="O59" s="37">
        <f t="shared" si="12"/>
        <v>1705.6978962321587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38"/>
      <c r="B61" s="39"/>
      <c r="C61" s="39"/>
      <c r="D61" s="40"/>
      <c r="E61" s="40"/>
      <c r="F61" s="40"/>
      <c r="G61" s="40"/>
      <c r="H61" s="40"/>
      <c r="I61" s="40"/>
      <c r="J61" s="40"/>
      <c r="K61" s="40"/>
      <c r="L61" s="48" t="s">
        <v>18</v>
      </c>
      <c r="M61" s="48"/>
      <c r="N61" s="48"/>
      <c r="O61" s="41">
        <v>14783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thickBot="1">
      <c r="A63" s="52" t="s">
        <v>77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A63:O63"/>
    <mergeCell ref="A62:O62"/>
    <mergeCell ref="L61:N6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2868544</v>
      </c>
      <c r="E5" s="26">
        <f t="shared" si="0"/>
        <v>226738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3095282</v>
      </c>
      <c r="O5" s="32">
        <f t="shared" ref="O5:O36" si="2">(N5/O$59)</f>
        <v>209.43785100480412</v>
      </c>
      <c r="P5" s="6"/>
    </row>
    <row r="6" spans="1:133">
      <c r="A6" s="12"/>
      <c r="B6" s="44">
        <v>511</v>
      </c>
      <c r="C6" s="20" t="s">
        <v>20</v>
      </c>
      <c r="D6" s="46">
        <v>611837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611837</v>
      </c>
      <c r="O6" s="47">
        <f t="shared" si="2"/>
        <v>41.399079775356924</v>
      </c>
      <c r="P6" s="9"/>
    </row>
    <row r="7" spans="1:133">
      <c r="A7" s="12"/>
      <c r="B7" s="44">
        <v>512</v>
      </c>
      <c r="C7" s="20" t="s">
        <v>21</v>
      </c>
      <c r="D7" s="46">
        <v>106286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106286</v>
      </c>
      <c r="O7" s="47">
        <f t="shared" si="2"/>
        <v>7.1916909127816497</v>
      </c>
      <c r="P7" s="9"/>
    </row>
    <row r="8" spans="1:133">
      <c r="A8" s="12"/>
      <c r="B8" s="44">
        <v>513</v>
      </c>
      <c r="C8" s="20" t="s">
        <v>22</v>
      </c>
      <c r="D8" s="46">
        <v>1450948</v>
      </c>
      <c r="E8" s="46">
        <v>212663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1663611</v>
      </c>
      <c r="O8" s="47">
        <f t="shared" si="2"/>
        <v>112.5658704919142</v>
      </c>
      <c r="P8" s="9"/>
    </row>
    <row r="9" spans="1:133">
      <c r="A9" s="12"/>
      <c r="B9" s="44">
        <v>514</v>
      </c>
      <c r="C9" s="20" t="s">
        <v>23</v>
      </c>
      <c r="D9" s="46">
        <v>42308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42308</v>
      </c>
      <c r="O9" s="47">
        <f t="shared" si="2"/>
        <v>2.8627106028824683</v>
      </c>
      <c r="P9" s="9"/>
    </row>
    <row r="10" spans="1:133">
      <c r="A10" s="12"/>
      <c r="B10" s="44">
        <v>515</v>
      </c>
      <c r="C10" s="20" t="s">
        <v>24</v>
      </c>
      <c r="D10" s="46">
        <v>40019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40019</v>
      </c>
      <c r="O10" s="47">
        <f t="shared" si="2"/>
        <v>2.7078286758238042</v>
      </c>
      <c r="P10" s="9"/>
    </row>
    <row r="11" spans="1:133">
      <c r="A11" s="12"/>
      <c r="B11" s="44">
        <v>519</v>
      </c>
      <c r="C11" s="20" t="s">
        <v>25</v>
      </c>
      <c r="D11" s="46">
        <v>617146</v>
      </c>
      <c r="E11" s="46">
        <v>14075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631221</v>
      </c>
      <c r="O11" s="47">
        <f t="shared" si="2"/>
        <v>42.710670546045066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4696860</v>
      </c>
      <c r="E12" s="31">
        <f t="shared" si="3"/>
        <v>1703636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6400496</v>
      </c>
      <c r="O12" s="43">
        <f t="shared" si="2"/>
        <v>433.08045199269236</v>
      </c>
      <c r="P12" s="10"/>
    </row>
    <row r="13" spans="1:133">
      <c r="A13" s="12"/>
      <c r="B13" s="44">
        <v>521</v>
      </c>
      <c r="C13" s="20" t="s">
        <v>27</v>
      </c>
      <c r="D13" s="46">
        <v>2231243</v>
      </c>
      <c r="E13" s="46">
        <v>55807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2287050</v>
      </c>
      <c r="O13" s="47">
        <f t="shared" si="2"/>
        <v>154.74998308410582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264193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264193</v>
      </c>
      <c r="O14" s="47">
        <f t="shared" si="2"/>
        <v>17.8762433182218</v>
      </c>
      <c r="P14" s="9"/>
    </row>
    <row r="15" spans="1:133">
      <c r="A15" s="12"/>
      <c r="B15" s="44">
        <v>523</v>
      </c>
      <c r="C15" s="20" t="s">
        <v>29</v>
      </c>
      <c r="D15" s="46">
        <v>1906413</v>
      </c>
      <c r="E15" s="46">
        <v>40404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1946817</v>
      </c>
      <c r="O15" s="47">
        <f t="shared" si="2"/>
        <v>131.72860139386967</v>
      </c>
      <c r="P15" s="9"/>
    </row>
    <row r="16" spans="1:133">
      <c r="A16" s="12"/>
      <c r="B16" s="44">
        <v>524</v>
      </c>
      <c r="C16" s="20" t="s">
        <v>30</v>
      </c>
      <c r="D16" s="46">
        <v>141106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141106</v>
      </c>
      <c r="O16" s="47">
        <f t="shared" si="2"/>
        <v>9.5477366533594967</v>
      </c>
      <c r="P16" s="9"/>
    </row>
    <row r="17" spans="1:16">
      <c r="A17" s="12"/>
      <c r="B17" s="44">
        <v>525</v>
      </c>
      <c r="C17" s="20" t="s">
        <v>31</v>
      </c>
      <c r="D17" s="46">
        <v>418098</v>
      </c>
      <c r="E17" s="46">
        <v>286898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704996</v>
      </c>
      <c r="O17" s="47">
        <f t="shared" si="2"/>
        <v>47.702550916841467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1004109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1004109</v>
      </c>
      <c r="O18" s="47">
        <f t="shared" si="2"/>
        <v>67.941606333310773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52225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52225</v>
      </c>
      <c r="O19" s="47">
        <f t="shared" si="2"/>
        <v>3.5337302929832872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SUM(D21:D22)</f>
        <v>137326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693091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830417</v>
      </c>
      <c r="O20" s="43">
        <f t="shared" si="2"/>
        <v>56.188984369713786</v>
      </c>
      <c r="P20" s="10"/>
    </row>
    <row r="21" spans="1:16">
      <c r="A21" s="12"/>
      <c r="B21" s="44">
        <v>534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693091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693091</v>
      </c>
      <c r="O21" s="47">
        <f t="shared" si="2"/>
        <v>46.897016036267679</v>
      </c>
      <c r="P21" s="9"/>
    </row>
    <row r="22" spans="1:16">
      <c r="A22" s="12"/>
      <c r="B22" s="44">
        <v>537</v>
      </c>
      <c r="C22" s="20" t="s">
        <v>37</v>
      </c>
      <c r="D22" s="46">
        <v>137326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137326</v>
      </c>
      <c r="O22" s="47">
        <f t="shared" si="2"/>
        <v>9.2919683334461052</v>
      </c>
      <c r="P22" s="9"/>
    </row>
    <row r="23" spans="1:16" ht="15.75">
      <c r="A23" s="28" t="s">
        <v>38</v>
      </c>
      <c r="B23" s="29"/>
      <c r="C23" s="30"/>
      <c r="D23" s="31">
        <f t="shared" ref="D23:M23" si="6">SUM(D24:D24)</f>
        <v>0</v>
      </c>
      <c r="E23" s="31">
        <f t="shared" si="6"/>
        <v>11411810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0" si="7">SUM(D23:M23)</f>
        <v>11411810</v>
      </c>
      <c r="O23" s="43">
        <f t="shared" si="2"/>
        <v>772.16388118275927</v>
      </c>
      <c r="P23" s="10"/>
    </row>
    <row r="24" spans="1:16">
      <c r="A24" s="12"/>
      <c r="B24" s="44">
        <v>541</v>
      </c>
      <c r="C24" s="20" t="s">
        <v>39</v>
      </c>
      <c r="D24" s="46">
        <v>0</v>
      </c>
      <c r="E24" s="46">
        <v>11411810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11411810</v>
      </c>
      <c r="O24" s="47">
        <f t="shared" si="2"/>
        <v>772.16388118275927</v>
      </c>
      <c r="P24" s="9"/>
    </row>
    <row r="25" spans="1:16" ht="15.75">
      <c r="A25" s="28" t="s">
        <v>40</v>
      </c>
      <c r="B25" s="29"/>
      <c r="C25" s="30"/>
      <c r="D25" s="31">
        <f t="shared" ref="D25:M25" si="8">SUM(D26:D29)</f>
        <v>40694</v>
      </c>
      <c r="E25" s="31">
        <f t="shared" si="8"/>
        <v>1793064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1833758</v>
      </c>
      <c r="O25" s="43">
        <f t="shared" si="2"/>
        <v>124.07862507612153</v>
      </c>
      <c r="P25" s="10"/>
    </row>
    <row r="26" spans="1:16">
      <c r="A26" s="13"/>
      <c r="B26" s="45">
        <v>552</v>
      </c>
      <c r="C26" s="21" t="s">
        <v>41</v>
      </c>
      <c r="D26" s="46">
        <v>0</v>
      </c>
      <c r="E26" s="46">
        <v>681691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681691</v>
      </c>
      <c r="O26" s="47">
        <f t="shared" si="2"/>
        <v>46.125651261925704</v>
      </c>
      <c r="P26" s="9"/>
    </row>
    <row r="27" spans="1:16">
      <c r="A27" s="13"/>
      <c r="B27" s="45">
        <v>553</v>
      </c>
      <c r="C27" s="21" t="s">
        <v>42</v>
      </c>
      <c r="D27" s="46">
        <v>40694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40694</v>
      </c>
      <c r="O27" s="47">
        <f t="shared" si="2"/>
        <v>2.7535015900940523</v>
      </c>
      <c r="P27" s="9"/>
    </row>
    <row r="28" spans="1:16">
      <c r="A28" s="13"/>
      <c r="B28" s="45">
        <v>554</v>
      </c>
      <c r="C28" s="21" t="s">
        <v>43</v>
      </c>
      <c r="D28" s="46">
        <v>0</v>
      </c>
      <c r="E28" s="46">
        <v>1107373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1107373</v>
      </c>
      <c r="O28" s="47">
        <f t="shared" si="2"/>
        <v>74.928817917315115</v>
      </c>
      <c r="P28" s="9"/>
    </row>
    <row r="29" spans="1:16">
      <c r="A29" s="13"/>
      <c r="B29" s="45">
        <v>559</v>
      </c>
      <c r="C29" s="21" t="s">
        <v>44</v>
      </c>
      <c r="D29" s="46">
        <v>0</v>
      </c>
      <c r="E29" s="46">
        <v>4000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4000</v>
      </c>
      <c r="O29" s="47">
        <f t="shared" si="2"/>
        <v>0.27065430678665675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SUM(D31:D35)</f>
        <v>405267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405267</v>
      </c>
      <c r="O30" s="43">
        <f t="shared" si="2"/>
        <v>27.421814737127004</v>
      </c>
      <c r="P30" s="10"/>
    </row>
    <row r="31" spans="1:16">
      <c r="A31" s="12"/>
      <c r="B31" s="44">
        <v>562</v>
      </c>
      <c r="C31" s="20" t="s">
        <v>46</v>
      </c>
      <c r="D31" s="46">
        <v>220820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10">SUM(D31:M31)</f>
        <v>220820</v>
      </c>
      <c r="O31" s="47">
        <f t="shared" si="2"/>
        <v>14.941471006157386</v>
      </c>
      <c r="P31" s="9"/>
    </row>
    <row r="32" spans="1:16">
      <c r="A32" s="12"/>
      <c r="B32" s="44">
        <v>563</v>
      </c>
      <c r="C32" s="20" t="s">
        <v>47</v>
      </c>
      <c r="D32" s="46">
        <v>12000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12000</v>
      </c>
      <c r="O32" s="47">
        <f t="shared" si="2"/>
        <v>0.8119629203599702</v>
      </c>
      <c r="P32" s="9"/>
    </row>
    <row r="33" spans="1:16">
      <c r="A33" s="12"/>
      <c r="B33" s="44">
        <v>564</v>
      </c>
      <c r="C33" s="20" t="s">
        <v>48</v>
      </c>
      <c r="D33" s="46">
        <v>86246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86246</v>
      </c>
      <c r="O33" s="47">
        <f t="shared" si="2"/>
        <v>5.835712835780499</v>
      </c>
      <c r="P33" s="9"/>
    </row>
    <row r="34" spans="1:16">
      <c r="A34" s="12"/>
      <c r="B34" s="44">
        <v>565</v>
      </c>
      <c r="C34" s="20" t="s">
        <v>49</v>
      </c>
      <c r="D34" s="46">
        <v>8124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8124</v>
      </c>
      <c r="O34" s="47">
        <f t="shared" si="2"/>
        <v>0.54969889708369979</v>
      </c>
      <c r="P34" s="9"/>
    </row>
    <row r="35" spans="1:16">
      <c r="A35" s="12"/>
      <c r="B35" s="44">
        <v>569</v>
      </c>
      <c r="C35" s="20" t="s">
        <v>50</v>
      </c>
      <c r="D35" s="46">
        <v>78077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78077</v>
      </c>
      <c r="O35" s="47">
        <f t="shared" si="2"/>
        <v>5.2829690777454497</v>
      </c>
      <c r="P35" s="9"/>
    </row>
    <row r="36" spans="1:16" ht="15.75">
      <c r="A36" s="28" t="s">
        <v>51</v>
      </c>
      <c r="B36" s="29"/>
      <c r="C36" s="30"/>
      <c r="D36" s="31">
        <f t="shared" ref="D36:M36" si="11">SUM(D37:D38)</f>
        <v>764504</v>
      </c>
      <c r="E36" s="31">
        <f t="shared" si="11"/>
        <v>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764504</v>
      </c>
      <c r="O36" s="43">
        <f t="shared" si="2"/>
        <v>51.729075038906558</v>
      </c>
      <c r="P36" s="9"/>
    </row>
    <row r="37" spans="1:16">
      <c r="A37" s="12"/>
      <c r="B37" s="44">
        <v>571</v>
      </c>
      <c r="C37" s="20" t="s">
        <v>52</v>
      </c>
      <c r="D37" s="46">
        <v>458404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458404</v>
      </c>
      <c r="O37" s="47">
        <f t="shared" ref="O37:O57" si="12">(N37/O$59)</f>
        <v>31.017254212057651</v>
      </c>
      <c r="P37" s="9"/>
    </row>
    <row r="38" spans="1:16">
      <c r="A38" s="12"/>
      <c r="B38" s="44">
        <v>572</v>
      </c>
      <c r="C38" s="20" t="s">
        <v>53</v>
      </c>
      <c r="D38" s="46">
        <v>306100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306100</v>
      </c>
      <c r="O38" s="47">
        <f t="shared" si="12"/>
        <v>20.711820826848907</v>
      </c>
      <c r="P38" s="9"/>
    </row>
    <row r="39" spans="1:16" ht="15.75">
      <c r="A39" s="28" t="s">
        <v>70</v>
      </c>
      <c r="B39" s="29"/>
      <c r="C39" s="30"/>
      <c r="D39" s="31">
        <f t="shared" ref="D39:M39" si="13">SUM(D40:D40)</f>
        <v>1874987</v>
      </c>
      <c r="E39" s="31">
        <f t="shared" si="13"/>
        <v>5035659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6910646</v>
      </c>
      <c r="O39" s="43">
        <f t="shared" si="12"/>
        <v>467.59902564449555</v>
      </c>
      <c r="P39" s="9"/>
    </row>
    <row r="40" spans="1:16">
      <c r="A40" s="12"/>
      <c r="B40" s="44">
        <v>581</v>
      </c>
      <c r="C40" s="20" t="s">
        <v>55</v>
      </c>
      <c r="D40" s="46">
        <v>1874987</v>
      </c>
      <c r="E40" s="46">
        <v>5035659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6910646</v>
      </c>
      <c r="O40" s="47">
        <f t="shared" si="12"/>
        <v>467.59902564449555</v>
      </c>
      <c r="P40" s="9"/>
    </row>
    <row r="41" spans="1:16" ht="15.75">
      <c r="A41" s="28" t="s">
        <v>57</v>
      </c>
      <c r="B41" s="29"/>
      <c r="C41" s="30"/>
      <c r="D41" s="31">
        <f t="shared" ref="D41:M41" si="14">SUM(D42:D56)</f>
        <v>23466</v>
      </c>
      <c r="E41" s="31">
        <f t="shared" si="14"/>
        <v>612995</v>
      </c>
      <c r="F41" s="31">
        <f t="shared" si="14"/>
        <v>0</v>
      </c>
      <c r="G41" s="31">
        <f t="shared" si="14"/>
        <v>0</v>
      </c>
      <c r="H41" s="31">
        <f t="shared" si="14"/>
        <v>0</v>
      </c>
      <c r="I41" s="31">
        <f t="shared" si="14"/>
        <v>0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>SUM(D41:M41)</f>
        <v>636461</v>
      </c>
      <c r="O41" s="43">
        <f t="shared" si="12"/>
        <v>43.065227687935582</v>
      </c>
      <c r="P41" s="9"/>
    </row>
    <row r="42" spans="1:16">
      <c r="A42" s="12"/>
      <c r="B42" s="44">
        <v>601</v>
      </c>
      <c r="C42" s="20" t="s">
        <v>58</v>
      </c>
      <c r="D42" s="46">
        <v>0</v>
      </c>
      <c r="E42" s="46">
        <v>43561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9" si="15">SUM(D42:M42)</f>
        <v>43561</v>
      </c>
      <c r="O42" s="47">
        <f t="shared" si="12"/>
        <v>2.9474930644833885</v>
      </c>
      <c r="P42" s="9"/>
    </row>
    <row r="43" spans="1:16">
      <c r="A43" s="12"/>
      <c r="B43" s="44">
        <v>604</v>
      </c>
      <c r="C43" s="20" t="s">
        <v>61</v>
      </c>
      <c r="D43" s="46">
        <v>0</v>
      </c>
      <c r="E43" s="46">
        <v>242679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5"/>
        <v>242679</v>
      </c>
      <c r="O43" s="47">
        <f t="shared" si="12"/>
        <v>16.420529129169768</v>
      </c>
      <c r="P43" s="9"/>
    </row>
    <row r="44" spans="1:16">
      <c r="A44" s="12"/>
      <c r="B44" s="44">
        <v>606</v>
      </c>
      <c r="C44" s="20" t="s">
        <v>75</v>
      </c>
      <c r="D44" s="46">
        <v>0</v>
      </c>
      <c r="E44" s="46">
        <v>775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5"/>
        <v>775</v>
      </c>
      <c r="O44" s="47">
        <f t="shared" si="12"/>
        <v>5.2439271939914746E-2</v>
      </c>
      <c r="P44" s="9"/>
    </row>
    <row r="45" spans="1:16">
      <c r="A45" s="12"/>
      <c r="B45" s="44">
        <v>608</v>
      </c>
      <c r="C45" s="20" t="s">
        <v>62</v>
      </c>
      <c r="D45" s="46">
        <v>0</v>
      </c>
      <c r="E45" s="46">
        <v>1532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1532</v>
      </c>
      <c r="O45" s="47">
        <f t="shared" si="12"/>
        <v>0.10366059949928953</v>
      </c>
      <c r="P45" s="9"/>
    </row>
    <row r="46" spans="1:16">
      <c r="A46" s="12"/>
      <c r="B46" s="44">
        <v>612</v>
      </c>
      <c r="C46" s="20" t="s">
        <v>81</v>
      </c>
      <c r="D46" s="46">
        <v>0</v>
      </c>
      <c r="E46" s="46">
        <v>36552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36552</v>
      </c>
      <c r="O46" s="47">
        <f t="shared" si="12"/>
        <v>2.4732390554164692</v>
      </c>
      <c r="P46" s="9"/>
    </row>
    <row r="47" spans="1:16">
      <c r="A47" s="12"/>
      <c r="B47" s="44">
        <v>613</v>
      </c>
      <c r="C47" s="20" t="s">
        <v>82</v>
      </c>
      <c r="D47" s="46">
        <v>0</v>
      </c>
      <c r="E47" s="46">
        <v>12172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12172</v>
      </c>
      <c r="O47" s="47">
        <f t="shared" si="12"/>
        <v>0.82360105555179641</v>
      </c>
      <c r="P47" s="9"/>
    </row>
    <row r="48" spans="1:16">
      <c r="A48" s="12"/>
      <c r="B48" s="44">
        <v>614</v>
      </c>
      <c r="C48" s="20" t="s">
        <v>63</v>
      </c>
      <c r="D48" s="46">
        <v>0</v>
      </c>
      <c r="E48" s="46">
        <v>60195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60195</v>
      </c>
      <c r="O48" s="47">
        <f t="shared" si="12"/>
        <v>4.073008999255701</v>
      </c>
      <c r="P48" s="9"/>
    </row>
    <row r="49" spans="1:119">
      <c r="A49" s="12"/>
      <c r="B49" s="44">
        <v>634</v>
      </c>
      <c r="C49" s="20" t="s">
        <v>64</v>
      </c>
      <c r="D49" s="46">
        <v>0</v>
      </c>
      <c r="E49" s="46">
        <v>49779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49779</v>
      </c>
      <c r="O49" s="47">
        <f t="shared" si="12"/>
        <v>3.3682251843832467</v>
      </c>
      <c r="P49" s="9"/>
    </row>
    <row r="50" spans="1:119">
      <c r="A50" s="12"/>
      <c r="B50" s="44">
        <v>674</v>
      </c>
      <c r="C50" s="20" t="s">
        <v>65</v>
      </c>
      <c r="D50" s="46">
        <v>0</v>
      </c>
      <c r="E50" s="46">
        <v>17196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6" si="16">SUM(D50:M50)</f>
        <v>17196</v>
      </c>
      <c r="O50" s="47">
        <f t="shared" si="12"/>
        <v>1.1635428648758372</v>
      </c>
      <c r="P50" s="9"/>
    </row>
    <row r="51" spans="1:119">
      <c r="A51" s="12"/>
      <c r="B51" s="44">
        <v>694</v>
      </c>
      <c r="C51" s="20" t="s">
        <v>66</v>
      </c>
      <c r="D51" s="46">
        <v>0</v>
      </c>
      <c r="E51" s="46">
        <v>4847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4847</v>
      </c>
      <c r="O51" s="47">
        <f t="shared" si="12"/>
        <v>0.3279653562487313</v>
      </c>
      <c r="P51" s="9"/>
    </row>
    <row r="52" spans="1:119">
      <c r="A52" s="12"/>
      <c r="B52" s="44">
        <v>711</v>
      </c>
      <c r="C52" s="20" t="s">
        <v>67</v>
      </c>
      <c r="D52" s="46">
        <v>23466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23466</v>
      </c>
      <c r="O52" s="47">
        <f t="shared" si="12"/>
        <v>1.5877934907639217</v>
      </c>
      <c r="P52" s="9"/>
    </row>
    <row r="53" spans="1:119">
      <c r="A53" s="12"/>
      <c r="B53" s="44">
        <v>721</v>
      </c>
      <c r="C53" s="20" t="s">
        <v>68</v>
      </c>
      <c r="D53" s="46">
        <v>0</v>
      </c>
      <c r="E53" s="46">
        <v>2462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2462</v>
      </c>
      <c r="O53" s="47">
        <f t="shared" si="12"/>
        <v>0.16658772582718723</v>
      </c>
      <c r="P53" s="9"/>
    </row>
    <row r="54" spans="1:119">
      <c r="A54" s="12"/>
      <c r="B54" s="44">
        <v>724</v>
      </c>
      <c r="C54" s="20" t="s">
        <v>69</v>
      </c>
      <c r="D54" s="46">
        <v>0</v>
      </c>
      <c r="E54" s="46">
        <v>59330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59330</v>
      </c>
      <c r="O54" s="47">
        <f t="shared" si="12"/>
        <v>4.0144800054130858</v>
      </c>
      <c r="P54" s="9"/>
    </row>
    <row r="55" spans="1:119">
      <c r="A55" s="12"/>
      <c r="B55" s="44">
        <v>744</v>
      </c>
      <c r="C55" s="20" t="s">
        <v>71</v>
      </c>
      <c r="D55" s="46">
        <v>0</v>
      </c>
      <c r="E55" s="46">
        <v>16350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16350</v>
      </c>
      <c r="O55" s="47">
        <f t="shared" si="12"/>
        <v>1.1062994789904594</v>
      </c>
      <c r="P55" s="9"/>
    </row>
    <row r="56" spans="1:119" ht="15.75" thickBot="1">
      <c r="A56" s="12"/>
      <c r="B56" s="44">
        <v>764</v>
      </c>
      <c r="C56" s="20" t="s">
        <v>72</v>
      </c>
      <c r="D56" s="46">
        <v>0</v>
      </c>
      <c r="E56" s="46">
        <v>65565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65565</v>
      </c>
      <c r="O56" s="47">
        <f t="shared" si="12"/>
        <v>4.4363624061167872</v>
      </c>
      <c r="P56" s="9"/>
    </row>
    <row r="57" spans="1:119" ht="16.5" thickBot="1">
      <c r="A57" s="14" t="s">
        <v>10</v>
      </c>
      <c r="B57" s="23"/>
      <c r="C57" s="22"/>
      <c r="D57" s="15">
        <f t="shared" ref="D57:M57" si="17">SUM(D5,D12,D20,D23,D25,D30,D36,D39,D41)</f>
        <v>10811648</v>
      </c>
      <c r="E57" s="15">
        <f t="shared" si="17"/>
        <v>20783902</v>
      </c>
      <c r="F57" s="15">
        <f t="shared" si="17"/>
        <v>0</v>
      </c>
      <c r="G57" s="15">
        <f t="shared" si="17"/>
        <v>0</v>
      </c>
      <c r="H57" s="15">
        <f t="shared" si="17"/>
        <v>0</v>
      </c>
      <c r="I57" s="15">
        <f t="shared" si="17"/>
        <v>693091</v>
      </c>
      <c r="J57" s="15">
        <f t="shared" si="17"/>
        <v>0</v>
      </c>
      <c r="K57" s="15">
        <f t="shared" si="17"/>
        <v>0</v>
      </c>
      <c r="L57" s="15">
        <f t="shared" si="17"/>
        <v>0</v>
      </c>
      <c r="M57" s="15">
        <f t="shared" si="17"/>
        <v>0</v>
      </c>
      <c r="N57" s="15">
        <f>SUM(D57:M57)</f>
        <v>32288641</v>
      </c>
      <c r="O57" s="37">
        <f t="shared" si="12"/>
        <v>2184.7649367345557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38"/>
      <c r="B59" s="39"/>
      <c r="C59" s="39"/>
      <c r="D59" s="40"/>
      <c r="E59" s="40"/>
      <c r="F59" s="40"/>
      <c r="G59" s="40"/>
      <c r="H59" s="40"/>
      <c r="I59" s="40"/>
      <c r="J59" s="40"/>
      <c r="K59" s="40"/>
      <c r="L59" s="48" t="s">
        <v>83</v>
      </c>
      <c r="M59" s="48"/>
      <c r="N59" s="48"/>
      <c r="O59" s="41">
        <v>14779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77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3158590</v>
      </c>
      <c r="E5" s="26">
        <f t="shared" si="0"/>
        <v>213828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3372418</v>
      </c>
      <c r="O5" s="32">
        <f t="shared" ref="O5:O36" si="2">(N5/O$59)</f>
        <v>229.33818429105747</v>
      </c>
      <c r="P5" s="6"/>
    </row>
    <row r="6" spans="1:133">
      <c r="A6" s="12"/>
      <c r="B6" s="44">
        <v>511</v>
      </c>
      <c r="C6" s="20" t="s">
        <v>20</v>
      </c>
      <c r="D6" s="46">
        <v>689101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689101</v>
      </c>
      <c r="O6" s="47">
        <f t="shared" si="2"/>
        <v>46.861679700782048</v>
      </c>
      <c r="P6" s="9"/>
    </row>
    <row r="7" spans="1:133">
      <c r="A7" s="12"/>
      <c r="B7" s="44">
        <v>512</v>
      </c>
      <c r="C7" s="20" t="s">
        <v>21</v>
      </c>
      <c r="D7" s="46">
        <v>105954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105954</v>
      </c>
      <c r="O7" s="47">
        <f t="shared" si="2"/>
        <v>7.2053043182590955</v>
      </c>
      <c r="P7" s="9"/>
    </row>
    <row r="8" spans="1:133">
      <c r="A8" s="12"/>
      <c r="B8" s="44">
        <v>513</v>
      </c>
      <c r="C8" s="20" t="s">
        <v>22</v>
      </c>
      <c r="D8" s="46">
        <v>1462560</v>
      </c>
      <c r="E8" s="46">
        <v>203493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1666053</v>
      </c>
      <c r="O8" s="47">
        <f t="shared" si="2"/>
        <v>113.29840190411424</v>
      </c>
      <c r="P8" s="9"/>
    </row>
    <row r="9" spans="1:133">
      <c r="A9" s="12"/>
      <c r="B9" s="44">
        <v>514</v>
      </c>
      <c r="C9" s="20" t="s">
        <v>23</v>
      </c>
      <c r="D9" s="46">
        <v>31872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31872</v>
      </c>
      <c r="O9" s="47">
        <f t="shared" si="2"/>
        <v>2.1674260455627339</v>
      </c>
      <c r="P9" s="9"/>
    </row>
    <row r="10" spans="1:133">
      <c r="A10" s="12"/>
      <c r="B10" s="44">
        <v>515</v>
      </c>
      <c r="C10" s="20" t="s">
        <v>24</v>
      </c>
      <c r="D10" s="46">
        <v>48849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48849</v>
      </c>
      <c r="O10" s="47">
        <f t="shared" si="2"/>
        <v>3.3219313158789525</v>
      </c>
      <c r="P10" s="9"/>
    </row>
    <row r="11" spans="1:133">
      <c r="A11" s="12"/>
      <c r="B11" s="44">
        <v>519</v>
      </c>
      <c r="C11" s="20" t="s">
        <v>25</v>
      </c>
      <c r="D11" s="46">
        <v>820254</v>
      </c>
      <c r="E11" s="46">
        <v>10335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830589</v>
      </c>
      <c r="O11" s="47">
        <f t="shared" si="2"/>
        <v>56.483441006460389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4600477</v>
      </c>
      <c r="E12" s="31">
        <f t="shared" si="3"/>
        <v>1607608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6208085</v>
      </c>
      <c r="O12" s="43">
        <f t="shared" si="2"/>
        <v>422.1751105066304</v>
      </c>
      <c r="P12" s="10"/>
    </row>
    <row r="13" spans="1:133">
      <c r="A13" s="12"/>
      <c r="B13" s="44">
        <v>521</v>
      </c>
      <c r="C13" s="20" t="s">
        <v>27</v>
      </c>
      <c r="D13" s="46">
        <v>2151779</v>
      </c>
      <c r="E13" s="46">
        <v>59920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2211699</v>
      </c>
      <c r="O13" s="47">
        <f t="shared" si="2"/>
        <v>150.40455627337641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260066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260066</v>
      </c>
      <c r="O14" s="47">
        <f t="shared" si="2"/>
        <v>17.685549132947976</v>
      </c>
      <c r="P14" s="9"/>
    </row>
    <row r="15" spans="1:133">
      <c r="A15" s="12"/>
      <c r="B15" s="44">
        <v>523</v>
      </c>
      <c r="C15" s="20" t="s">
        <v>29</v>
      </c>
      <c r="D15" s="46">
        <v>1955918</v>
      </c>
      <c r="E15" s="46">
        <v>19613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1975531</v>
      </c>
      <c r="O15" s="47">
        <f t="shared" si="2"/>
        <v>134.344168650119</v>
      </c>
      <c r="P15" s="9"/>
    </row>
    <row r="16" spans="1:133">
      <c r="A16" s="12"/>
      <c r="B16" s="44">
        <v>524</v>
      </c>
      <c r="C16" s="20" t="s">
        <v>30</v>
      </c>
      <c r="D16" s="46">
        <v>110384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110384</v>
      </c>
      <c r="O16" s="47">
        <f t="shared" si="2"/>
        <v>7.506562393743625</v>
      </c>
      <c r="P16" s="9"/>
    </row>
    <row r="17" spans="1:16">
      <c r="A17" s="12"/>
      <c r="B17" s="44">
        <v>525</v>
      </c>
      <c r="C17" s="20" t="s">
        <v>31</v>
      </c>
      <c r="D17" s="46">
        <v>382396</v>
      </c>
      <c r="E17" s="46">
        <v>316122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698518</v>
      </c>
      <c r="O17" s="47">
        <f t="shared" si="2"/>
        <v>47.502074124447468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913812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913812</v>
      </c>
      <c r="O18" s="47">
        <f t="shared" si="2"/>
        <v>62.142944576674601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38075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38075</v>
      </c>
      <c r="O19" s="47">
        <f t="shared" si="2"/>
        <v>2.5892553553213191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SUM(D21:D22)</f>
        <v>113283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-84343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28940</v>
      </c>
      <c r="O20" s="43">
        <f t="shared" si="2"/>
        <v>1.968038082284937</v>
      </c>
      <c r="P20" s="10"/>
    </row>
    <row r="21" spans="1:16">
      <c r="A21" s="12"/>
      <c r="B21" s="44">
        <v>534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-84343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-84343</v>
      </c>
      <c r="O21" s="47">
        <f t="shared" si="2"/>
        <v>-5.7356681400884053</v>
      </c>
      <c r="P21" s="9"/>
    </row>
    <row r="22" spans="1:16">
      <c r="A22" s="12"/>
      <c r="B22" s="44">
        <v>537</v>
      </c>
      <c r="C22" s="20" t="s">
        <v>37</v>
      </c>
      <c r="D22" s="46">
        <v>113283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113283</v>
      </c>
      <c r="O22" s="47">
        <f t="shared" si="2"/>
        <v>7.7037062223733423</v>
      </c>
      <c r="P22" s="9"/>
    </row>
    <row r="23" spans="1:16" ht="15.75">
      <c r="A23" s="28" t="s">
        <v>38</v>
      </c>
      <c r="B23" s="29"/>
      <c r="C23" s="30"/>
      <c r="D23" s="31">
        <f t="shared" ref="D23:M23" si="6">SUM(D24:D24)</f>
        <v>0</v>
      </c>
      <c r="E23" s="31">
        <f t="shared" si="6"/>
        <v>4899225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0" si="7">SUM(D23:M23)</f>
        <v>4899225</v>
      </c>
      <c r="O23" s="43">
        <f t="shared" si="2"/>
        <v>333.16729003740227</v>
      </c>
      <c r="P23" s="10"/>
    </row>
    <row r="24" spans="1:16">
      <c r="A24" s="12"/>
      <c r="B24" s="44">
        <v>541</v>
      </c>
      <c r="C24" s="20" t="s">
        <v>39</v>
      </c>
      <c r="D24" s="46">
        <v>0</v>
      </c>
      <c r="E24" s="46">
        <v>4899225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4899225</v>
      </c>
      <c r="O24" s="47">
        <f t="shared" si="2"/>
        <v>333.16729003740227</v>
      </c>
      <c r="P24" s="9"/>
    </row>
    <row r="25" spans="1:16" ht="15.75">
      <c r="A25" s="28" t="s">
        <v>40</v>
      </c>
      <c r="B25" s="29"/>
      <c r="C25" s="30"/>
      <c r="D25" s="31">
        <f t="shared" ref="D25:M25" si="8">SUM(D26:D29)</f>
        <v>39200</v>
      </c>
      <c r="E25" s="31">
        <f t="shared" si="8"/>
        <v>2359152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2398352</v>
      </c>
      <c r="O25" s="43">
        <f t="shared" si="2"/>
        <v>163.09772186331179</v>
      </c>
      <c r="P25" s="10"/>
    </row>
    <row r="26" spans="1:16">
      <c r="A26" s="13"/>
      <c r="B26" s="45">
        <v>552</v>
      </c>
      <c r="C26" s="21" t="s">
        <v>41</v>
      </c>
      <c r="D26" s="46">
        <v>0</v>
      </c>
      <c r="E26" s="46">
        <v>1868819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1868819</v>
      </c>
      <c r="O26" s="47">
        <f t="shared" si="2"/>
        <v>127.08731723903435</v>
      </c>
      <c r="P26" s="9"/>
    </row>
    <row r="27" spans="1:16">
      <c r="A27" s="13"/>
      <c r="B27" s="45">
        <v>553</v>
      </c>
      <c r="C27" s="21" t="s">
        <v>42</v>
      </c>
      <c r="D27" s="46">
        <v>39200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39200</v>
      </c>
      <c r="O27" s="47">
        <f t="shared" si="2"/>
        <v>2.665759945596736</v>
      </c>
      <c r="P27" s="9"/>
    </row>
    <row r="28" spans="1:16">
      <c r="A28" s="13"/>
      <c r="B28" s="45">
        <v>554</v>
      </c>
      <c r="C28" s="21" t="s">
        <v>43</v>
      </c>
      <c r="D28" s="46">
        <v>0</v>
      </c>
      <c r="E28" s="46">
        <v>487333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487333</v>
      </c>
      <c r="O28" s="47">
        <f t="shared" si="2"/>
        <v>33.14063243794628</v>
      </c>
      <c r="P28" s="9"/>
    </row>
    <row r="29" spans="1:16">
      <c r="A29" s="13"/>
      <c r="B29" s="45">
        <v>559</v>
      </c>
      <c r="C29" s="21" t="s">
        <v>44</v>
      </c>
      <c r="D29" s="46">
        <v>0</v>
      </c>
      <c r="E29" s="46">
        <v>3000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3000</v>
      </c>
      <c r="O29" s="47">
        <f t="shared" si="2"/>
        <v>0.20401224073444407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SUM(D31:D35)</f>
        <v>539394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539394</v>
      </c>
      <c r="O30" s="43">
        <f t="shared" si="2"/>
        <v>36.680992859571575</v>
      </c>
      <c r="P30" s="10"/>
    </row>
    <row r="31" spans="1:16">
      <c r="A31" s="12"/>
      <c r="B31" s="44">
        <v>562</v>
      </c>
      <c r="C31" s="20" t="s">
        <v>46</v>
      </c>
      <c r="D31" s="46">
        <v>406926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10">SUM(D31:M31)</f>
        <v>406926</v>
      </c>
      <c r="O31" s="47">
        <f t="shared" si="2"/>
        <v>27.672628357701463</v>
      </c>
      <c r="P31" s="9"/>
    </row>
    <row r="32" spans="1:16">
      <c r="A32" s="12"/>
      <c r="B32" s="44">
        <v>563</v>
      </c>
      <c r="C32" s="20" t="s">
        <v>47</v>
      </c>
      <c r="D32" s="46">
        <v>12000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12000</v>
      </c>
      <c r="O32" s="47">
        <f t="shared" si="2"/>
        <v>0.81604896293777629</v>
      </c>
      <c r="P32" s="9"/>
    </row>
    <row r="33" spans="1:16">
      <c r="A33" s="12"/>
      <c r="B33" s="44">
        <v>564</v>
      </c>
      <c r="C33" s="20" t="s">
        <v>48</v>
      </c>
      <c r="D33" s="46">
        <v>104500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104500</v>
      </c>
      <c r="O33" s="47">
        <f t="shared" si="2"/>
        <v>7.1064263855831351</v>
      </c>
      <c r="P33" s="9"/>
    </row>
    <row r="34" spans="1:16">
      <c r="A34" s="12"/>
      <c r="B34" s="44">
        <v>565</v>
      </c>
      <c r="C34" s="20" t="s">
        <v>49</v>
      </c>
      <c r="D34" s="46">
        <v>7385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7385</v>
      </c>
      <c r="O34" s="47">
        <f t="shared" si="2"/>
        <v>0.50221013260795644</v>
      </c>
      <c r="P34" s="9"/>
    </row>
    <row r="35" spans="1:16">
      <c r="A35" s="12"/>
      <c r="B35" s="44">
        <v>569</v>
      </c>
      <c r="C35" s="20" t="s">
        <v>50</v>
      </c>
      <c r="D35" s="46">
        <v>8583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8583</v>
      </c>
      <c r="O35" s="47">
        <f t="shared" si="2"/>
        <v>0.58367902074124445</v>
      </c>
      <c r="P35" s="9"/>
    </row>
    <row r="36" spans="1:16" ht="15.75">
      <c r="A36" s="28" t="s">
        <v>51</v>
      </c>
      <c r="B36" s="29"/>
      <c r="C36" s="30"/>
      <c r="D36" s="31">
        <f t="shared" ref="D36:M36" si="11">SUM(D37:D38)</f>
        <v>888429</v>
      </c>
      <c r="E36" s="31">
        <f t="shared" si="11"/>
        <v>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888429</v>
      </c>
      <c r="O36" s="43">
        <f t="shared" si="2"/>
        <v>60.41679700782047</v>
      </c>
      <c r="P36" s="9"/>
    </row>
    <row r="37" spans="1:16">
      <c r="A37" s="12"/>
      <c r="B37" s="44">
        <v>571</v>
      </c>
      <c r="C37" s="20" t="s">
        <v>52</v>
      </c>
      <c r="D37" s="46">
        <v>424139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424139</v>
      </c>
      <c r="O37" s="47">
        <f t="shared" ref="O37:O57" si="12">(N37/O$59)</f>
        <v>28.843182590955458</v>
      </c>
      <c r="P37" s="9"/>
    </row>
    <row r="38" spans="1:16">
      <c r="A38" s="12"/>
      <c r="B38" s="44">
        <v>572</v>
      </c>
      <c r="C38" s="20" t="s">
        <v>53</v>
      </c>
      <c r="D38" s="46">
        <v>464290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464290</v>
      </c>
      <c r="O38" s="47">
        <f t="shared" si="12"/>
        <v>31.573614416865013</v>
      </c>
      <c r="P38" s="9"/>
    </row>
    <row r="39" spans="1:16" ht="15.75">
      <c r="A39" s="28" t="s">
        <v>70</v>
      </c>
      <c r="B39" s="29"/>
      <c r="C39" s="30"/>
      <c r="D39" s="31">
        <f t="shared" ref="D39:M39" si="13">SUM(D40:D40)</f>
        <v>1077308</v>
      </c>
      <c r="E39" s="31">
        <f t="shared" si="13"/>
        <v>5709075</v>
      </c>
      <c r="F39" s="31">
        <f t="shared" si="13"/>
        <v>74184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6860567</v>
      </c>
      <c r="O39" s="43">
        <f t="shared" si="12"/>
        <v>466.54654879292758</v>
      </c>
      <c r="P39" s="9"/>
    </row>
    <row r="40" spans="1:16">
      <c r="A40" s="12"/>
      <c r="B40" s="44">
        <v>581</v>
      </c>
      <c r="C40" s="20" t="s">
        <v>55</v>
      </c>
      <c r="D40" s="46">
        <v>1077308</v>
      </c>
      <c r="E40" s="46">
        <v>5709075</v>
      </c>
      <c r="F40" s="46">
        <v>74184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6860567</v>
      </c>
      <c r="O40" s="47">
        <f t="shared" si="12"/>
        <v>466.54654879292758</v>
      </c>
      <c r="P40" s="9"/>
    </row>
    <row r="41" spans="1:16" ht="15.75">
      <c r="A41" s="28" t="s">
        <v>57</v>
      </c>
      <c r="B41" s="29"/>
      <c r="C41" s="30"/>
      <c r="D41" s="31">
        <f t="shared" ref="D41:M41" si="14">SUM(D42:D56)</f>
        <v>24788</v>
      </c>
      <c r="E41" s="31">
        <f t="shared" si="14"/>
        <v>673707</v>
      </c>
      <c r="F41" s="31">
        <f t="shared" si="14"/>
        <v>0</v>
      </c>
      <c r="G41" s="31">
        <f t="shared" si="14"/>
        <v>0</v>
      </c>
      <c r="H41" s="31">
        <f t="shared" si="14"/>
        <v>0</v>
      </c>
      <c r="I41" s="31">
        <f t="shared" si="14"/>
        <v>0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>SUM(D41:M41)</f>
        <v>698495</v>
      </c>
      <c r="O41" s="43">
        <f t="shared" si="12"/>
        <v>47.500510030601838</v>
      </c>
      <c r="P41" s="9"/>
    </row>
    <row r="42" spans="1:16">
      <c r="A42" s="12"/>
      <c r="B42" s="44">
        <v>601</v>
      </c>
      <c r="C42" s="20" t="s">
        <v>58</v>
      </c>
      <c r="D42" s="46">
        <v>0</v>
      </c>
      <c r="E42" s="46">
        <v>39339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9" si="15">SUM(D42:M42)</f>
        <v>39339</v>
      </c>
      <c r="O42" s="47">
        <f t="shared" si="12"/>
        <v>2.6752125127507651</v>
      </c>
      <c r="P42" s="9"/>
    </row>
    <row r="43" spans="1:16">
      <c r="A43" s="12"/>
      <c r="B43" s="44">
        <v>604</v>
      </c>
      <c r="C43" s="20" t="s">
        <v>61</v>
      </c>
      <c r="D43" s="46">
        <v>0</v>
      </c>
      <c r="E43" s="46">
        <v>306780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5"/>
        <v>306780</v>
      </c>
      <c r="O43" s="47">
        <f t="shared" si="12"/>
        <v>20.86229173750425</v>
      </c>
      <c r="P43" s="9"/>
    </row>
    <row r="44" spans="1:16">
      <c r="A44" s="12"/>
      <c r="B44" s="44">
        <v>606</v>
      </c>
      <c r="C44" s="20" t="s">
        <v>75</v>
      </c>
      <c r="D44" s="46">
        <v>0</v>
      </c>
      <c r="E44" s="46">
        <v>825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5"/>
        <v>825</v>
      </c>
      <c r="O44" s="47">
        <f t="shared" si="12"/>
        <v>5.6103366201972121E-2</v>
      </c>
      <c r="P44" s="9"/>
    </row>
    <row r="45" spans="1:16">
      <c r="A45" s="12"/>
      <c r="B45" s="44">
        <v>608</v>
      </c>
      <c r="C45" s="20" t="s">
        <v>62</v>
      </c>
      <c r="D45" s="46">
        <v>0</v>
      </c>
      <c r="E45" s="46">
        <v>1482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1482</v>
      </c>
      <c r="O45" s="47">
        <f t="shared" si="12"/>
        <v>0.10078204692281537</v>
      </c>
      <c r="P45" s="9"/>
    </row>
    <row r="46" spans="1:16">
      <c r="A46" s="12"/>
      <c r="B46" s="44">
        <v>612</v>
      </c>
      <c r="C46" s="20" t="s">
        <v>81</v>
      </c>
      <c r="D46" s="46">
        <v>0</v>
      </c>
      <c r="E46" s="46">
        <v>40788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40788</v>
      </c>
      <c r="O46" s="47">
        <f t="shared" si="12"/>
        <v>2.7737504250255016</v>
      </c>
      <c r="P46" s="9"/>
    </row>
    <row r="47" spans="1:16">
      <c r="A47" s="12"/>
      <c r="B47" s="44">
        <v>613</v>
      </c>
      <c r="C47" s="20" t="s">
        <v>82</v>
      </c>
      <c r="D47" s="46">
        <v>0</v>
      </c>
      <c r="E47" s="46">
        <v>18016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18016</v>
      </c>
      <c r="O47" s="47">
        <f t="shared" si="12"/>
        <v>1.2251615096905815</v>
      </c>
      <c r="P47" s="9"/>
    </row>
    <row r="48" spans="1:16">
      <c r="A48" s="12"/>
      <c r="B48" s="44">
        <v>614</v>
      </c>
      <c r="C48" s="20" t="s">
        <v>63</v>
      </c>
      <c r="D48" s="46">
        <v>0</v>
      </c>
      <c r="E48" s="46">
        <v>52534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52534</v>
      </c>
      <c r="O48" s="47">
        <f t="shared" si="12"/>
        <v>3.5725263515810948</v>
      </c>
      <c r="P48" s="9"/>
    </row>
    <row r="49" spans="1:119">
      <c r="A49" s="12"/>
      <c r="B49" s="44">
        <v>634</v>
      </c>
      <c r="C49" s="20" t="s">
        <v>64</v>
      </c>
      <c r="D49" s="46">
        <v>0</v>
      </c>
      <c r="E49" s="46">
        <v>49088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49088</v>
      </c>
      <c r="O49" s="47">
        <f t="shared" si="12"/>
        <v>3.3381842910574635</v>
      </c>
      <c r="P49" s="9"/>
    </row>
    <row r="50" spans="1:119">
      <c r="A50" s="12"/>
      <c r="B50" s="44">
        <v>674</v>
      </c>
      <c r="C50" s="20" t="s">
        <v>65</v>
      </c>
      <c r="D50" s="46">
        <v>0</v>
      </c>
      <c r="E50" s="46">
        <v>17043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7" si="16">SUM(D50:M50)</f>
        <v>17043</v>
      </c>
      <c r="O50" s="47">
        <f t="shared" si="12"/>
        <v>1.1589935396123767</v>
      </c>
      <c r="P50" s="9"/>
    </row>
    <row r="51" spans="1:119">
      <c r="A51" s="12"/>
      <c r="B51" s="44">
        <v>694</v>
      </c>
      <c r="C51" s="20" t="s">
        <v>66</v>
      </c>
      <c r="D51" s="46">
        <v>0</v>
      </c>
      <c r="E51" s="46">
        <v>4994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4994</v>
      </c>
      <c r="O51" s="47">
        <f t="shared" si="12"/>
        <v>0.33961237674260458</v>
      </c>
      <c r="P51" s="9"/>
    </row>
    <row r="52" spans="1:119">
      <c r="A52" s="12"/>
      <c r="B52" s="44">
        <v>711</v>
      </c>
      <c r="C52" s="20" t="s">
        <v>67</v>
      </c>
      <c r="D52" s="46">
        <v>24788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24788</v>
      </c>
      <c r="O52" s="47">
        <f t="shared" si="12"/>
        <v>1.6856851411084666</v>
      </c>
      <c r="P52" s="9"/>
    </row>
    <row r="53" spans="1:119">
      <c r="A53" s="12"/>
      <c r="B53" s="44">
        <v>721</v>
      </c>
      <c r="C53" s="20" t="s">
        <v>68</v>
      </c>
      <c r="D53" s="46">
        <v>0</v>
      </c>
      <c r="E53" s="46">
        <v>2079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2079</v>
      </c>
      <c r="O53" s="47">
        <f t="shared" si="12"/>
        <v>0.14138048282896973</v>
      </c>
      <c r="P53" s="9"/>
    </row>
    <row r="54" spans="1:119">
      <c r="A54" s="12"/>
      <c r="B54" s="44">
        <v>724</v>
      </c>
      <c r="C54" s="20" t="s">
        <v>69</v>
      </c>
      <c r="D54" s="46">
        <v>0</v>
      </c>
      <c r="E54" s="46">
        <v>52821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52821</v>
      </c>
      <c r="O54" s="47">
        <f t="shared" si="12"/>
        <v>3.5920435226113567</v>
      </c>
      <c r="P54" s="9"/>
    </row>
    <row r="55" spans="1:119">
      <c r="A55" s="12"/>
      <c r="B55" s="44">
        <v>744</v>
      </c>
      <c r="C55" s="20" t="s">
        <v>71</v>
      </c>
      <c r="D55" s="46">
        <v>0</v>
      </c>
      <c r="E55" s="46">
        <v>16137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16137</v>
      </c>
      <c r="O55" s="47">
        <f t="shared" si="12"/>
        <v>1.0973818429105746</v>
      </c>
      <c r="P55" s="9"/>
    </row>
    <row r="56" spans="1:119" ht="15.75" thickBot="1">
      <c r="A56" s="12"/>
      <c r="B56" s="44">
        <v>764</v>
      </c>
      <c r="C56" s="20" t="s">
        <v>72</v>
      </c>
      <c r="D56" s="46">
        <v>0</v>
      </c>
      <c r="E56" s="46">
        <v>71781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71781</v>
      </c>
      <c r="O56" s="47">
        <f t="shared" si="12"/>
        <v>4.8814008840530434</v>
      </c>
      <c r="P56" s="9"/>
    </row>
    <row r="57" spans="1:119" ht="16.5" thickBot="1">
      <c r="A57" s="14" t="s">
        <v>10</v>
      </c>
      <c r="B57" s="23"/>
      <c r="C57" s="22"/>
      <c r="D57" s="15">
        <f t="shared" ref="D57:M57" si="17">SUM(D5,D12,D20,D23,D25,D30,D36,D39,D41)</f>
        <v>10441469</v>
      </c>
      <c r="E57" s="15">
        <f t="shared" si="17"/>
        <v>15462595</v>
      </c>
      <c r="F57" s="15">
        <f t="shared" si="17"/>
        <v>74184</v>
      </c>
      <c r="G57" s="15">
        <f t="shared" si="17"/>
        <v>0</v>
      </c>
      <c r="H57" s="15">
        <f t="shared" si="17"/>
        <v>0</v>
      </c>
      <c r="I57" s="15">
        <f t="shared" si="17"/>
        <v>-84343</v>
      </c>
      <c r="J57" s="15">
        <f t="shared" si="17"/>
        <v>0</v>
      </c>
      <c r="K57" s="15">
        <f t="shared" si="17"/>
        <v>0</v>
      </c>
      <c r="L57" s="15">
        <f t="shared" si="17"/>
        <v>0</v>
      </c>
      <c r="M57" s="15">
        <f t="shared" si="17"/>
        <v>0</v>
      </c>
      <c r="N57" s="15">
        <f t="shared" si="16"/>
        <v>25893905</v>
      </c>
      <c r="O57" s="37">
        <f t="shared" si="12"/>
        <v>1760.8911934716084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38"/>
      <c r="B59" s="39"/>
      <c r="C59" s="39"/>
      <c r="D59" s="40"/>
      <c r="E59" s="40"/>
      <c r="F59" s="40"/>
      <c r="G59" s="40"/>
      <c r="H59" s="40"/>
      <c r="I59" s="40"/>
      <c r="J59" s="40"/>
      <c r="K59" s="40"/>
      <c r="L59" s="48" t="s">
        <v>85</v>
      </c>
      <c r="M59" s="48"/>
      <c r="N59" s="48"/>
      <c r="O59" s="41">
        <v>14705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77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2634443</v>
      </c>
      <c r="E5" s="26">
        <f t="shared" si="0"/>
        <v>187110</v>
      </c>
      <c r="F5" s="26">
        <f t="shared" si="0"/>
        <v>131393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2952946</v>
      </c>
      <c r="O5" s="32">
        <f t="shared" ref="O5:O36" si="2">(N5/O$62)</f>
        <v>203.41296411104221</v>
      </c>
      <c r="P5" s="6"/>
    </row>
    <row r="6" spans="1:133">
      <c r="A6" s="12"/>
      <c r="B6" s="44">
        <v>511</v>
      </c>
      <c r="C6" s="20" t="s">
        <v>20</v>
      </c>
      <c r="D6" s="46">
        <v>493883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493883</v>
      </c>
      <c r="O6" s="47">
        <f t="shared" si="2"/>
        <v>34.02100985052008</v>
      </c>
      <c r="P6" s="9"/>
    </row>
    <row r="7" spans="1:133">
      <c r="A7" s="12"/>
      <c r="B7" s="44">
        <v>512</v>
      </c>
      <c r="C7" s="20" t="s">
        <v>21</v>
      </c>
      <c r="D7" s="46">
        <v>97938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97938</v>
      </c>
      <c r="O7" s="47">
        <f t="shared" si="2"/>
        <v>6.7464352138871666</v>
      </c>
      <c r="P7" s="9"/>
    </row>
    <row r="8" spans="1:133">
      <c r="A8" s="12"/>
      <c r="B8" s="44">
        <v>513</v>
      </c>
      <c r="C8" s="20" t="s">
        <v>22</v>
      </c>
      <c r="D8" s="46">
        <v>1308755</v>
      </c>
      <c r="E8" s="46">
        <v>176973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1485728</v>
      </c>
      <c r="O8" s="47">
        <f t="shared" si="2"/>
        <v>102.34401047048289</v>
      </c>
      <c r="P8" s="9"/>
    </row>
    <row r="9" spans="1:133">
      <c r="A9" s="12"/>
      <c r="B9" s="44">
        <v>514</v>
      </c>
      <c r="C9" s="20" t="s">
        <v>23</v>
      </c>
      <c r="D9" s="46">
        <v>33690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33690</v>
      </c>
      <c r="O9" s="47">
        <f t="shared" si="2"/>
        <v>2.3207274230212853</v>
      </c>
      <c r="P9" s="9"/>
    </row>
    <row r="10" spans="1:133">
      <c r="A10" s="12"/>
      <c r="B10" s="44">
        <v>515</v>
      </c>
      <c r="C10" s="20" t="s">
        <v>24</v>
      </c>
      <c r="D10" s="46">
        <v>59074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59074</v>
      </c>
      <c r="O10" s="47">
        <f t="shared" si="2"/>
        <v>4.0692980643383621</v>
      </c>
      <c r="P10" s="9"/>
    </row>
    <row r="11" spans="1:133">
      <c r="A11" s="12"/>
      <c r="B11" s="44">
        <v>519</v>
      </c>
      <c r="C11" s="20" t="s">
        <v>25</v>
      </c>
      <c r="D11" s="46">
        <v>641103</v>
      </c>
      <c r="E11" s="46">
        <v>10137</v>
      </c>
      <c r="F11" s="46">
        <v>131393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782633</v>
      </c>
      <c r="O11" s="47">
        <f t="shared" si="2"/>
        <v>53.911483088792451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4466311</v>
      </c>
      <c r="E12" s="31">
        <f t="shared" si="3"/>
        <v>2017939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6484250</v>
      </c>
      <c r="O12" s="43">
        <f t="shared" si="2"/>
        <v>446.6659778191086</v>
      </c>
      <c r="P12" s="10"/>
    </row>
    <row r="13" spans="1:133">
      <c r="A13" s="12"/>
      <c r="B13" s="44">
        <v>521</v>
      </c>
      <c r="C13" s="20" t="s">
        <v>27</v>
      </c>
      <c r="D13" s="46">
        <v>2109368</v>
      </c>
      <c r="E13" s="46">
        <v>59076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2168444</v>
      </c>
      <c r="O13" s="47">
        <f t="shared" si="2"/>
        <v>149.37273541365295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194136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194136</v>
      </c>
      <c r="O14" s="47">
        <f t="shared" si="2"/>
        <v>13.373010952676173</v>
      </c>
      <c r="P14" s="9"/>
    </row>
    <row r="15" spans="1:133">
      <c r="A15" s="12"/>
      <c r="B15" s="44">
        <v>523</v>
      </c>
      <c r="C15" s="20" t="s">
        <v>29</v>
      </c>
      <c r="D15" s="46">
        <v>1852364</v>
      </c>
      <c r="E15" s="46">
        <v>256004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2108368</v>
      </c>
      <c r="O15" s="47">
        <f t="shared" si="2"/>
        <v>145.23441482399946</v>
      </c>
      <c r="P15" s="9"/>
    </row>
    <row r="16" spans="1:133">
      <c r="A16" s="12"/>
      <c r="B16" s="44">
        <v>524</v>
      </c>
      <c r="C16" s="20" t="s">
        <v>30</v>
      </c>
      <c r="D16" s="46">
        <v>108751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108751</v>
      </c>
      <c r="O16" s="47">
        <f t="shared" si="2"/>
        <v>7.4912860783908517</v>
      </c>
      <c r="P16" s="9"/>
    </row>
    <row r="17" spans="1:16">
      <c r="A17" s="12"/>
      <c r="B17" s="44">
        <v>525</v>
      </c>
      <c r="C17" s="20" t="s">
        <v>31</v>
      </c>
      <c r="D17" s="46">
        <v>395828</v>
      </c>
      <c r="E17" s="46">
        <v>536724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932552</v>
      </c>
      <c r="O17" s="47">
        <f t="shared" si="2"/>
        <v>64.238616794103464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931174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931174</v>
      </c>
      <c r="O18" s="47">
        <f t="shared" si="2"/>
        <v>64.143693600606184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40825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40825</v>
      </c>
      <c r="O19" s="47">
        <f t="shared" si="2"/>
        <v>2.8122201556795483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SUM(D21:D22)</f>
        <v>103989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1221474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1325463</v>
      </c>
      <c r="O20" s="43">
        <f t="shared" si="2"/>
        <v>91.304195081628436</v>
      </c>
      <c r="P20" s="10"/>
    </row>
    <row r="21" spans="1:16">
      <c r="A21" s="12"/>
      <c r="B21" s="44">
        <v>534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1221474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1221474</v>
      </c>
      <c r="O21" s="47">
        <f t="shared" si="2"/>
        <v>84.140938210374046</v>
      </c>
      <c r="P21" s="9"/>
    </row>
    <row r="22" spans="1:16">
      <c r="A22" s="12"/>
      <c r="B22" s="44">
        <v>537</v>
      </c>
      <c r="C22" s="20" t="s">
        <v>37</v>
      </c>
      <c r="D22" s="46">
        <v>103989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103989</v>
      </c>
      <c r="O22" s="47">
        <f t="shared" si="2"/>
        <v>7.1632568712543918</v>
      </c>
      <c r="P22" s="9"/>
    </row>
    <row r="23" spans="1:16" ht="15.75">
      <c r="A23" s="28" t="s">
        <v>38</v>
      </c>
      <c r="B23" s="29"/>
      <c r="C23" s="30"/>
      <c r="D23" s="31">
        <f t="shared" ref="D23:M23" si="6">SUM(D24:D24)</f>
        <v>0</v>
      </c>
      <c r="E23" s="31">
        <f t="shared" si="6"/>
        <v>9969753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0" si="7">SUM(D23:M23)</f>
        <v>9969753</v>
      </c>
      <c r="O23" s="43">
        <f t="shared" si="2"/>
        <v>686.76400082661712</v>
      </c>
      <c r="P23" s="10"/>
    </row>
    <row r="24" spans="1:16">
      <c r="A24" s="12"/>
      <c r="B24" s="44">
        <v>541</v>
      </c>
      <c r="C24" s="20" t="s">
        <v>39</v>
      </c>
      <c r="D24" s="46">
        <v>0</v>
      </c>
      <c r="E24" s="46">
        <v>9969753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9969753</v>
      </c>
      <c r="O24" s="47">
        <f t="shared" si="2"/>
        <v>686.76400082661712</v>
      </c>
      <c r="P24" s="9"/>
    </row>
    <row r="25" spans="1:16" ht="15.75">
      <c r="A25" s="28" t="s">
        <v>40</v>
      </c>
      <c r="B25" s="29"/>
      <c r="C25" s="30"/>
      <c r="D25" s="31">
        <f t="shared" ref="D25:M25" si="8">SUM(D26:D29)</f>
        <v>37466</v>
      </c>
      <c r="E25" s="31">
        <f t="shared" si="8"/>
        <v>1185950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1223416</v>
      </c>
      <c r="O25" s="43">
        <f t="shared" si="2"/>
        <v>84.274712406144516</v>
      </c>
      <c r="P25" s="10"/>
    </row>
    <row r="26" spans="1:16">
      <c r="A26" s="13"/>
      <c r="B26" s="45">
        <v>552</v>
      </c>
      <c r="C26" s="21" t="s">
        <v>41</v>
      </c>
      <c r="D26" s="46">
        <v>0</v>
      </c>
      <c r="E26" s="46">
        <v>443728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443728</v>
      </c>
      <c r="O26" s="47">
        <f t="shared" si="2"/>
        <v>30.566094923193496</v>
      </c>
      <c r="P26" s="9"/>
    </row>
    <row r="27" spans="1:16">
      <c r="A27" s="13"/>
      <c r="B27" s="45">
        <v>553</v>
      </c>
      <c r="C27" s="21" t="s">
        <v>42</v>
      </c>
      <c r="D27" s="46">
        <v>37466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37466</v>
      </c>
      <c r="O27" s="47">
        <f t="shared" si="2"/>
        <v>2.5808362609354552</v>
      </c>
      <c r="P27" s="9"/>
    </row>
    <row r="28" spans="1:16">
      <c r="A28" s="13"/>
      <c r="B28" s="45">
        <v>554</v>
      </c>
      <c r="C28" s="21" t="s">
        <v>43</v>
      </c>
      <c r="D28" s="46">
        <v>0</v>
      </c>
      <c r="E28" s="46">
        <v>739222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739222</v>
      </c>
      <c r="O28" s="47">
        <f t="shared" si="2"/>
        <v>50.921126954604944</v>
      </c>
      <c r="P28" s="9"/>
    </row>
    <row r="29" spans="1:16">
      <c r="A29" s="13"/>
      <c r="B29" s="45">
        <v>559</v>
      </c>
      <c r="C29" s="21" t="s">
        <v>44</v>
      </c>
      <c r="D29" s="46">
        <v>0</v>
      </c>
      <c r="E29" s="46">
        <v>3000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3000</v>
      </c>
      <c r="O29" s="47">
        <f t="shared" si="2"/>
        <v>0.20665426741062204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SUM(D31:D35)</f>
        <v>520666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520666</v>
      </c>
      <c r="O30" s="43">
        <f t="shared" si="2"/>
        <v>35.865950265206308</v>
      </c>
      <c r="P30" s="10"/>
    </row>
    <row r="31" spans="1:16">
      <c r="A31" s="12"/>
      <c r="B31" s="44">
        <v>562</v>
      </c>
      <c r="C31" s="20" t="s">
        <v>46</v>
      </c>
      <c r="D31" s="46">
        <v>390698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10">SUM(D31:M31)</f>
        <v>390698</v>
      </c>
      <c r="O31" s="47">
        <f t="shared" si="2"/>
        <v>26.913136322931734</v>
      </c>
      <c r="P31" s="9"/>
    </row>
    <row r="32" spans="1:16">
      <c r="A32" s="12"/>
      <c r="B32" s="44">
        <v>563</v>
      </c>
      <c r="C32" s="20" t="s">
        <v>47</v>
      </c>
      <c r="D32" s="46">
        <v>12000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12000</v>
      </c>
      <c r="O32" s="47">
        <f t="shared" si="2"/>
        <v>0.82661706964248816</v>
      </c>
      <c r="P32" s="9"/>
    </row>
    <row r="33" spans="1:16">
      <c r="A33" s="12"/>
      <c r="B33" s="44">
        <v>564</v>
      </c>
      <c r="C33" s="20" t="s">
        <v>48</v>
      </c>
      <c r="D33" s="46">
        <v>102000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102000</v>
      </c>
      <c r="O33" s="47">
        <f t="shared" si="2"/>
        <v>7.0262450919611492</v>
      </c>
      <c r="P33" s="9"/>
    </row>
    <row r="34" spans="1:16">
      <c r="A34" s="12"/>
      <c r="B34" s="44">
        <v>565</v>
      </c>
      <c r="C34" s="20" t="s">
        <v>49</v>
      </c>
      <c r="D34" s="46">
        <v>7385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7385</v>
      </c>
      <c r="O34" s="47">
        <f t="shared" si="2"/>
        <v>0.50871392160914786</v>
      </c>
      <c r="P34" s="9"/>
    </row>
    <row r="35" spans="1:16">
      <c r="A35" s="12"/>
      <c r="B35" s="44">
        <v>569</v>
      </c>
      <c r="C35" s="20" t="s">
        <v>50</v>
      </c>
      <c r="D35" s="46">
        <v>8583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8583</v>
      </c>
      <c r="O35" s="47">
        <f t="shared" si="2"/>
        <v>0.59123785906178961</v>
      </c>
      <c r="P35" s="9"/>
    </row>
    <row r="36" spans="1:16" ht="15.75">
      <c r="A36" s="28" t="s">
        <v>51</v>
      </c>
      <c r="B36" s="29"/>
      <c r="C36" s="30"/>
      <c r="D36" s="31">
        <f t="shared" ref="D36:M36" si="11">SUM(D37:D39)</f>
        <v>609782</v>
      </c>
      <c r="E36" s="31">
        <f t="shared" si="11"/>
        <v>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609782</v>
      </c>
      <c r="O36" s="43">
        <f t="shared" si="2"/>
        <v>42.004684163394643</v>
      </c>
      <c r="P36" s="9"/>
    </row>
    <row r="37" spans="1:16">
      <c r="A37" s="12"/>
      <c r="B37" s="44">
        <v>571</v>
      </c>
      <c r="C37" s="20" t="s">
        <v>52</v>
      </c>
      <c r="D37" s="46">
        <v>373242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373242</v>
      </c>
      <c r="O37" s="47">
        <f t="shared" ref="O37:O60" si="12">(N37/O$62)</f>
        <v>25.710684025625127</v>
      </c>
      <c r="P37" s="9"/>
    </row>
    <row r="38" spans="1:16">
      <c r="A38" s="12"/>
      <c r="B38" s="44">
        <v>572</v>
      </c>
      <c r="C38" s="20" t="s">
        <v>53</v>
      </c>
      <c r="D38" s="46">
        <v>221318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221318</v>
      </c>
      <c r="O38" s="47">
        <f t="shared" si="12"/>
        <v>15.245436384928015</v>
      </c>
      <c r="P38" s="9"/>
    </row>
    <row r="39" spans="1:16">
      <c r="A39" s="12"/>
      <c r="B39" s="44">
        <v>573</v>
      </c>
      <c r="C39" s="20" t="s">
        <v>54</v>
      </c>
      <c r="D39" s="46">
        <v>15222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15222</v>
      </c>
      <c r="O39" s="47">
        <f t="shared" si="12"/>
        <v>1.0485637528414962</v>
      </c>
      <c r="P39" s="9"/>
    </row>
    <row r="40" spans="1:16" ht="15.75">
      <c r="A40" s="28" t="s">
        <v>70</v>
      </c>
      <c r="B40" s="29"/>
      <c r="C40" s="30"/>
      <c r="D40" s="31">
        <f t="shared" ref="D40:M40" si="13">SUM(D41:D41)</f>
        <v>788600</v>
      </c>
      <c r="E40" s="31">
        <f t="shared" si="13"/>
        <v>4299949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5088549</v>
      </c>
      <c r="O40" s="43">
        <f t="shared" si="12"/>
        <v>350.52345525935112</v>
      </c>
      <c r="P40" s="9"/>
    </row>
    <row r="41" spans="1:16">
      <c r="A41" s="12"/>
      <c r="B41" s="44">
        <v>581</v>
      </c>
      <c r="C41" s="20" t="s">
        <v>55</v>
      </c>
      <c r="D41" s="46">
        <v>788600</v>
      </c>
      <c r="E41" s="46">
        <v>4299949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5088549</v>
      </c>
      <c r="O41" s="47">
        <f t="shared" si="12"/>
        <v>350.52345525935112</v>
      </c>
      <c r="P41" s="9"/>
    </row>
    <row r="42" spans="1:16" ht="15.75">
      <c r="A42" s="28" t="s">
        <v>57</v>
      </c>
      <c r="B42" s="29"/>
      <c r="C42" s="30"/>
      <c r="D42" s="31">
        <f t="shared" ref="D42:M42" si="14">SUM(D43:D59)</f>
        <v>23512</v>
      </c>
      <c r="E42" s="31">
        <f t="shared" si="14"/>
        <v>683212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>SUM(D42:M42)</f>
        <v>706724</v>
      </c>
      <c r="O42" s="43">
        <f t="shared" si="12"/>
        <v>48.682510160501479</v>
      </c>
      <c r="P42" s="9"/>
    </row>
    <row r="43" spans="1:16">
      <c r="A43" s="12"/>
      <c r="B43" s="44">
        <v>601</v>
      </c>
      <c r="C43" s="20" t="s">
        <v>58</v>
      </c>
      <c r="D43" s="46">
        <v>0</v>
      </c>
      <c r="E43" s="46">
        <v>19193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0" si="15">SUM(D43:M43)</f>
        <v>19193</v>
      </c>
      <c r="O43" s="47">
        <f t="shared" si="12"/>
        <v>1.3221051181373562</v>
      </c>
      <c r="P43" s="9"/>
    </row>
    <row r="44" spans="1:16">
      <c r="A44" s="12"/>
      <c r="B44" s="44">
        <v>604</v>
      </c>
      <c r="C44" s="20" t="s">
        <v>61</v>
      </c>
      <c r="D44" s="46">
        <v>0</v>
      </c>
      <c r="E44" s="46">
        <v>275991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5"/>
        <v>275991</v>
      </c>
      <c r="O44" s="47">
        <f t="shared" si="12"/>
        <v>19.011572638974997</v>
      </c>
      <c r="P44" s="9"/>
    </row>
    <row r="45" spans="1:16">
      <c r="A45" s="12"/>
      <c r="B45" s="44">
        <v>608</v>
      </c>
      <c r="C45" s="20" t="s">
        <v>62</v>
      </c>
      <c r="D45" s="46">
        <v>0</v>
      </c>
      <c r="E45" s="46">
        <v>1365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1365</v>
      </c>
      <c r="O45" s="47">
        <f t="shared" si="12"/>
        <v>9.402769167183303E-2</v>
      </c>
      <c r="P45" s="9"/>
    </row>
    <row r="46" spans="1:16">
      <c r="A46" s="12"/>
      <c r="B46" s="44">
        <v>612</v>
      </c>
      <c r="C46" s="20" t="s">
        <v>81</v>
      </c>
      <c r="D46" s="46">
        <v>0</v>
      </c>
      <c r="E46" s="46">
        <v>28608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28608</v>
      </c>
      <c r="O46" s="47">
        <f t="shared" si="12"/>
        <v>1.9706550940276917</v>
      </c>
      <c r="P46" s="9"/>
    </row>
    <row r="47" spans="1:16">
      <c r="A47" s="12"/>
      <c r="B47" s="44">
        <v>613</v>
      </c>
      <c r="C47" s="20" t="s">
        <v>82</v>
      </c>
      <c r="D47" s="46">
        <v>0</v>
      </c>
      <c r="E47" s="46">
        <v>8811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8811</v>
      </c>
      <c r="O47" s="47">
        <f t="shared" si="12"/>
        <v>0.60694358338499688</v>
      </c>
      <c r="P47" s="9"/>
    </row>
    <row r="48" spans="1:16">
      <c r="A48" s="12"/>
      <c r="B48" s="44">
        <v>614</v>
      </c>
      <c r="C48" s="20" t="s">
        <v>63</v>
      </c>
      <c r="D48" s="46">
        <v>0</v>
      </c>
      <c r="E48" s="46">
        <v>43885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43885</v>
      </c>
      <c r="O48" s="47">
        <f t="shared" si="12"/>
        <v>3.0230075084383827</v>
      </c>
      <c r="P48" s="9"/>
    </row>
    <row r="49" spans="1:119">
      <c r="A49" s="12"/>
      <c r="B49" s="44">
        <v>634</v>
      </c>
      <c r="C49" s="20" t="s">
        <v>64</v>
      </c>
      <c r="D49" s="46">
        <v>0</v>
      </c>
      <c r="E49" s="46">
        <v>45879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45879</v>
      </c>
      <c r="O49" s="47">
        <f t="shared" si="12"/>
        <v>3.1603637115106427</v>
      </c>
      <c r="P49" s="9"/>
    </row>
    <row r="50" spans="1:119">
      <c r="A50" s="12"/>
      <c r="B50" s="44">
        <v>654</v>
      </c>
      <c r="C50" s="20" t="s">
        <v>94</v>
      </c>
      <c r="D50" s="46">
        <v>0</v>
      </c>
      <c r="E50" s="46">
        <v>24395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24395</v>
      </c>
      <c r="O50" s="47">
        <f t="shared" si="12"/>
        <v>1.6804436178273747</v>
      </c>
      <c r="P50" s="9"/>
    </row>
    <row r="51" spans="1:119">
      <c r="A51" s="12"/>
      <c r="B51" s="44">
        <v>674</v>
      </c>
      <c r="C51" s="20" t="s">
        <v>65</v>
      </c>
      <c r="D51" s="46">
        <v>0</v>
      </c>
      <c r="E51" s="46">
        <v>15955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15955</v>
      </c>
      <c r="O51" s="47">
        <f t="shared" si="12"/>
        <v>1.0990562788454914</v>
      </c>
      <c r="P51" s="9"/>
    </row>
    <row r="52" spans="1:119">
      <c r="A52" s="12"/>
      <c r="B52" s="44">
        <v>694</v>
      </c>
      <c r="C52" s="20" t="s">
        <v>66</v>
      </c>
      <c r="D52" s="46">
        <v>0</v>
      </c>
      <c r="E52" s="46">
        <v>5607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5607</v>
      </c>
      <c r="O52" s="47">
        <f t="shared" si="12"/>
        <v>0.3862368257904526</v>
      </c>
      <c r="P52" s="9"/>
    </row>
    <row r="53" spans="1:119">
      <c r="A53" s="12"/>
      <c r="B53" s="44">
        <v>711</v>
      </c>
      <c r="C53" s="20" t="s">
        <v>67</v>
      </c>
      <c r="D53" s="46">
        <v>23512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59" si="16">SUM(D53:M53)</f>
        <v>23512</v>
      </c>
      <c r="O53" s="47">
        <f t="shared" si="12"/>
        <v>1.6196183784528484</v>
      </c>
      <c r="P53" s="9"/>
    </row>
    <row r="54" spans="1:119">
      <c r="A54" s="12"/>
      <c r="B54" s="44">
        <v>715</v>
      </c>
      <c r="C54" s="20" t="s">
        <v>95</v>
      </c>
      <c r="D54" s="46">
        <v>0</v>
      </c>
      <c r="E54" s="46">
        <v>75149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75149</v>
      </c>
      <c r="O54" s="47">
        <f t="shared" si="12"/>
        <v>5.1766205138802786</v>
      </c>
      <c r="P54" s="9"/>
    </row>
    <row r="55" spans="1:119">
      <c r="A55" s="12"/>
      <c r="B55" s="44">
        <v>721</v>
      </c>
      <c r="C55" s="20" t="s">
        <v>68</v>
      </c>
      <c r="D55" s="46">
        <v>0</v>
      </c>
      <c r="E55" s="46">
        <v>1881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1881</v>
      </c>
      <c r="O55" s="47">
        <f t="shared" si="12"/>
        <v>0.12957222566646001</v>
      </c>
      <c r="P55" s="9"/>
    </row>
    <row r="56" spans="1:119">
      <c r="A56" s="12"/>
      <c r="B56" s="44">
        <v>724</v>
      </c>
      <c r="C56" s="20" t="s">
        <v>69</v>
      </c>
      <c r="D56" s="46">
        <v>0</v>
      </c>
      <c r="E56" s="46">
        <v>47996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47996</v>
      </c>
      <c r="O56" s="47">
        <f t="shared" si="12"/>
        <v>3.3061927395467383</v>
      </c>
      <c r="P56" s="9"/>
    </row>
    <row r="57" spans="1:119">
      <c r="A57" s="12"/>
      <c r="B57" s="44">
        <v>744</v>
      </c>
      <c r="C57" s="20" t="s">
        <v>71</v>
      </c>
      <c r="D57" s="46">
        <v>0</v>
      </c>
      <c r="E57" s="46">
        <v>13739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13739</v>
      </c>
      <c r="O57" s="47">
        <f t="shared" si="12"/>
        <v>0.94640765998484533</v>
      </c>
      <c r="P57" s="9"/>
    </row>
    <row r="58" spans="1:119">
      <c r="A58" s="12"/>
      <c r="B58" s="44">
        <v>752</v>
      </c>
      <c r="C58" s="20" t="s">
        <v>91</v>
      </c>
      <c r="D58" s="46">
        <v>0</v>
      </c>
      <c r="E58" s="46">
        <v>137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137</v>
      </c>
      <c r="O58" s="47">
        <f t="shared" si="12"/>
        <v>9.4372115450850735E-3</v>
      </c>
      <c r="P58" s="9"/>
    </row>
    <row r="59" spans="1:119" ht="15.75" thickBot="1">
      <c r="A59" s="12"/>
      <c r="B59" s="44">
        <v>764</v>
      </c>
      <c r="C59" s="20" t="s">
        <v>72</v>
      </c>
      <c r="D59" s="46">
        <v>0</v>
      </c>
      <c r="E59" s="46">
        <v>74621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74621</v>
      </c>
      <c r="O59" s="47">
        <f t="shared" si="12"/>
        <v>5.1402493628160091</v>
      </c>
      <c r="P59" s="9"/>
    </row>
    <row r="60" spans="1:119" ht="16.5" thickBot="1">
      <c r="A60" s="14" t="s">
        <v>10</v>
      </c>
      <c r="B60" s="23"/>
      <c r="C60" s="22"/>
      <c r="D60" s="15">
        <f t="shared" ref="D60:M60" si="17">SUM(D5,D12,D20,D23,D25,D30,D36,D40,D42)</f>
        <v>9184769</v>
      </c>
      <c r="E60" s="15">
        <f t="shared" si="17"/>
        <v>18343913</v>
      </c>
      <c r="F60" s="15">
        <f t="shared" si="17"/>
        <v>131393</v>
      </c>
      <c r="G60" s="15">
        <f t="shared" si="17"/>
        <v>0</v>
      </c>
      <c r="H60" s="15">
        <f t="shared" si="17"/>
        <v>0</v>
      </c>
      <c r="I60" s="15">
        <f t="shared" si="17"/>
        <v>1221474</v>
      </c>
      <c r="J60" s="15">
        <f t="shared" si="17"/>
        <v>0</v>
      </c>
      <c r="K60" s="15">
        <f t="shared" si="17"/>
        <v>0</v>
      </c>
      <c r="L60" s="15">
        <f t="shared" si="17"/>
        <v>0</v>
      </c>
      <c r="M60" s="15">
        <f t="shared" si="17"/>
        <v>0</v>
      </c>
      <c r="N60" s="15">
        <f>SUM(D60:M60)</f>
        <v>28881549</v>
      </c>
      <c r="O60" s="37">
        <f t="shared" si="12"/>
        <v>1989.4984500929945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38"/>
      <c r="B62" s="39"/>
      <c r="C62" s="39"/>
      <c r="D62" s="40"/>
      <c r="E62" s="40"/>
      <c r="F62" s="40"/>
      <c r="G62" s="40"/>
      <c r="H62" s="40"/>
      <c r="I62" s="40"/>
      <c r="J62" s="40"/>
      <c r="K62" s="40"/>
      <c r="L62" s="48" t="s">
        <v>96</v>
      </c>
      <c r="M62" s="48"/>
      <c r="N62" s="48"/>
      <c r="O62" s="41">
        <v>14517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77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2514161</v>
      </c>
      <c r="E5" s="26">
        <f t="shared" si="0"/>
        <v>154792</v>
      </c>
      <c r="F5" s="26">
        <f t="shared" si="0"/>
        <v>174183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2843136</v>
      </c>
      <c r="O5" s="32">
        <f t="shared" ref="O5:O36" si="2">(N5/O$62)</f>
        <v>198.61236465246245</v>
      </c>
      <c r="P5" s="6"/>
    </row>
    <row r="6" spans="1:133">
      <c r="A6" s="12"/>
      <c r="B6" s="44">
        <v>511</v>
      </c>
      <c r="C6" s="20" t="s">
        <v>20</v>
      </c>
      <c r="D6" s="46">
        <v>465632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465632</v>
      </c>
      <c r="O6" s="47">
        <f t="shared" si="2"/>
        <v>32.527558505064619</v>
      </c>
      <c r="P6" s="9"/>
    </row>
    <row r="7" spans="1:133">
      <c r="A7" s="12"/>
      <c r="B7" s="44">
        <v>512</v>
      </c>
      <c r="C7" s="20" t="s">
        <v>21</v>
      </c>
      <c r="D7" s="46">
        <v>116985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116985</v>
      </c>
      <c r="O7" s="47">
        <f t="shared" si="2"/>
        <v>8.1721969961578758</v>
      </c>
      <c r="P7" s="9"/>
    </row>
    <row r="8" spans="1:133">
      <c r="A8" s="12"/>
      <c r="B8" s="44">
        <v>513</v>
      </c>
      <c r="C8" s="20" t="s">
        <v>22</v>
      </c>
      <c r="D8" s="46">
        <v>1284053</v>
      </c>
      <c r="E8" s="46">
        <v>129901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1413954</v>
      </c>
      <c r="O8" s="47">
        <f t="shared" si="2"/>
        <v>98.774292699965073</v>
      </c>
      <c r="P8" s="9"/>
    </row>
    <row r="9" spans="1:133">
      <c r="A9" s="12"/>
      <c r="B9" s="44">
        <v>514</v>
      </c>
      <c r="C9" s="20" t="s">
        <v>23</v>
      </c>
      <c r="D9" s="46">
        <v>35130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35130</v>
      </c>
      <c r="O9" s="47">
        <f t="shared" si="2"/>
        <v>2.4540691582256375</v>
      </c>
      <c r="P9" s="9"/>
    </row>
    <row r="10" spans="1:133">
      <c r="A10" s="12"/>
      <c r="B10" s="44">
        <v>515</v>
      </c>
      <c r="C10" s="20" t="s">
        <v>24</v>
      </c>
      <c r="D10" s="46">
        <v>64769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64769</v>
      </c>
      <c r="O10" s="47">
        <f t="shared" si="2"/>
        <v>4.5245546629409708</v>
      </c>
      <c r="P10" s="9"/>
    </row>
    <row r="11" spans="1:133">
      <c r="A11" s="12"/>
      <c r="B11" s="44">
        <v>519</v>
      </c>
      <c r="C11" s="20" t="s">
        <v>25</v>
      </c>
      <c r="D11" s="46">
        <v>547592</v>
      </c>
      <c r="E11" s="46">
        <v>24891</v>
      </c>
      <c r="F11" s="46">
        <v>174183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746666</v>
      </c>
      <c r="O11" s="47">
        <f t="shared" si="2"/>
        <v>52.159692630108275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4126908</v>
      </c>
      <c r="E12" s="31">
        <f t="shared" si="3"/>
        <v>1815707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5942615</v>
      </c>
      <c r="O12" s="43">
        <f t="shared" si="2"/>
        <v>415.13202933985332</v>
      </c>
      <c r="P12" s="10"/>
    </row>
    <row r="13" spans="1:133">
      <c r="A13" s="12"/>
      <c r="B13" s="44">
        <v>521</v>
      </c>
      <c r="C13" s="20" t="s">
        <v>27</v>
      </c>
      <c r="D13" s="46">
        <v>1857686</v>
      </c>
      <c r="E13" s="46">
        <v>60972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1918658</v>
      </c>
      <c r="O13" s="47">
        <f t="shared" si="2"/>
        <v>134.03129584352078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306214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306214</v>
      </c>
      <c r="O14" s="47">
        <f t="shared" si="2"/>
        <v>21.391128187216207</v>
      </c>
      <c r="P14" s="9"/>
    </row>
    <row r="15" spans="1:133">
      <c r="A15" s="12"/>
      <c r="B15" s="44">
        <v>523</v>
      </c>
      <c r="C15" s="20" t="s">
        <v>29</v>
      </c>
      <c r="D15" s="46">
        <v>1782191</v>
      </c>
      <c r="E15" s="46">
        <v>226286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2008477</v>
      </c>
      <c r="O15" s="47">
        <f t="shared" si="2"/>
        <v>140.3057631854698</v>
      </c>
      <c r="P15" s="9"/>
    </row>
    <row r="16" spans="1:133">
      <c r="A16" s="12"/>
      <c r="B16" s="44">
        <v>524</v>
      </c>
      <c r="C16" s="20" t="s">
        <v>30</v>
      </c>
      <c r="D16" s="46">
        <v>115116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115116</v>
      </c>
      <c r="O16" s="47">
        <f t="shared" si="2"/>
        <v>8.0416346489696124</v>
      </c>
      <c r="P16" s="9"/>
    </row>
    <row r="17" spans="1:16">
      <c r="A17" s="12"/>
      <c r="B17" s="44">
        <v>525</v>
      </c>
      <c r="C17" s="20" t="s">
        <v>31</v>
      </c>
      <c r="D17" s="46">
        <v>367055</v>
      </c>
      <c r="E17" s="46">
        <v>383752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750807</v>
      </c>
      <c r="O17" s="47">
        <f t="shared" si="2"/>
        <v>52.448969612294796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817697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817697</v>
      </c>
      <c r="O18" s="47">
        <f t="shared" si="2"/>
        <v>57.121690534404472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20786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20786</v>
      </c>
      <c r="O19" s="47">
        <f t="shared" si="2"/>
        <v>1.4520433112120155</v>
      </c>
      <c r="P19" s="9"/>
    </row>
    <row r="20" spans="1:16">
      <c r="A20" s="12"/>
      <c r="B20" s="44">
        <v>529</v>
      </c>
      <c r="C20" s="20" t="s">
        <v>98</v>
      </c>
      <c r="D20" s="46">
        <v>4860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4860</v>
      </c>
      <c r="O20" s="47">
        <f t="shared" si="2"/>
        <v>0.33950401676563047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SUM(D22:D23)</f>
        <v>108884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976450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1085334</v>
      </c>
      <c r="O21" s="43">
        <f t="shared" si="2"/>
        <v>75.817953195948306</v>
      </c>
      <c r="P21" s="10"/>
    </row>
    <row r="22" spans="1:16">
      <c r="A22" s="12"/>
      <c r="B22" s="44">
        <v>534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976450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976450</v>
      </c>
      <c r="O22" s="47">
        <f t="shared" si="2"/>
        <v>68.211666084526726</v>
      </c>
      <c r="P22" s="9"/>
    </row>
    <row r="23" spans="1:16">
      <c r="A23" s="12"/>
      <c r="B23" s="44">
        <v>537</v>
      </c>
      <c r="C23" s="20" t="s">
        <v>37</v>
      </c>
      <c r="D23" s="46">
        <v>108884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108884</v>
      </c>
      <c r="O23" s="47">
        <f t="shared" si="2"/>
        <v>7.6062871114215858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SUM(D25:D25)</f>
        <v>0</v>
      </c>
      <c r="E24" s="31">
        <f t="shared" si="6"/>
        <v>2110592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1" si="7">SUM(D24:M24)</f>
        <v>2110592</v>
      </c>
      <c r="O24" s="43">
        <f t="shared" si="2"/>
        <v>147.43918966119455</v>
      </c>
      <c r="P24" s="10"/>
    </row>
    <row r="25" spans="1:16">
      <c r="A25" s="12"/>
      <c r="B25" s="44">
        <v>541</v>
      </c>
      <c r="C25" s="20" t="s">
        <v>39</v>
      </c>
      <c r="D25" s="46">
        <v>0</v>
      </c>
      <c r="E25" s="46">
        <v>2110592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2110592</v>
      </c>
      <c r="O25" s="47">
        <f t="shared" si="2"/>
        <v>147.43918966119455</v>
      </c>
      <c r="P25" s="9"/>
    </row>
    <row r="26" spans="1:16" ht="15.75">
      <c r="A26" s="28" t="s">
        <v>40</v>
      </c>
      <c r="B26" s="29"/>
      <c r="C26" s="30"/>
      <c r="D26" s="31">
        <f t="shared" ref="D26:M26" si="8">SUM(D27:D30)</f>
        <v>300523</v>
      </c>
      <c r="E26" s="31">
        <f t="shared" si="8"/>
        <v>481980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782503</v>
      </c>
      <c r="O26" s="43">
        <f t="shared" si="2"/>
        <v>54.663150541390152</v>
      </c>
      <c r="P26" s="10"/>
    </row>
    <row r="27" spans="1:16">
      <c r="A27" s="13"/>
      <c r="B27" s="45">
        <v>552</v>
      </c>
      <c r="C27" s="21" t="s">
        <v>41</v>
      </c>
      <c r="D27" s="46">
        <v>209168</v>
      </c>
      <c r="E27" s="46">
        <v>39044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248212</v>
      </c>
      <c r="O27" s="47">
        <f t="shared" si="2"/>
        <v>17.339294446384912</v>
      </c>
      <c r="P27" s="9"/>
    </row>
    <row r="28" spans="1:16">
      <c r="A28" s="13"/>
      <c r="B28" s="45">
        <v>553</v>
      </c>
      <c r="C28" s="21" t="s">
        <v>42</v>
      </c>
      <c r="D28" s="46">
        <v>36205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36205</v>
      </c>
      <c r="O28" s="47">
        <f t="shared" si="2"/>
        <v>2.5291652113168004</v>
      </c>
      <c r="P28" s="9"/>
    </row>
    <row r="29" spans="1:16">
      <c r="A29" s="13"/>
      <c r="B29" s="45">
        <v>554</v>
      </c>
      <c r="C29" s="21" t="s">
        <v>43</v>
      </c>
      <c r="D29" s="46">
        <v>52150</v>
      </c>
      <c r="E29" s="46">
        <v>442936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495086</v>
      </c>
      <c r="O29" s="47">
        <f t="shared" si="2"/>
        <v>34.585120502968913</v>
      </c>
      <c r="P29" s="9"/>
    </row>
    <row r="30" spans="1:16">
      <c r="A30" s="13"/>
      <c r="B30" s="45">
        <v>559</v>
      </c>
      <c r="C30" s="21" t="s">
        <v>44</v>
      </c>
      <c r="D30" s="46">
        <v>3000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3000</v>
      </c>
      <c r="O30" s="47">
        <f t="shared" si="2"/>
        <v>0.20957038071952497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SUM(D32:D36)</f>
        <v>448067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448067</v>
      </c>
      <c r="O31" s="43">
        <f t="shared" si="2"/>
        <v>31.300523925951797</v>
      </c>
      <c r="P31" s="10"/>
    </row>
    <row r="32" spans="1:16">
      <c r="A32" s="12"/>
      <c r="B32" s="44">
        <v>562</v>
      </c>
      <c r="C32" s="20" t="s">
        <v>46</v>
      </c>
      <c r="D32" s="46">
        <v>330099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10">SUM(D32:M32)</f>
        <v>330099</v>
      </c>
      <c r="O32" s="47">
        <f t="shared" si="2"/>
        <v>23.05965770171149</v>
      </c>
      <c r="P32" s="9"/>
    </row>
    <row r="33" spans="1:16">
      <c r="A33" s="12"/>
      <c r="B33" s="44">
        <v>563</v>
      </c>
      <c r="C33" s="20" t="s">
        <v>47</v>
      </c>
      <c r="D33" s="46">
        <v>12000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12000</v>
      </c>
      <c r="O33" s="47">
        <f t="shared" si="2"/>
        <v>0.83828152287809987</v>
      </c>
      <c r="P33" s="9"/>
    </row>
    <row r="34" spans="1:16">
      <c r="A34" s="12"/>
      <c r="B34" s="44">
        <v>564</v>
      </c>
      <c r="C34" s="20" t="s">
        <v>48</v>
      </c>
      <c r="D34" s="46">
        <v>90000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90000</v>
      </c>
      <c r="O34" s="47">
        <f t="shared" si="2"/>
        <v>6.2871114215857489</v>
      </c>
      <c r="P34" s="9"/>
    </row>
    <row r="35" spans="1:16">
      <c r="A35" s="12"/>
      <c r="B35" s="44">
        <v>565</v>
      </c>
      <c r="C35" s="20" t="s">
        <v>49</v>
      </c>
      <c r="D35" s="46">
        <v>7385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7385</v>
      </c>
      <c r="O35" s="47">
        <f t="shared" si="2"/>
        <v>0.5158924205378973</v>
      </c>
      <c r="P35" s="9"/>
    </row>
    <row r="36" spans="1:16">
      <c r="A36" s="12"/>
      <c r="B36" s="44">
        <v>569</v>
      </c>
      <c r="C36" s="20" t="s">
        <v>50</v>
      </c>
      <c r="D36" s="46">
        <v>8583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8583</v>
      </c>
      <c r="O36" s="47">
        <f t="shared" si="2"/>
        <v>0.59958085923856097</v>
      </c>
      <c r="P36" s="9"/>
    </row>
    <row r="37" spans="1:16" ht="15.75">
      <c r="A37" s="28" t="s">
        <v>51</v>
      </c>
      <c r="B37" s="29"/>
      <c r="C37" s="30"/>
      <c r="D37" s="31">
        <f t="shared" ref="D37:M37" si="11">SUM(D38:D39)</f>
        <v>465793</v>
      </c>
      <c r="E37" s="31">
        <f t="shared" si="11"/>
        <v>0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465793</v>
      </c>
      <c r="O37" s="43">
        <f t="shared" ref="O37:O60" si="12">(N37/O$62)</f>
        <v>32.538805448829898</v>
      </c>
      <c r="P37" s="9"/>
    </row>
    <row r="38" spans="1:16">
      <c r="A38" s="12"/>
      <c r="B38" s="44">
        <v>571</v>
      </c>
      <c r="C38" s="20" t="s">
        <v>52</v>
      </c>
      <c r="D38" s="46">
        <v>341987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341987</v>
      </c>
      <c r="O38" s="47">
        <f t="shared" si="12"/>
        <v>23.890115263709397</v>
      </c>
      <c r="P38" s="9"/>
    </row>
    <row r="39" spans="1:16">
      <c r="A39" s="12"/>
      <c r="B39" s="44">
        <v>572</v>
      </c>
      <c r="C39" s="20" t="s">
        <v>53</v>
      </c>
      <c r="D39" s="46">
        <v>123806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123806</v>
      </c>
      <c r="O39" s="47">
        <f t="shared" si="12"/>
        <v>8.6486901851205022</v>
      </c>
      <c r="P39" s="9"/>
    </row>
    <row r="40" spans="1:16" ht="15.75">
      <c r="A40" s="28" t="s">
        <v>70</v>
      </c>
      <c r="B40" s="29"/>
      <c r="C40" s="30"/>
      <c r="D40" s="31">
        <f t="shared" ref="D40:M40" si="13">SUM(D41:D41)</f>
        <v>1701922</v>
      </c>
      <c r="E40" s="31">
        <f t="shared" si="13"/>
        <v>4045263</v>
      </c>
      <c r="F40" s="31">
        <f t="shared" si="13"/>
        <v>0</v>
      </c>
      <c r="G40" s="31">
        <f t="shared" si="13"/>
        <v>69359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5816544</v>
      </c>
      <c r="O40" s="43">
        <f t="shared" si="12"/>
        <v>406.32511351728954</v>
      </c>
      <c r="P40" s="9"/>
    </row>
    <row r="41" spans="1:16">
      <c r="A41" s="12"/>
      <c r="B41" s="44">
        <v>581</v>
      </c>
      <c r="C41" s="20" t="s">
        <v>55</v>
      </c>
      <c r="D41" s="46">
        <v>1701922</v>
      </c>
      <c r="E41" s="46">
        <v>4045263</v>
      </c>
      <c r="F41" s="46">
        <v>0</v>
      </c>
      <c r="G41" s="46">
        <v>69359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5816544</v>
      </c>
      <c r="O41" s="47">
        <f t="shared" si="12"/>
        <v>406.32511351728954</v>
      </c>
      <c r="P41" s="9"/>
    </row>
    <row r="42" spans="1:16" ht="15.75">
      <c r="A42" s="28" t="s">
        <v>57</v>
      </c>
      <c r="B42" s="29"/>
      <c r="C42" s="30"/>
      <c r="D42" s="31">
        <f t="shared" ref="D42:M42" si="14">SUM(D43:D59)</f>
        <v>20805</v>
      </c>
      <c r="E42" s="31">
        <f t="shared" si="14"/>
        <v>531133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>SUM(D42:M42)</f>
        <v>551938</v>
      </c>
      <c r="O42" s="43">
        <f t="shared" si="12"/>
        <v>38.556618931191061</v>
      </c>
      <c r="P42" s="9"/>
    </row>
    <row r="43" spans="1:16">
      <c r="A43" s="12"/>
      <c r="B43" s="44">
        <v>601</v>
      </c>
      <c r="C43" s="20" t="s">
        <v>58</v>
      </c>
      <c r="D43" s="46">
        <v>0</v>
      </c>
      <c r="E43" s="46">
        <v>34618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1" si="15">SUM(D43:M43)</f>
        <v>34618</v>
      </c>
      <c r="O43" s="47">
        <f t="shared" si="12"/>
        <v>2.4183024799161719</v>
      </c>
      <c r="P43" s="9"/>
    </row>
    <row r="44" spans="1:16">
      <c r="A44" s="12"/>
      <c r="B44" s="44">
        <v>603</v>
      </c>
      <c r="C44" s="20" t="s">
        <v>60</v>
      </c>
      <c r="D44" s="46">
        <v>0</v>
      </c>
      <c r="E44" s="46">
        <v>7044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5"/>
        <v>7044</v>
      </c>
      <c r="O44" s="47">
        <f t="shared" si="12"/>
        <v>0.49207125392944462</v>
      </c>
      <c r="P44" s="9"/>
    </row>
    <row r="45" spans="1:16">
      <c r="A45" s="12"/>
      <c r="B45" s="44">
        <v>604</v>
      </c>
      <c r="C45" s="20" t="s">
        <v>61</v>
      </c>
      <c r="D45" s="46">
        <v>0</v>
      </c>
      <c r="E45" s="46">
        <v>204828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204828</v>
      </c>
      <c r="O45" s="47">
        <f t="shared" si="12"/>
        <v>14.308627314006287</v>
      </c>
      <c r="P45" s="9"/>
    </row>
    <row r="46" spans="1:16">
      <c r="A46" s="12"/>
      <c r="B46" s="44">
        <v>608</v>
      </c>
      <c r="C46" s="20" t="s">
        <v>62</v>
      </c>
      <c r="D46" s="46">
        <v>0</v>
      </c>
      <c r="E46" s="46">
        <v>1298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1298</v>
      </c>
      <c r="O46" s="47">
        <f t="shared" si="12"/>
        <v>9.0674118057981132E-2</v>
      </c>
      <c r="P46" s="9"/>
    </row>
    <row r="47" spans="1:16">
      <c r="A47" s="12"/>
      <c r="B47" s="44">
        <v>612</v>
      </c>
      <c r="C47" s="20" t="s">
        <v>81</v>
      </c>
      <c r="D47" s="46">
        <v>0</v>
      </c>
      <c r="E47" s="46">
        <v>23809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23809</v>
      </c>
      <c r="O47" s="47">
        <f t="shared" si="12"/>
        <v>1.6632203981837235</v>
      </c>
      <c r="P47" s="9"/>
    </row>
    <row r="48" spans="1:16">
      <c r="A48" s="12"/>
      <c r="B48" s="44">
        <v>613</v>
      </c>
      <c r="C48" s="20" t="s">
        <v>82</v>
      </c>
      <c r="D48" s="46">
        <v>0</v>
      </c>
      <c r="E48" s="46">
        <v>8811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8811</v>
      </c>
      <c r="O48" s="47">
        <f t="shared" si="12"/>
        <v>0.61550820817324481</v>
      </c>
      <c r="P48" s="9"/>
    </row>
    <row r="49" spans="1:119">
      <c r="A49" s="12"/>
      <c r="B49" s="44">
        <v>614</v>
      </c>
      <c r="C49" s="20" t="s">
        <v>63</v>
      </c>
      <c r="D49" s="46">
        <v>0</v>
      </c>
      <c r="E49" s="46">
        <v>41790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41790</v>
      </c>
      <c r="O49" s="47">
        <f t="shared" si="12"/>
        <v>2.9193154034229827</v>
      </c>
      <c r="P49" s="9"/>
    </row>
    <row r="50" spans="1:119">
      <c r="A50" s="12"/>
      <c r="B50" s="44">
        <v>634</v>
      </c>
      <c r="C50" s="20" t="s">
        <v>64</v>
      </c>
      <c r="D50" s="46">
        <v>0</v>
      </c>
      <c r="E50" s="46">
        <v>43741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43741</v>
      </c>
      <c r="O50" s="47">
        <f t="shared" si="12"/>
        <v>3.0556060076842475</v>
      </c>
      <c r="P50" s="9"/>
    </row>
    <row r="51" spans="1:119">
      <c r="A51" s="12"/>
      <c r="B51" s="44">
        <v>654</v>
      </c>
      <c r="C51" s="20" t="s">
        <v>94</v>
      </c>
      <c r="D51" s="46">
        <v>0</v>
      </c>
      <c r="E51" s="46">
        <v>22289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22289</v>
      </c>
      <c r="O51" s="47">
        <f t="shared" si="12"/>
        <v>1.5570380719524974</v>
      </c>
      <c r="P51" s="9"/>
    </row>
    <row r="52" spans="1:119">
      <c r="A52" s="12"/>
      <c r="B52" s="44">
        <v>674</v>
      </c>
      <c r="C52" s="20" t="s">
        <v>65</v>
      </c>
      <c r="D52" s="46">
        <v>0</v>
      </c>
      <c r="E52" s="46">
        <v>13084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13084</v>
      </c>
      <c r="O52" s="47">
        <f t="shared" si="12"/>
        <v>0.91400628711142162</v>
      </c>
      <c r="P52" s="9"/>
    </row>
    <row r="53" spans="1:119">
      <c r="A53" s="12"/>
      <c r="B53" s="44">
        <v>694</v>
      </c>
      <c r="C53" s="20" t="s">
        <v>66</v>
      </c>
      <c r="D53" s="46">
        <v>0</v>
      </c>
      <c r="E53" s="46">
        <v>6139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6139</v>
      </c>
      <c r="O53" s="47">
        <f t="shared" si="12"/>
        <v>0.42885085574572129</v>
      </c>
      <c r="P53" s="9"/>
    </row>
    <row r="54" spans="1:119">
      <c r="A54" s="12"/>
      <c r="B54" s="44">
        <v>711</v>
      </c>
      <c r="C54" s="20" t="s">
        <v>67</v>
      </c>
      <c r="D54" s="46">
        <v>20805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59" si="16">SUM(D54:M54)</f>
        <v>20805</v>
      </c>
      <c r="O54" s="47">
        <f t="shared" si="12"/>
        <v>1.4533705902899057</v>
      </c>
      <c r="P54" s="9"/>
    </row>
    <row r="55" spans="1:119">
      <c r="A55" s="12"/>
      <c r="B55" s="44">
        <v>721</v>
      </c>
      <c r="C55" s="20" t="s">
        <v>68</v>
      </c>
      <c r="D55" s="46">
        <v>0</v>
      </c>
      <c r="E55" s="46">
        <v>3840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3840</v>
      </c>
      <c r="O55" s="47">
        <f t="shared" si="12"/>
        <v>0.26825008732099198</v>
      </c>
      <c r="P55" s="9"/>
    </row>
    <row r="56" spans="1:119">
      <c r="A56" s="12"/>
      <c r="B56" s="44">
        <v>724</v>
      </c>
      <c r="C56" s="20" t="s">
        <v>69</v>
      </c>
      <c r="D56" s="46">
        <v>0</v>
      </c>
      <c r="E56" s="46">
        <v>42537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42537</v>
      </c>
      <c r="O56" s="47">
        <f t="shared" si="12"/>
        <v>2.9714984282221444</v>
      </c>
      <c r="P56" s="9"/>
    </row>
    <row r="57" spans="1:119">
      <c r="A57" s="12"/>
      <c r="B57" s="44">
        <v>744</v>
      </c>
      <c r="C57" s="20" t="s">
        <v>71</v>
      </c>
      <c r="D57" s="46">
        <v>0</v>
      </c>
      <c r="E57" s="46">
        <v>14999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14999</v>
      </c>
      <c r="O57" s="47">
        <f t="shared" si="12"/>
        <v>1.0477820468040517</v>
      </c>
      <c r="P57" s="9"/>
    </row>
    <row r="58" spans="1:119">
      <c r="A58" s="12"/>
      <c r="B58" s="44">
        <v>752</v>
      </c>
      <c r="C58" s="20" t="s">
        <v>91</v>
      </c>
      <c r="D58" s="46">
        <v>0</v>
      </c>
      <c r="E58" s="46">
        <v>525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525</v>
      </c>
      <c r="O58" s="47">
        <f t="shared" si="12"/>
        <v>3.6674816625916873E-2</v>
      </c>
      <c r="P58" s="9"/>
    </row>
    <row r="59" spans="1:119" ht="15.75" thickBot="1">
      <c r="A59" s="12"/>
      <c r="B59" s="44">
        <v>764</v>
      </c>
      <c r="C59" s="20" t="s">
        <v>72</v>
      </c>
      <c r="D59" s="46">
        <v>0</v>
      </c>
      <c r="E59" s="46">
        <v>61781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61781</v>
      </c>
      <c r="O59" s="47">
        <f t="shared" si="12"/>
        <v>4.3158225637443239</v>
      </c>
      <c r="P59" s="9"/>
    </row>
    <row r="60" spans="1:119" ht="16.5" thickBot="1">
      <c r="A60" s="14" t="s">
        <v>10</v>
      </c>
      <c r="B60" s="23"/>
      <c r="C60" s="22"/>
      <c r="D60" s="15">
        <f t="shared" ref="D60:M60" si="17">SUM(D5,D12,D21,D24,D26,D31,D37,D40,D42)</f>
        <v>9687063</v>
      </c>
      <c r="E60" s="15">
        <f t="shared" si="17"/>
        <v>9139467</v>
      </c>
      <c r="F60" s="15">
        <f t="shared" si="17"/>
        <v>174183</v>
      </c>
      <c r="G60" s="15">
        <f t="shared" si="17"/>
        <v>69359</v>
      </c>
      <c r="H60" s="15">
        <f t="shared" si="17"/>
        <v>0</v>
      </c>
      <c r="I60" s="15">
        <f t="shared" si="17"/>
        <v>976450</v>
      </c>
      <c r="J60" s="15">
        <f t="shared" si="17"/>
        <v>0</v>
      </c>
      <c r="K60" s="15">
        <f t="shared" si="17"/>
        <v>0</v>
      </c>
      <c r="L60" s="15">
        <f t="shared" si="17"/>
        <v>0</v>
      </c>
      <c r="M60" s="15">
        <f t="shared" si="17"/>
        <v>0</v>
      </c>
      <c r="N60" s="15">
        <f>SUM(D60:M60)</f>
        <v>20046522</v>
      </c>
      <c r="O60" s="37">
        <f t="shared" si="12"/>
        <v>1400.385749214111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38"/>
      <c r="B62" s="39"/>
      <c r="C62" s="39"/>
      <c r="D62" s="40"/>
      <c r="E62" s="40"/>
      <c r="F62" s="40"/>
      <c r="G62" s="40"/>
      <c r="H62" s="40"/>
      <c r="I62" s="40"/>
      <c r="J62" s="40"/>
      <c r="K62" s="40"/>
      <c r="L62" s="48" t="s">
        <v>100</v>
      </c>
      <c r="M62" s="48"/>
      <c r="N62" s="48"/>
      <c r="O62" s="41">
        <v>14315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77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146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147</v>
      </c>
      <c r="N4" s="34" t="s">
        <v>5</v>
      </c>
      <c r="O4" s="34" t="s">
        <v>148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SUM(D6:D11)</f>
        <v>4284024</v>
      </c>
      <c r="E5" s="26">
        <f t="shared" si="0"/>
        <v>8900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13" si="1">SUM(D5:N5)</f>
        <v>4292924</v>
      </c>
      <c r="P5" s="32">
        <f t="shared" ref="P5:P36" si="2">(O5/P$63)</f>
        <v>324.58218660214726</v>
      </c>
      <c r="Q5" s="6"/>
    </row>
    <row r="6" spans="1:134">
      <c r="A6" s="12"/>
      <c r="B6" s="44">
        <v>511</v>
      </c>
      <c r="C6" s="20" t="s">
        <v>20</v>
      </c>
      <c r="D6" s="46">
        <v>988077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988077</v>
      </c>
      <c r="P6" s="47">
        <f t="shared" si="2"/>
        <v>74.707167699984879</v>
      </c>
      <c r="Q6" s="9"/>
    </row>
    <row r="7" spans="1:134">
      <c r="A7" s="12"/>
      <c r="B7" s="44">
        <v>512</v>
      </c>
      <c r="C7" s="20" t="s">
        <v>21</v>
      </c>
      <c r="D7" s="46">
        <v>205073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205073</v>
      </c>
      <c r="P7" s="47">
        <f t="shared" si="2"/>
        <v>15.505292605474066</v>
      </c>
      <c r="Q7" s="9"/>
    </row>
    <row r="8" spans="1:134">
      <c r="A8" s="12"/>
      <c r="B8" s="44">
        <v>513</v>
      </c>
      <c r="C8" s="20" t="s">
        <v>22</v>
      </c>
      <c r="D8" s="46">
        <v>2335611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2335611</v>
      </c>
      <c r="P8" s="47">
        <f t="shared" si="2"/>
        <v>176.59239376984726</v>
      </c>
      <c r="Q8" s="9"/>
    </row>
    <row r="9" spans="1:134">
      <c r="A9" s="12"/>
      <c r="B9" s="44">
        <v>514</v>
      </c>
      <c r="C9" s="20" t="s">
        <v>23</v>
      </c>
      <c r="D9" s="46">
        <v>67692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67692</v>
      </c>
      <c r="P9" s="47">
        <f t="shared" si="2"/>
        <v>5.1181007107213068</v>
      </c>
      <c r="Q9" s="9"/>
    </row>
    <row r="10" spans="1:134">
      <c r="A10" s="12"/>
      <c r="B10" s="44">
        <v>515</v>
      </c>
      <c r="C10" s="20" t="s">
        <v>24</v>
      </c>
      <c r="D10" s="46">
        <v>27303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27303</v>
      </c>
      <c r="P10" s="47">
        <f t="shared" si="2"/>
        <v>2.0643429608347197</v>
      </c>
      <c r="Q10" s="9"/>
    </row>
    <row r="11" spans="1:134">
      <c r="A11" s="12"/>
      <c r="B11" s="44">
        <v>519</v>
      </c>
      <c r="C11" s="20" t="s">
        <v>25</v>
      </c>
      <c r="D11" s="46">
        <v>660268</v>
      </c>
      <c r="E11" s="46">
        <v>8900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669168</v>
      </c>
      <c r="P11" s="47">
        <f t="shared" si="2"/>
        <v>50.594888855285042</v>
      </c>
      <c r="Q11" s="9"/>
    </row>
    <row r="12" spans="1:134" ht="15.75">
      <c r="A12" s="28" t="s">
        <v>26</v>
      </c>
      <c r="B12" s="29"/>
      <c r="C12" s="30"/>
      <c r="D12" s="31">
        <f t="shared" ref="D12:N12" si="3">SUM(D13:D20)</f>
        <v>9467608</v>
      </c>
      <c r="E12" s="31">
        <f t="shared" si="3"/>
        <v>444786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42">
        <f t="shared" si="1"/>
        <v>9912394</v>
      </c>
      <c r="P12" s="43">
        <f t="shared" si="2"/>
        <v>749.46272493573269</v>
      </c>
      <c r="Q12" s="10"/>
    </row>
    <row r="13" spans="1:134">
      <c r="A13" s="12"/>
      <c r="B13" s="44">
        <v>521</v>
      </c>
      <c r="C13" s="20" t="s">
        <v>27</v>
      </c>
      <c r="D13" s="46">
        <v>2867907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2867907</v>
      </c>
      <c r="P13" s="47">
        <f t="shared" si="2"/>
        <v>216.83857553304097</v>
      </c>
      <c r="Q13" s="9"/>
    </row>
    <row r="14" spans="1:134">
      <c r="A14" s="12"/>
      <c r="B14" s="44">
        <v>522</v>
      </c>
      <c r="C14" s="20" t="s">
        <v>28</v>
      </c>
      <c r="D14" s="46">
        <v>369565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0" si="4">SUM(D14:N14)</f>
        <v>369565</v>
      </c>
      <c r="P14" s="47">
        <f t="shared" si="2"/>
        <v>27.942310600332679</v>
      </c>
      <c r="Q14" s="9"/>
    </row>
    <row r="15" spans="1:134">
      <c r="A15" s="12"/>
      <c r="B15" s="44">
        <v>523</v>
      </c>
      <c r="C15" s="20" t="s">
        <v>29</v>
      </c>
      <c r="D15" s="46">
        <v>2485376</v>
      </c>
      <c r="E15" s="46">
        <v>37958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2523334</v>
      </c>
      <c r="P15" s="47">
        <f t="shared" si="2"/>
        <v>190.7858763042492</v>
      </c>
      <c r="Q15" s="9"/>
    </row>
    <row r="16" spans="1:134">
      <c r="A16" s="12"/>
      <c r="B16" s="44">
        <v>524</v>
      </c>
      <c r="C16" s="20" t="s">
        <v>30</v>
      </c>
      <c r="D16" s="46">
        <v>164600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164600</v>
      </c>
      <c r="P16" s="47">
        <f t="shared" si="2"/>
        <v>12.4451837290186</v>
      </c>
      <c r="Q16" s="9"/>
    </row>
    <row r="17" spans="1:17">
      <c r="A17" s="12"/>
      <c r="B17" s="44">
        <v>525</v>
      </c>
      <c r="C17" s="20" t="s">
        <v>31</v>
      </c>
      <c r="D17" s="46">
        <v>1655875</v>
      </c>
      <c r="E17" s="46">
        <v>406828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2062703</v>
      </c>
      <c r="P17" s="47">
        <f t="shared" si="2"/>
        <v>155.95818841675487</v>
      </c>
      <c r="Q17" s="9"/>
    </row>
    <row r="18" spans="1:17">
      <c r="A18" s="12"/>
      <c r="B18" s="44">
        <v>526</v>
      </c>
      <c r="C18" s="20" t="s">
        <v>32</v>
      </c>
      <c r="D18" s="46">
        <v>1760090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1760090</v>
      </c>
      <c r="P18" s="47">
        <f t="shared" si="2"/>
        <v>133.07802812641765</v>
      </c>
      <c r="Q18" s="9"/>
    </row>
    <row r="19" spans="1:17">
      <c r="A19" s="12"/>
      <c r="B19" s="44">
        <v>527</v>
      </c>
      <c r="C19" s="20" t="s">
        <v>33</v>
      </c>
      <c r="D19" s="46">
        <v>98840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98840</v>
      </c>
      <c r="P19" s="47">
        <f t="shared" si="2"/>
        <v>7.4731589293815208</v>
      </c>
      <c r="Q19" s="9"/>
    </row>
    <row r="20" spans="1:17">
      <c r="A20" s="12"/>
      <c r="B20" s="44">
        <v>529</v>
      </c>
      <c r="C20" s="20" t="s">
        <v>98</v>
      </c>
      <c r="D20" s="46">
        <v>65355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65355</v>
      </c>
      <c r="P20" s="47">
        <f t="shared" si="2"/>
        <v>4.941403296537124</v>
      </c>
      <c r="Q20" s="9"/>
    </row>
    <row r="21" spans="1:17" ht="15.75">
      <c r="A21" s="28" t="s">
        <v>34</v>
      </c>
      <c r="B21" s="29"/>
      <c r="C21" s="30"/>
      <c r="D21" s="31">
        <f t="shared" ref="D21:N21" si="5">SUM(D22:D24)</f>
        <v>183577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1073341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5"/>
        <v>0</v>
      </c>
      <c r="O21" s="42">
        <f>SUM(D21:N21)</f>
        <v>1256918</v>
      </c>
      <c r="P21" s="43">
        <f t="shared" si="2"/>
        <v>95.033872675034019</v>
      </c>
      <c r="Q21" s="10"/>
    </row>
    <row r="22" spans="1:17">
      <c r="A22" s="12"/>
      <c r="B22" s="44">
        <v>534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565742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565742</v>
      </c>
      <c r="P22" s="47">
        <f t="shared" si="2"/>
        <v>42.774988658702554</v>
      </c>
      <c r="Q22" s="9"/>
    </row>
    <row r="23" spans="1:17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507599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507599</v>
      </c>
      <c r="P23" s="47">
        <f t="shared" si="2"/>
        <v>38.378874943293511</v>
      </c>
      <c r="Q23" s="9"/>
    </row>
    <row r="24" spans="1:17">
      <c r="A24" s="12"/>
      <c r="B24" s="44">
        <v>537</v>
      </c>
      <c r="C24" s="20" t="s">
        <v>37</v>
      </c>
      <c r="D24" s="46">
        <v>183577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183577</v>
      </c>
      <c r="P24" s="47">
        <f t="shared" si="2"/>
        <v>13.880009073037956</v>
      </c>
      <c r="Q24" s="9"/>
    </row>
    <row r="25" spans="1:17" ht="15.75">
      <c r="A25" s="28" t="s">
        <v>38</v>
      </c>
      <c r="B25" s="29"/>
      <c r="C25" s="30"/>
      <c r="D25" s="31">
        <f t="shared" ref="D25:N25" si="6">SUM(D26:D26)</f>
        <v>0</v>
      </c>
      <c r="E25" s="31">
        <f t="shared" si="6"/>
        <v>5708225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6"/>
        <v>0</v>
      </c>
      <c r="O25" s="31">
        <f t="shared" ref="O25:O32" si="7">SUM(D25:N25)</f>
        <v>5708225</v>
      </c>
      <c r="P25" s="43">
        <f t="shared" si="2"/>
        <v>431.59118403145322</v>
      </c>
      <c r="Q25" s="10"/>
    </row>
    <row r="26" spans="1:17">
      <c r="A26" s="12"/>
      <c r="B26" s="44">
        <v>541</v>
      </c>
      <c r="C26" s="20" t="s">
        <v>39</v>
      </c>
      <c r="D26" s="46">
        <v>0</v>
      </c>
      <c r="E26" s="46">
        <v>5708225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5708225</v>
      </c>
      <c r="P26" s="47">
        <f t="shared" si="2"/>
        <v>431.59118403145322</v>
      </c>
      <c r="Q26" s="9"/>
    </row>
    <row r="27" spans="1:17" ht="15.75">
      <c r="A27" s="28" t="s">
        <v>40</v>
      </c>
      <c r="B27" s="29"/>
      <c r="C27" s="30"/>
      <c r="D27" s="31">
        <f t="shared" ref="D27:N27" si="8">SUM(D28:D31)</f>
        <v>794127</v>
      </c>
      <c r="E27" s="31">
        <f t="shared" si="8"/>
        <v>509641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8"/>
        <v>0</v>
      </c>
      <c r="O27" s="31">
        <f t="shared" si="7"/>
        <v>1303768</v>
      </c>
      <c r="P27" s="43">
        <f t="shared" si="2"/>
        <v>98.576137910176925</v>
      </c>
      <c r="Q27" s="10"/>
    </row>
    <row r="28" spans="1:17">
      <c r="A28" s="13"/>
      <c r="B28" s="45">
        <v>552</v>
      </c>
      <c r="C28" s="21" t="s">
        <v>41</v>
      </c>
      <c r="D28" s="46">
        <v>651266</v>
      </c>
      <c r="E28" s="46">
        <v>30276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681542</v>
      </c>
      <c r="P28" s="47">
        <f t="shared" si="2"/>
        <v>51.530470285800696</v>
      </c>
      <c r="Q28" s="9"/>
    </row>
    <row r="29" spans="1:17">
      <c r="A29" s="13"/>
      <c r="B29" s="45">
        <v>553</v>
      </c>
      <c r="C29" s="21" t="s">
        <v>42</v>
      </c>
      <c r="D29" s="46">
        <v>42861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42861</v>
      </c>
      <c r="P29" s="47">
        <f t="shared" si="2"/>
        <v>3.2406623317707544</v>
      </c>
      <c r="Q29" s="9"/>
    </row>
    <row r="30" spans="1:17">
      <c r="A30" s="13"/>
      <c r="B30" s="45">
        <v>554</v>
      </c>
      <c r="C30" s="21" t="s">
        <v>43</v>
      </c>
      <c r="D30" s="46">
        <v>0</v>
      </c>
      <c r="E30" s="46">
        <v>479365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479365</v>
      </c>
      <c r="P30" s="47">
        <f t="shared" si="2"/>
        <v>36.24414032965371</v>
      </c>
      <c r="Q30" s="9"/>
    </row>
    <row r="31" spans="1:17">
      <c r="A31" s="13"/>
      <c r="B31" s="45">
        <v>559</v>
      </c>
      <c r="C31" s="21" t="s">
        <v>44</v>
      </c>
      <c r="D31" s="46">
        <v>100000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100000</v>
      </c>
      <c r="P31" s="47">
        <f t="shared" si="2"/>
        <v>7.5608649629517615</v>
      </c>
      <c r="Q31" s="9"/>
    </row>
    <row r="32" spans="1:17" ht="15.75">
      <c r="A32" s="28" t="s">
        <v>45</v>
      </c>
      <c r="B32" s="29"/>
      <c r="C32" s="30"/>
      <c r="D32" s="31">
        <f t="shared" ref="D32:N32" si="9">SUM(D33:D37)</f>
        <v>765479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9"/>
        <v>0</v>
      </c>
      <c r="O32" s="31">
        <f t="shared" si="7"/>
        <v>765479</v>
      </c>
      <c r="P32" s="43">
        <f t="shared" si="2"/>
        <v>57.876833509753517</v>
      </c>
      <c r="Q32" s="10"/>
    </row>
    <row r="33" spans="1:17">
      <c r="A33" s="12"/>
      <c r="B33" s="44">
        <v>562</v>
      </c>
      <c r="C33" s="20" t="s">
        <v>46</v>
      </c>
      <c r="D33" s="46">
        <v>648347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40" si="10">SUM(D33:N33)</f>
        <v>648347</v>
      </c>
      <c r="P33" s="47">
        <f t="shared" si="2"/>
        <v>49.020641161348856</v>
      </c>
      <c r="Q33" s="9"/>
    </row>
    <row r="34" spans="1:17">
      <c r="A34" s="12"/>
      <c r="B34" s="44">
        <v>563</v>
      </c>
      <c r="C34" s="20" t="s">
        <v>47</v>
      </c>
      <c r="D34" s="46">
        <v>27364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0"/>
        <v>27364</v>
      </c>
      <c r="P34" s="47">
        <f t="shared" si="2"/>
        <v>2.0689550884621202</v>
      </c>
      <c r="Q34" s="9"/>
    </row>
    <row r="35" spans="1:17">
      <c r="A35" s="12"/>
      <c r="B35" s="44">
        <v>564</v>
      </c>
      <c r="C35" s="20" t="s">
        <v>48</v>
      </c>
      <c r="D35" s="46">
        <v>68768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0"/>
        <v>68768</v>
      </c>
      <c r="P35" s="47">
        <f t="shared" si="2"/>
        <v>5.1994556177226672</v>
      </c>
      <c r="Q35" s="9"/>
    </row>
    <row r="36" spans="1:17">
      <c r="A36" s="12"/>
      <c r="B36" s="44">
        <v>565</v>
      </c>
      <c r="C36" s="20" t="s">
        <v>49</v>
      </c>
      <c r="D36" s="46">
        <v>12000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0"/>
        <v>12000</v>
      </c>
      <c r="P36" s="47">
        <f t="shared" si="2"/>
        <v>0.90730379555421137</v>
      </c>
      <c r="Q36" s="9"/>
    </row>
    <row r="37" spans="1:17">
      <c r="A37" s="12"/>
      <c r="B37" s="44">
        <v>569</v>
      </c>
      <c r="C37" s="20" t="s">
        <v>50</v>
      </c>
      <c r="D37" s="46">
        <v>9000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0"/>
        <v>9000</v>
      </c>
      <c r="P37" s="47">
        <f t="shared" ref="P37:P61" si="11">(O37/P$63)</f>
        <v>0.68047784666565858</v>
      </c>
      <c r="Q37" s="9"/>
    </row>
    <row r="38" spans="1:17" ht="15.75">
      <c r="A38" s="28" t="s">
        <v>51</v>
      </c>
      <c r="B38" s="29"/>
      <c r="C38" s="30"/>
      <c r="D38" s="31">
        <f t="shared" ref="D38:N38" si="12">SUM(D39:D40)</f>
        <v>956752</v>
      </c>
      <c r="E38" s="31">
        <f t="shared" si="12"/>
        <v>0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 t="shared" si="12"/>
        <v>0</v>
      </c>
      <c r="O38" s="31">
        <f>SUM(D38:N38)</f>
        <v>956752</v>
      </c>
      <c r="P38" s="43">
        <f t="shared" si="11"/>
        <v>72.338726750340243</v>
      </c>
      <c r="Q38" s="9"/>
    </row>
    <row r="39" spans="1:17">
      <c r="A39" s="12"/>
      <c r="B39" s="44">
        <v>571</v>
      </c>
      <c r="C39" s="20" t="s">
        <v>52</v>
      </c>
      <c r="D39" s="46">
        <v>620337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0"/>
        <v>620337</v>
      </c>
      <c r="P39" s="47">
        <f t="shared" si="11"/>
        <v>46.902842885226072</v>
      </c>
      <c r="Q39" s="9"/>
    </row>
    <row r="40" spans="1:17">
      <c r="A40" s="12"/>
      <c r="B40" s="44">
        <v>572</v>
      </c>
      <c r="C40" s="20" t="s">
        <v>53</v>
      </c>
      <c r="D40" s="46">
        <v>336415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0"/>
        <v>336415</v>
      </c>
      <c r="P40" s="47">
        <f t="shared" si="11"/>
        <v>25.435883865114167</v>
      </c>
      <c r="Q40" s="9"/>
    </row>
    <row r="41" spans="1:17" ht="15.75">
      <c r="A41" s="28" t="s">
        <v>70</v>
      </c>
      <c r="B41" s="29"/>
      <c r="C41" s="30"/>
      <c r="D41" s="31">
        <f t="shared" ref="D41:N41" si="13">SUM(D42:D42)</f>
        <v>355237</v>
      </c>
      <c r="E41" s="31">
        <f t="shared" si="13"/>
        <v>634999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 t="shared" si="13"/>
        <v>0</v>
      </c>
      <c r="O41" s="31">
        <f>SUM(D41:N41)</f>
        <v>990236</v>
      </c>
      <c r="P41" s="43">
        <f t="shared" si="11"/>
        <v>74.870406774535013</v>
      </c>
      <c r="Q41" s="9"/>
    </row>
    <row r="42" spans="1:17">
      <c r="A42" s="12"/>
      <c r="B42" s="44">
        <v>581</v>
      </c>
      <c r="C42" s="20" t="s">
        <v>149</v>
      </c>
      <c r="D42" s="46">
        <v>355237</v>
      </c>
      <c r="E42" s="46">
        <v>634999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990236</v>
      </c>
      <c r="P42" s="47">
        <f t="shared" si="11"/>
        <v>74.870406774535013</v>
      </c>
      <c r="Q42" s="9"/>
    </row>
    <row r="43" spans="1:17" ht="15.75">
      <c r="A43" s="28" t="s">
        <v>57</v>
      </c>
      <c r="B43" s="29"/>
      <c r="C43" s="30"/>
      <c r="D43" s="31">
        <f t="shared" ref="D43:N43" si="14">SUM(D44:D60)</f>
        <v>315871</v>
      </c>
      <c r="E43" s="31">
        <f t="shared" si="14"/>
        <v>509642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 t="shared" si="14"/>
        <v>0</v>
      </c>
      <c r="O43" s="31">
        <f>SUM(D43:N43)</f>
        <v>825513</v>
      </c>
      <c r="P43" s="43">
        <f t="shared" si="11"/>
        <v>62.41592318161198</v>
      </c>
      <c r="Q43" s="9"/>
    </row>
    <row r="44" spans="1:17">
      <c r="A44" s="12"/>
      <c r="B44" s="44">
        <v>601</v>
      </c>
      <c r="C44" s="20" t="s">
        <v>58</v>
      </c>
      <c r="D44" s="46">
        <v>235634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:O49" si="15">SUM(D44:N44)</f>
        <v>235634</v>
      </c>
      <c r="P44" s="47">
        <f t="shared" si="11"/>
        <v>17.815968546801756</v>
      </c>
      <c r="Q44" s="9"/>
    </row>
    <row r="45" spans="1:17">
      <c r="A45" s="12"/>
      <c r="B45" s="44">
        <v>602</v>
      </c>
      <c r="C45" s="20" t="s">
        <v>59</v>
      </c>
      <c r="D45" s="46">
        <v>50502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5"/>
        <v>50502</v>
      </c>
      <c r="P45" s="47">
        <f t="shared" si="11"/>
        <v>3.8183880235898986</v>
      </c>
      <c r="Q45" s="9"/>
    </row>
    <row r="46" spans="1:17">
      <c r="A46" s="12"/>
      <c r="B46" s="44">
        <v>603</v>
      </c>
      <c r="C46" s="20" t="s">
        <v>60</v>
      </c>
      <c r="D46" s="46">
        <v>10813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5"/>
        <v>10813</v>
      </c>
      <c r="P46" s="47">
        <f t="shared" si="11"/>
        <v>0.81755632844397397</v>
      </c>
      <c r="Q46" s="9"/>
    </row>
    <row r="47" spans="1:17">
      <c r="A47" s="12"/>
      <c r="B47" s="44">
        <v>604</v>
      </c>
      <c r="C47" s="20" t="s">
        <v>61</v>
      </c>
      <c r="D47" s="46">
        <v>0</v>
      </c>
      <c r="E47" s="46">
        <v>158595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5"/>
        <v>158595</v>
      </c>
      <c r="P47" s="47">
        <f t="shared" si="11"/>
        <v>11.991153787993346</v>
      </c>
      <c r="Q47" s="9"/>
    </row>
    <row r="48" spans="1:17">
      <c r="A48" s="12"/>
      <c r="B48" s="44">
        <v>606</v>
      </c>
      <c r="C48" s="20" t="s">
        <v>75</v>
      </c>
      <c r="D48" s="46">
        <v>3000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5"/>
        <v>3000</v>
      </c>
      <c r="P48" s="47">
        <f t="shared" si="11"/>
        <v>0.22682594888855284</v>
      </c>
      <c r="Q48" s="9"/>
    </row>
    <row r="49" spans="1:120">
      <c r="A49" s="12"/>
      <c r="B49" s="44">
        <v>608</v>
      </c>
      <c r="C49" s="20" t="s">
        <v>62</v>
      </c>
      <c r="D49" s="46">
        <v>0</v>
      </c>
      <c r="E49" s="46">
        <v>7511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5"/>
        <v>7511</v>
      </c>
      <c r="P49" s="47">
        <f t="shared" si="11"/>
        <v>0.56789656736730687</v>
      </c>
      <c r="Q49" s="9"/>
    </row>
    <row r="50" spans="1:120">
      <c r="A50" s="12"/>
      <c r="B50" s="44">
        <v>614</v>
      </c>
      <c r="C50" s="20" t="s">
        <v>63</v>
      </c>
      <c r="D50" s="46">
        <v>0</v>
      </c>
      <c r="E50" s="46">
        <v>69380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ref="O50:O56" si="16">SUM(D50:N50)</f>
        <v>69380</v>
      </c>
      <c r="P50" s="47">
        <f t="shared" si="11"/>
        <v>5.2457281112959322</v>
      </c>
      <c r="Q50" s="9"/>
    </row>
    <row r="51" spans="1:120">
      <c r="A51" s="12"/>
      <c r="B51" s="44">
        <v>619</v>
      </c>
      <c r="C51" s="20" t="s">
        <v>136</v>
      </c>
      <c r="D51" s="46">
        <v>0</v>
      </c>
      <c r="E51" s="46">
        <v>213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6"/>
        <v>213</v>
      </c>
      <c r="P51" s="47">
        <f t="shared" si="11"/>
        <v>1.6104642371087254E-2</v>
      </c>
      <c r="Q51" s="9"/>
    </row>
    <row r="52" spans="1:120">
      <c r="A52" s="12"/>
      <c r="B52" s="44">
        <v>634</v>
      </c>
      <c r="C52" s="20" t="s">
        <v>64</v>
      </c>
      <c r="D52" s="46">
        <v>0</v>
      </c>
      <c r="E52" s="46">
        <v>26410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6"/>
        <v>26410</v>
      </c>
      <c r="P52" s="47">
        <f t="shared" si="11"/>
        <v>1.9968244367155603</v>
      </c>
      <c r="Q52" s="9"/>
    </row>
    <row r="53" spans="1:120">
      <c r="A53" s="12"/>
      <c r="B53" s="44">
        <v>654</v>
      </c>
      <c r="C53" s="20" t="s">
        <v>150</v>
      </c>
      <c r="D53" s="46">
        <v>0</v>
      </c>
      <c r="E53" s="46">
        <v>45542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6"/>
        <v>45542</v>
      </c>
      <c r="P53" s="47">
        <f t="shared" si="11"/>
        <v>3.4433691214274913</v>
      </c>
      <c r="Q53" s="9"/>
    </row>
    <row r="54" spans="1:120">
      <c r="A54" s="12"/>
      <c r="B54" s="44">
        <v>674</v>
      </c>
      <c r="C54" s="20" t="s">
        <v>65</v>
      </c>
      <c r="D54" s="46">
        <v>0</v>
      </c>
      <c r="E54" s="46">
        <v>38846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6"/>
        <v>38846</v>
      </c>
      <c r="P54" s="47">
        <f t="shared" si="11"/>
        <v>2.9370936035082416</v>
      </c>
      <c r="Q54" s="9"/>
    </row>
    <row r="55" spans="1:120">
      <c r="A55" s="12"/>
      <c r="B55" s="44">
        <v>694</v>
      </c>
      <c r="C55" s="20" t="s">
        <v>66</v>
      </c>
      <c r="D55" s="46">
        <v>0</v>
      </c>
      <c r="E55" s="46">
        <v>7674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6"/>
        <v>7674</v>
      </c>
      <c r="P55" s="47">
        <f t="shared" si="11"/>
        <v>0.58022077725691823</v>
      </c>
      <c r="Q55" s="9"/>
    </row>
    <row r="56" spans="1:120">
      <c r="A56" s="12"/>
      <c r="B56" s="44">
        <v>711</v>
      </c>
      <c r="C56" s="20" t="s">
        <v>67</v>
      </c>
      <c r="D56" s="46">
        <v>14482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6"/>
        <v>14482</v>
      </c>
      <c r="P56" s="47">
        <f t="shared" si="11"/>
        <v>1.0949644639346741</v>
      </c>
      <c r="Q56" s="9"/>
    </row>
    <row r="57" spans="1:120">
      <c r="A57" s="12"/>
      <c r="B57" s="44">
        <v>721</v>
      </c>
      <c r="C57" s="20" t="s">
        <v>68</v>
      </c>
      <c r="D57" s="46">
        <v>1440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>SUM(D57:N57)</f>
        <v>1440</v>
      </c>
      <c r="P57" s="47">
        <f t="shared" si="11"/>
        <v>0.10887645546650537</v>
      </c>
      <c r="Q57" s="9"/>
    </row>
    <row r="58" spans="1:120">
      <c r="A58" s="12"/>
      <c r="B58" s="44">
        <v>724</v>
      </c>
      <c r="C58" s="20" t="s">
        <v>69</v>
      </c>
      <c r="D58" s="46">
        <v>0</v>
      </c>
      <c r="E58" s="46">
        <v>43938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>SUM(D58:N58)</f>
        <v>43938</v>
      </c>
      <c r="P58" s="47">
        <f t="shared" si="11"/>
        <v>3.3220928474217453</v>
      </c>
      <c r="Q58" s="9"/>
    </row>
    <row r="59" spans="1:120">
      <c r="A59" s="12"/>
      <c r="B59" s="44">
        <v>744</v>
      </c>
      <c r="C59" s="20" t="s">
        <v>71</v>
      </c>
      <c r="D59" s="46">
        <v>0</v>
      </c>
      <c r="E59" s="46">
        <v>29758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>SUM(D59:N59)</f>
        <v>29758</v>
      </c>
      <c r="P59" s="47">
        <f t="shared" si="11"/>
        <v>2.2499621956751854</v>
      </c>
      <c r="Q59" s="9"/>
    </row>
    <row r="60" spans="1:120" ht="15.75" thickBot="1">
      <c r="A60" s="12"/>
      <c r="B60" s="44">
        <v>764</v>
      </c>
      <c r="C60" s="20" t="s">
        <v>72</v>
      </c>
      <c r="D60" s="46">
        <v>0</v>
      </c>
      <c r="E60" s="46">
        <v>81775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81775</v>
      </c>
      <c r="P60" s="47">
        <f t="shared" si="11"/>
        <v>6.1828973234538029</v>
      </c>
      <c r="Q60" s="9"/>
    </row>
    <row r="61" spans="1:120" ht="16.5" thickBot="1">
      <c r="A61" s="14" t="s">
        <v>10</v>
      </c>
      <c r="B61" s="23"/>
      <c r="C61" s="22"/>
      <c r="D61" s="15">
        <f t="shared" ref="D61:N61" si="17">SUM(D5,D12,D21,D25,D27,D32,D38,D41,D43)</f>
        <v>17122675</v>
      </c>
      <c r="E61" s="15">
        <f t="shared" si="17"/>
        <v>7816193</v>
      </c>
      <c r="F61" s="15">
        <f t="shared" si="17"/>
        <v>0</v>
      </c>
      <c r="G61" s="15">
        <f t="shared" si="17"/>
        <v>0</v>
      </c>
      <c r="H61" s="15">
        <f t="shared" si="17"/>
        <v>0</v>
      </c>
      <c r="I61" s="15">
        <f t="shared" si="17"/>
        <v>1073341</v>
      </c>
      <c r="J61" s="15">
        <f t="shared" si="17"/>
        <v>0</v>
      </c>
      <c r="K61" s="15">
        <f t="shared" si="17"/>
        <v>0</v>
      </c>
      <c r="L61" s="15">
        <f t="shared" si="17"/>
        <v>0</v>
      </c>
      <c r="M61" s="15">
        <f t="shared" si="17"/>
        <v>0</v>
      </c>
      <c r="N61" s="15">
        <f t="shared" si="17"/>
        <v>0</v>
      </c>
      <c r="O61" s="15">
        <f>SUM(D61:N61)</f>
        <v>26012209</v>
      </c>
      <c r="P61" s="37">
        <f t="shared" si="11"/>
        <v>1966.7479963707849</v>
      </c>
      <c r="Q61" s="6"/>
      <c r="R61" s="2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</row>
    <row r="62" spans="1:120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9"/>
    </row>
    <row r="63" spans="1:120">
      <c r="A63" s="38"/>
      <c r="B63" s="39"/>
      <c r="C63" s="39"/>
      <c r="D63" s="40"/>
      <c r="E63" s="40"/>
      <c r="F63" s="40"/>
      <c r="G63" s="40"/>
      <c r="H63" s="40"/>
      <c r="I63" s="40"/>
      <c r="J63" s="40"/>
      <c r="K63" s="40"/>
      <c r="L63" s="40"/>
      <c r="M63" s="48" t="s">
        <v>145</v>
      </c>
      <c r="N63" s="48"/>
      <c r="O63" s="48"/>
      <c r="P63" s="41">
        <v>13226</v>
      </c>
    </row>
    <row r="64" spans="1:120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1"/>
    </row>
    <row r="65" spans="1:16" ht="15.75" customHeight="1" thickBot="1">
      <c r="A65" s="52" t="s">
        <v>77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4"/>
    </row>
  </sheetData>
  <mergeCells count="10">
    <mergeCell ref="M63:O63"/>
    <mergeCell ref="A64:P64"/>
    <mergeCell ref="A65:P6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4283106</v>
      </c>
      <c r="E5" s="26">
        <f t="shared" si="0"/>
        <v>7800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4290906</v>
      </c>
      <c r="O5" s="32">
        <f t="shared" ref="O5:O36" si="2">(N5/O$62)</f>
        <v>294.50281400137266</v>
      </c>
      <c r="P5" s="6"/>
    </row>
    <row r="6" spans="1:133">
      <c r="A6" s="12"/>
      <c r="B6" s="44">
        <v>511</v>
      </c>
      <c r="C6" s="20" t="s">
        <v>20</v>
      </c>
      <c r="D6" s="46">
        <v>788634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788634</v>
      </c>
      <c r="O6" s="47">
        <f t="shared" si="2"/>
        <v>54.127247769389157</v>
      </c>
      <c r="P6" s="9"/>
    </row>
    <row r="7" spans="1:133">
      <c r="A7" s="12"/>
      <c r="B7" s="44">
        <v>512</v>
      </c>
      <c r="C7" s="20" t="s">
        <v>21</v>
      </c>
      <c r="D7" s="46">
        <v>191570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191570</v>
      </c>
      <c r="O7" s="47">
        <f t="shared" si="2"/>
        <v>13.148249828414551</v>
      </c>
      <c r="P7" s="9"/>
    </row>
    <row r="8" spans="1:133">
      <c r="A8" s="12"/>
      <c r="B8" s="44">
        <v>513</v>
      </c>
      <c r="C8" s="20" t="s">
        <v>22</v>
      </c>
      <c r="D8" s="46">
        <v>2455267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2455267</v>
      </c>
      <c r="O8" s="47">
        <f t="shared" si="2"/>
        <v>168.51523678792037</v>
      </c>
      <c r="P8" s="9"/>
    </row>
    <row r="9" spans="1:133">
      <c r="A9" s="12"/>
      <c r="B9" s="44">
        <v>514</v>
      </c>
      <c r="C9" s="20" t="s">
        <v>23</v>
      </c>
      <c r="D9" s="46">
        <v>60313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60313</v>
      </c>
      <c r="O9" s="47">
        <f t="shared" si="2"/>
        <v>4.1395332875772137</v>
      </c>
      <c r="P9" s="9"/>
    </row>
    <row r="10" spans="1:133">
      <c r="A10" s="12"/>
      <c r="B10" s="44">
        <v>515</v>
      </c>
      <c r="C10" s="20" t="s">
        <v>24</v>
      </c>
      <c r="D10" s="46">
        <v>46364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46364</v>
      </c>
      <c r="O10" s="47">
        <f t="shared" si="2"/>
        <v>3.1821551132463965</v>
      </c>
      <c r="P10" s="9"/>
    </row>
    <row r="11" spans="1:133">
      <c r="A11" s="12"/>
      <c r="B11" s="44">
        <v>519</v>
      </c>
      <c r="C11" s="20" t="s">
        <v>102</v>
      </c>
      <c r="D11" s="46">
        <v>740958</v>
      </c>
      <c r="E11" s="46">
        <v>7800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748758</v>
      </c>
      <c r="O11" s="47">
        <f t="shared" si="2"/>
        <v>51.39039121482498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8459956</v>
      </c>
      <c r="E12" s="31">
        <f t="shared" si="3"/>
        <v>405824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8865780</v>
      </c>
      <c r="O12" s="43">
        <f t="shared" si="2"/>
        <v>608.49553877831158</v>
      </c>
      <c r="P12" s="10"/>
    </row>
    <row r="13" spans="1:133">
      <c r="A13" s="12"/>
      <c r="B13" s="44">
        <v>521</v>
      </c>
      <c r="C13" s="20" t="s">
        <v>27</v>
      </c>
      <c r="D13" s="46">
        <v>2768661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2768661</v>
      </c>
      <c r="O13" s="47">
        <f t="shared" si="2"/>
        <v>190.02477693891558</v>
      </c>
      <c r="P13" s="9"/>
    </row>
    <row r="14" spans="1:133">
      <c r="A14" s="12"/>
      <c r="B14" s="44">
        <v>522</v>
      </c>
      <c r="C14" s="20" t="s">
        <v>28</v>
      </c>
      <c r="D14" s="46">
        <v>502014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502014</v>
      </c>
      <c r="O14" s="47">
        <f t="shared" si="2"/>
        <v>34.455319148936169</v>
      </c>
      <c r="P14" s="9"/>
    </row>
    <row r="15" spans="1:133">
      <c r="A15" s="12"/>
      <c r="B15" s="44">
        <v>523</v>
      </c>
      <c r="C15" s="20" t="s">
        <v>103</v>
      </c>
      <c r="D15" s="46">
        <v>2663990</v>
      </c>
      <c r="E15" s="46">
        <v>29287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2693277</v>
      </c>
      <c r="O15" s="47">
        <f t="shared" si="2"/>
        <v>184.85085792724777</v>
      </c>
      <c r="P15" s="9"/>
    </row>
    <row r="16" spans="1:133">
      <c r="A16" s="12"/>
      <c r="B16" s="44">
        <v>524</v>
      </c>
      <c r="C16" s="20" t="s">
        <v>30</v>
      </c>
      <c r="D16" s="46">
        <v>152424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152424</v>
      </c>
      <c r="O16" s="47">
        <f t="shared" si="2"/>
        <v>10.46149622512011</v>
      </c>
      <c r="P16" s="9"/>
    </row>
    <row r="17" spans="1:16">
      <c r="A17" s="12"/>
      <c r="B17" s="44">
        <v>525</v>
      </c>
      <c r="C17" s="20" t="s">
        <v>31</v>
      </c>
      <c r="D17" s="46">
        <v>664822</v>
      </c>
      <c r="E17" s="46">
        <v>376537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1041359</v>
      </c>
      <c r="O17" s="47">
        <f t="shared" si="2"/>
        <v>71.472820864790663</v>
      </c>
      <c r="P17" s="9"/>
    </row>
    <row r="18" spans="1:16">
      <c r="A18" s="12"/>
      <c r="B18" s="44">
        <v>526</v>
      </c>
      <c r="C18" s="20" t="s">
        <v>32</v>
      </c>
      <c r="D18" s="46">
        <v>1639080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1639080</v>
      </c>
      <c r="O18" s="47">
        <f t="shared" si="2"/>
        <v>112.49691146190803</v>
      </c>
      <c r="P18" s="9"/>
    </row>
    <row r="19" spans="1:16">
      <c r="A19" s="12"/>
      <c r="B19" s="44">
        <v>527</v>
      </c>
      <c r="C19" s="20" t="s">
        <v>33</v>
      </c>
      <c r="D19" s="46">
        <v>68965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68965</v>
      </c>
      <c r="O19" s="47">
        <f t="shared" si="2"/>
        <v>4.7333562113932741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SUM(D21:D23)</f>
        <v>176658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1075334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1251992</v>
      </c>
      <c r="O20" s="43">
        <f t="shared" si="2"/>
        <v>85.92944406314345</v>
      </c>
      <c r="P20" s="10"/>
    </row>
    <row r="21" spans="1:16">
      <c r="A21" s="12"/>
      <c r="B21" s="44">
        <v>534</v>
      </c>
      <c r="C21" s="20" t="s">
        <v>104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578525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578525</v>
      </c>
      <c r="O21" s="47">
        <f t="shared" si="2"/>
        <v>39.706588881262867</v>
      </c>
      <c r="P21" s="9"/>
    </row>
    <row r="22" spans="1:16">
      <c r="A22" s="12"/>
      <c r="B22" s="44">
        <v>536</v>
      </c>
      <c r="C22" s="20" t="s">
        <v>105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496809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496809</v>
      </c>
      <c r="O22" s="47">
        <f t="shared" si="2"/>
        <v>34.098078242964995</v>
      </c>
      <c r="P22" s="9"/>
    </row>
    <row r="23" spans="1:16">
      <c r="A23" s="12"/>
      <c r="B23" s="44">
        <v>537</v>
      </c>
      <c r="C23" s="20" t="s">
        <v>106</v>
      </c>
      <c r="D23" s="46">
        <v>176658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176658</v>
      </c>
      <c r="O23" s="47">
        <f t="shared" si="2"/>
        <v>12.124776938915581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SUM(D25:D25)</f>
        <v>0</v>
      </c>
      <c r="E24" s="31">
        <f t="shared" si="6"/>
        <v>4543776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4543776</v>
      </c>
      <c r="O24" s="43">
        <f t="shared" si="2"/>
        <v>311.85833905284829</v>
      </c>
      <c r="P24" s="10"/>
    </row>
    <row r="25" spans="1:16">
      <c r="A25" s="12"/>
      <c r="B25" s="44">
        <v>541</v>
      </c>
      <c r="C25" s="20" t="s">
        <v>107</v>
      </c>
      <c r="D25" s="46">
        <v>0</v>
      </c>
      <c r="E25" s="46">
        <v>4543776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4543776</v>
      </c>
      <c r="O25" s="47">
        <f t="shared" si="2"/>
        <v>311.85833905284829</v>
      </c>
      <c r="P25" s="9"/>
    </row>
    <row r="26" spans="1:16" ht="15.75">
      <c r="A26" s="28" t="s">
        <v>40</v>
      </c>
      <c r="B26" s="29"/>
      <c r="C26" s="30"/>
      <c r="D26" s="31">
        <f t="shared" ref="D26:M26" si="8">SUM(D27:D29)</f>
        <v>114969</v>
      </c>
      <c r="E26" s="31">
        <f t="shared" si="8"/>
        <v>525232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640201</v>
      </c>
      <c r="O26" s="43">
        <f t="shared" si="2"/>
        <v>43.939670555936857</v>
      </c>
      <c r="P26" s="10"/>
    </row>
    <row r="27" spans="1:16">
      <c r="A27" s="13"/>
      <c r="B27" s="45">
        <v>552</v>
      </c>
      <c r="C27" s="21" t="s">
        <v>41</v>
      </c>
      <c r="D27" s="46">
        <v>71131</v>
      </c>
      <c r="E27" s="46">
        <v>24095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95226</v>
      </c>
      <c r="O27" s="47">
        <f t="shared" si="2"/>
        <v>6.5357584076870285</v>
      </c>
      <c r="P27" s="9"/>
    </row>
    <row r="28" spans="1:16">
      <c r="A28" s="13"/>
      <c r="B28" s="45">
        <v>553</v>
      </c>
      <c r="C28" s="21" t="s">
        <v>108</v>
      </c>
      <c r="D28" s="46">
        <v>43838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43838</v>
      </c>
      <c r="O28" s="47">
        <f t="shared" si="2"/>
        <v>3.0087851750171586</v>
      </c>
      <c r="P28" s="9"/>
    </row>
    <row r="29" spans="1:16">
      <c r="A29" s="13"/>
      <c r="B29" s="45">
        <v>554</v>
      </c>
      <c r="C29" s="21" t="s">
        <v>43</v>
      </c>
      <c r="D29" s="46">
        <v>0</v>
      </c>
      <c r="E29" s="46">
        <v>501137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501137</v>
      </c>
      <c r="O29" s="47">
        <f t="shared" si="2"/>
        <v>34.395126973232671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SUM(D31:D35)</f>
        <v>636887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636887</v>
      </c>
      <c r="O30" s="43">
        <f t="shared" si="2"/>
        <v>43.712216884008235</v>
      </c>
      <c r="P30" s="10"/>
    </row>
    <row r="31" spans="1:16">
      <c r="A31" s="12"/>
      <c r="B31" s="44">
        <v>562</v>
      </c>
      <c r="C31" s="20" t="s">
        <v>109</v>
      </c>
      <c r="D31" s="46">
        <v>518086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10">SUM(D31:M31)</f>
        <v>518086</v>
      </c>
      <c r="O31" s="47">
        <f t="shared" si="2"/>
        <v>35.558407687028136</v>
      </c>
      <c r="P31" s="9"/>
    </row>
    <row r="32" spans="1:16">
      <c r="A32" s="12"/>
      <c r="B32" s="44">
        <v>563</v>
      </c>
      <c r="C32" s="20" t="s">
        <v>110</v>
      </c>
      <c r="D32" s="46">
        <v>26801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26801</v>
      </c>
      <c r="O32" s="47">
        <f t="shared" si="2"/>
        <v>1.839464653397392</v>
      </c>
      <c r="P32" s="9"/>
    </row>
    <row r="33" spans="1:16">
      <c r="A33" s="12"/>
      <c r="B33" s="44">
        <v>564</v>
      </c>
      <c r="C33" s="20" t="s">
        <v>111</v>
      </c>
      <c r="D33" s="46">
        <v>71000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71000</v>
      </c>
      <c r="O33" s="47">
        <f t="shared" si="2"/>
        <v>4.8730267673301304</v>
      </c>
      <c r="P33" s="9"/>
    </row>
    <row r="34" spans="1:16">
      <c r="A34" s="12"/>
      <c r="B34" s="44">
        <v>565</v>
      </c>
      <c r="C34" s="20" t="s">
        <v>112</v>
      </c>
      <c r="D34" s="46">
        <v>12000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12000</v>
      </c>
      <c r="O34" s="47">
        <f t="shared" si="2"/>
        <v>0.82361015785861358</v>
      </c>
      <c r="P34" s="9"/>
    </row>
    <row r="35" spans="1:16">
      <c r="A35" s="12"/>
      <c r="B35" s="44">
        <v>569</v>
      </c>
      <c r="C35" s="20" t="s">
        <v>50</v>
      </c>
      <c r="D35" s="46">
        <v>9000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9000</v>
      </c>
      <c r="O35" s="47">
        <f t="shared" si="2"/>
        <v>0.61770761839396016</v>
      </c>
      <c r="P35" s="9"/>
    </row>
    <row r="36" spans="1:16" ht="15.75">
      <c r="A36" s="28" t="s">
        <v>51</v>
      </c>
      <c r="B36" s="29"/>
      <c r="C36" s="30"/>
      <c r="D36" s="31">
        <f t="shared" ref="D36:M36" si="11">SUM(D37:D39)</f>
        <v>1070517</v>
      </c>
      <c r="E36" s="31">
        <f t="shared" si="11"/>
        <v>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1070517</v>
      </c>
      <c r="O36" s="43">
        <f t="shared" si="2"/>
        <v>73.474056280027455</v>
      </c>
      <c r="P36" s="9"/>
    </row>
    <row r="37" spans="1:16">
      <c r="A37" s="12"/>
      <c r="B37" s="44">
        <v>571</v>
      </c>
      <c r="C37" s="20" t="s">
        <v>52</v>
      </c>
      <c r="D37" s="46">
        <v>670657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670657</v>
      </c>
      <c r="O37" s="47">
        <f t="shared" ref="O37:O60" si="12">(N37/O$62)</f>
        <v>46.029993136582014</v>
      </c>
      <c r="P37" s="9"/>
    </row>
    <row r="38" spans="1:16">
      <c r="A38" s="12"/>
      <c r="B38" s="44">
        <v>572</v>
      </c>
      <c r="C38" s="20" t="s">
        <v>113</v>
      </c>
      <c r="D38" s="46">
        <v>324233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324233</v>
      </c>
      <c r="O38" s="47">
        <f t="shared" si="12"/>
        <v>22.253466026080989</v>
      </c>
      <c r="P38" s="9"/>
    </row>
    <row r="39" spans="1:16">
      <c r="A39" s="12"/>
      <c r="B39" s="44">
        <v>574</v>
      </c>
      <c r="C39" s="20" t="s">
        <v>99</v>
      </c>
      <c r="D39" s="46">
        <v>75627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75627</v>
      </c>
      <c r="O39" s="47">
        <f t="shared" si="12"/>
        <v>5.1905971173644474</v>
      </c>
      <c r="P39" s="9"/>
    </row>
    <row r="40" spans="1:16" ht="15.75">
      <c r="A40" s="28" t="s">
        <v>114</v>
      </c>
      <c r="B40" s="29"/>
      <c r="C40" s="30"/>
      <c r="D40" s="31">
        <f t="shared" ref="D40:M40" si="13">SUM(D41:D41)</f>
        <v>237087</v>
      </c>
      <c r="E40" s="31">
        <f t="shared" si="13"/>
        <v>511695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748782</v>
      </c>
      <c r="O40" s="43">
        <f t="shared" si="12"/>
        <v>51.392038435140698</v>
      </c>
      <c r="P40" s="9"/>
    </row>
    <row r="41" spans="1:16">
      <c r="A41" s="12"/>
      <c r="B41" s="44">
        <v>581</v>
      </c>
      <c r="C41" s="20" t="s">
        <v>115</v>
      </c>
      <c r="D41" s="46">
        <v>237087</v>
      </c>
      <c r="E41" s="46">
        <v>511695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748782</v>
      </c>
      <c r="O41" s="47">
        <f t="shared" si="12"/>
        <v>51.392038435140698</v>
      </c>
      <c r="P41" s="9"/>
    </row>
    <row r="42" spans="1:16" ht="15.75">
      <c r="A42" s="28" t="s">
        <v>57</v>
      </c>
      <c r="B42" s="29"/>
      <c r="C42" s="30"/>
      <c r="D42" s="31">
        <f t="shared" ref="D42:M42" si="14">SUM(D43:D59)</f>
        <v>271820</v>
      </c>
      <c r="E42" s="31">
        <f t="shared" si="14"/>
        <v>461647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>SUM(D42:M42)</f>
        <v>733467</v>
      </c>
      <c r="O42" s="43">
        <f t="shared" si="12"/>
        <v>50.340905971173648</v>
      </c>
      <c r="P42" s="9"/>
    </row>
    <row r="43" spans="1:16">
      <c r="A43" s="12"/>
      <c r="B43" s="44">
        <v>601</v>
      </c>
      <c r="C43" s="20" t="s">
        <v>116</v>
      </c>
      <c r="D43" s="46">
        <v>191478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48" si="15">SUM(D43:M43)</f>
        <v>191478</v>
      </c>
      <c r="O43" s="47">
        <f t="shared" si="12"/>
        <v>13.141935483870968</v>
      </c>
      <c r="P43" s="9"/>
    </row>
    <row r="44" spans="1:16">
      <c r="A44" s="12"/>
      <c r="B44" s="44">
        <v>602</v>
      </c>
      <c r="C44" s="20" t="s">
        <v>117</v>
      </c>
      <c r="D44" s="46">
        <v>48313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5"/>
        <v>48313</v>
      </c>
      <c r="O44" s="47">
        <f t="shared" si="12"/>
        <v>3.3159231297186</v>
      </c>
      <c r="P44" s="9"/>
    </row>
    <row r="45" spans="1:16">
      <c r="A45" s="12"/>
      <c r="B45" s="44">
        <v>603</v>
      </c>
      <c r="C45" s="20" t="s">
        <v>118</v>
      </c>
      <c r="D45" s="46">
        <v>11688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11688</v>
      </c>
      <c r="O45" s="47">
        <f t="shared" si="12"/>
        <v>0.80219629375428969</v>
      </c>
      <c r="P45" s="9"/>
    </row>
    <row r="46" spans="1:16">
      <c r="A46" s="12"/>
      <c r="B46" s="44">
        <v>604</v>
      </c>
      <c r="C46" s="20" t="s">
        <v>119</v>
      </c>
      <c r="D46" s="46">
        <v>0</v>
      </c>
      <c r="E46" s="46">
        <v>123545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123545</v>
      </c>
      <c r="O46" s="47">
        <f t="shared" si="12"/>
        <v>8.479409746053534</v>
      </c>
      <c r="P46" s="9"/>
    </row>
    <row r="47" spans="1:16">
      <c r="A47" s="12"/>
      <c r="B47" s="44">
        <v>606</v>
      </c>
      <c r="C47" s="20" t="s">
        <v>120</v>
      </c>
      <c r="D47" s="46">
        <v>2500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2500</v>
      </c>
      <c r="O47" s="47">
        <f t="shared" si="12"/>
        <v>0.17158544955387783</v>
      </c>
      <c r="P47" s="9"/>
    </row>
    <row r="48" spans="1:16">
      <c r="A48" s="12"/>
      <c r="B48" s="44">
        <v>608</v>
      </c>
      <c r="C48" s="20" t="s">
        <v>121</v>
      </c>
      <c r="D48" s="46">
        <v>0</v>
      </c>
      <c r="E48" s="46">
        <v>6008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6008</v>
      </c>
      <c r="O48" s="47">
        <f t="shared" si="12"/>
        <v>0.4123541523678792</v>
      </c>
      <c r="P48" s="9"/>
    </row>
    <row r="49" spans="1:119">
      <c r="A49" s="12"/>
      <c r="B49" s="44">
        <v>614</v>
      </c>
      <c r="C49" s="20" t="s">
        <v>122</v>
      </c>
      <c r="D49" s="46">
        <v>0</v>
      </c>
      <c r="E49" s="46">
        <v>67120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4" si="16">SUM(D49:M49)</f>
        <v>67120</v>
      </c>
      <c r="O49" s="47">
        <f t="shared" si="12"/>
        <v>4.6067261496225118</v>
      </c>
      <c r="P49" s="9"/>
    </row>
    <row r="50" spans="1:119">
      <c r="A50" s="12"/>
      <c r="B50" s="44">
        <v>619</v>
      </c>
      <c r="C50" s="20" t="s">
        <v>136</v>
      </c>
      <c r="D50" s="46">
        <v>0</v>
      </c>
      <c r="E50" s="46">
        <v>614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614</v>
      </c>
      <c r="O50" s="47">
        <f t="shared" si="12"/>
        <v>4.2141386410432392E-2</v>
      </c>
      <c r="P50" s="9"/>
    </row>
    <row r="51" spans="1:119">
      <c r="A51" s="12"/>
      <c r="B51" s="44">
        <v>634</v>
      </c>
      <c r="C51" s="20" t="s">
        <v>123</v>
      </c>
      <c r="D51" s="46">
        <v>0</v>
      </c>
      <c r="E51" s="46">
        <v>25486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25486</v>
      </c>
      <c r="O51" s="47">
        <f t="shared" si="12"/>
        <v>1.7492107069320522</v>
      </c>
      <c r="P51" s="9"/>
    </row>
    <row r="52" spans="1:119">
      <c r="A52" s="12"/>
      <c r="B52" s="44">
        <v>654</v>
      </c>
      <c r="C52" s="20" t="s">
        <v>124</v>
      </c>
      <c r="D52" s="46">
        <v>0</v>
      </c>
      <c r="E52" s="46">
        <v>43781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43781</v>
      </c>
      <c r="O52" s="47">
        <f t="shared" si="12"/>
        <v>3.00487302676733</v>
      </c>
      <c r="P52" s="9"/>
    </row>
    <row r="53" spans="1:119">
      <c r="A53" s="12"/>
      <c r="B53" s="44">
        <v>674</v>
      </c>
      <c r="C53" s="20" t="s">
        <v>125</v>
      </c>
      <c r="D53" s="46">
        <v>0</v>
      </c>
      <c r="E53" s="46">
        <v>37700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37700</v>
      </c>
      <c r="O53" s="47">
        <f t="shared" si="12"/>
        <v>2.5875085792724777</v>
      </c>
      <c r="P53" s="9"/>
    </row>
    <row r="54" spans="1:119">
      <c r="A54" s="12"/>
      <c r="B54" s="44">
        <v>694</v>
      </c>
      <c r="C54" s="20" t="s">
        <v>126</v>
      </c>
      <c r="D54" s="46">
        <v>0</v>
      </c>
      <c r="E54" s="46">
        <v>7380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7380</v>
      </c>
      <c r="O54" s="47">
        <f t="shared" si="12"/>
        <v>0.50652024708304733</v>
      </c>
      <c r="P54" s="9"/>
    </row>
    <row r="55" spans="1:119">
      <c r="A55" s="12"/>
      <c r="B55" s="44">
        <v>711</v>
      </c>
      <c r="C55" s="20" t="s">
        <v>90</v>
      </c>
      <c r="D55" s="46">
        <v>16401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0" si="17">SUM(D55:M55)</f>
        <v>16401</v>
      </c>
      <c r="O55" s="47">
        <f t="shared" si="12"/>
        <v>1.1256691832532602</v>
      </c>
      <c r="P55" s="9"/>
    </row>
    <row r="56" spans="1:119">
      <c r="A56" s="12"/>
      <c r="B56" s="44">
        <v>721</v>
      </c>
      <c r="C56" s="20" t="s">
        <v>68</v>
      </c>
      <c r="D56" s="46">
        <v>1440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1440</v>
      </c>
      <c r="O56" s="47">
        <f t="shared" si="12"/>
        <v>9.8833218943033624E-2</v>
      </c>
      <c r="P56" s="9"/>
    </row>
    <row r="57" spans="1:119">
      <c r="A57" s="12"/>
      <c r="B57" s="44">
        <v>724</v>
      </c>
      <c r="C57" s="20" t="s">
        <v>127</v>
      </c>
      <c r="D57" s="46">
        <v>0</v>
      </c>
      <c r="E57" s="46">
        <v>42472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42472</v>
      </c>
      <c r="O57" s="47">
        <f t="shared" si="12"/>
        <v>2.9150308853809195</v>
      </c>
      <c r="P57" s="9"/>
    </row>
    <row r="58" spans="1:119">
      <c r="A58" s="12"/>
      <c r="B58" s="44">
        <v>744</v>
      </c>
      <c r="C58" s="20" t="s">
        <v>128</v>
      </c>
      <c r="D58" s="46">
        <v>0</v>
      </c>
      <c r="E58" s="46">
        <v>28705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28705</v>
      </c>
      <c r="O58" s="47">
        <f t="shared" si="12"/>
        <v>1.9701441317776252</v>
      </c>
      <c r="P58" s="9"/>
    </row>
    <row r="59" spans="1:119" ht="15.75" thickBot="1">
      <c r="A59" s="12"/>
      <c r="B59" s="44">
        <v>764</v>
      </c>
      <c r="C59" s="20" t="s">
        <v>129</v>
      </c>
      <c r="D59" s="46">
        <v>0</v>
      </c>
      <c r="E59" s="46">
        <v>78836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78836</v>
      </c>
      <c r="O59" s="47">
        <f t="shared" si="12"/>
        <v>5.4108442004118054</v>
      </c>
      <c r="P59" s="9"/>
    </row>
    <row r="60" spans="1:119" ht="16.5" thickBot="1">
      <c r="A60" s="14" t="s">
        <v>10</v>
      </c>
      <c r="B60" s="23"/>
      <c r="C60" s="22"/>
      <c r="D60" s="15">
        <f t="shared" ref="D60:M60" si="18">SUM(D5,D12,D20,D24,D26,D30,D36,D40,D42)</f>
        <v>15251000</v>
      </c>
      <c r="E60" s="15">
        <f t="shared" si="18"/>
        <v>6455974</v>
      </c>
      <c r="F60" s="15">
        <f t="shared" si="18"/>
        <v>0</v>
      </c>
      <c r="G60" s="15">
        <f t="shared" si="18"/>
        <v>0</v>
      </c>
      <c r="H60" s="15">
        <f t="shared" si="18"/>
        <v>0</v>
      </c>
      <c r="I60" s="15">
        <f t="shared" si="18"/>
        <v>1075334</v>
      </c>
      <c r="J60" s="15">
        <f t="shared" si="18"/>
        <v>0</v>
      </c>
      <c r="K60" s="15">
        <f t="shared" si="18"/>
        <v>0</v>
      </c>
      <c r="L60" s="15">
        <f t="shared" si="18"/>
        <v>0</v>
      </c>
      <c r="M60" s="15">
        <f t="shared" si="18"/>
        <v>0</v>
      </c>
      <c r="N60" s="15">
        <f t="shared" si="17"/>
        <v>22782308</v>
      </c>
      <c r="O60" s="37">
        <f t="shared" si="12"/>
        <v>1563.6450240219629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38"/>
      <c r="B62" s="39"/>
      <c r="C62" s="39"/>
      <c r="D62" s="40"/>
      <c r="E62" s="40"/>
      <c r="F62" s="40"/>
      <c r="G62" s="40"/>
      <c r="H62" s="40"/>
      <c r="I62" s="40"/>
      <c r="J62" s="40"/>
      <c r="K62" s="40"/>
      <c r="L62" s="48" t="s">
        <v>143</v>
      </c>
      <c r="M62" s="48"/>
      <c r="N62" s="48"/>
      <c r="O62" s="41">
        <v>14570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77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3848243</v>
      </c>
      <c r="E5" s="26">
        <f t="shared" si="0"/>
        <v>9140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3857383</v>
      </c>
      <c r="O5" s="32">
        <f t="shared" ref="O5:O36" si="2">(N5/O$61)</f>
        <v>264.20431506849314</v>
      </c>
      <c r="P5" s="6"/>
    </row>
    <row r="6" spans="1:133">
      <c r="A6" s="12"/>
      <c r="B6" s="44">
        <v>511</v>
      </c>
      <c r="C6" s="20" t="s">
        <v>20</v>
      </c>
      <c r="D6" s="46">
        <v>763635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763635</v>
      </c>
      <c r="O6" s="47">
        <f t="shared" si="2"/>
        <v>52.30376712328767</v>
      </c>
      <c r="P6" s="9"/>
    </row>
    <row r="7" spans="1:133">
      <c r="A7" s="12"/>
      <c r="B7" s="44">
        <v>512</v>
      </c>
      <c r="C7" s="20" t="s">
        <v>21</v>
      </c>
      <c r="D7" s="46">
        <v>179174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179174</v>
      </c>
      <c r="O7" s="47">
        <f t="shared" si="2"/>
        <v>12.272191780821919</v>
      </c>
      <c r="P7" s="9"/>
    </row>
    <row r="8" spans="1:133">
      <c r="A8" s="12"/>
      <c r="B8" s="44">
        <v>513</v>
      </c>
      <c r="C8" s="20" t="s">
        <v>22</v>
      </c>
      <c r="D8" s="46">
        <v>2013361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2013361</v>
      </c>
      <c r="O8" s="47">
        <f t="shared" si="2"/>
        <v>137.90143835616439</v>
      </c>
      <c r="P8" s="9"/>
    </row>
    <row r="9" spans="1:133">
      <c r="A9" s="12"/>
      <c r="B9" s="44">
        <v>514</v>
      </c>
      <c r="C9" s="20" t="s">
        <v>23</v>
      </c>
      <c r="D9" s="46">
        <v>60438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60438</v>
      </c>
      <c r="O9" s="47">
        <f t="shared" si="2"/>
        <v>4.1395890410958902</v>
      </c>
      <c r="P9" s="9"/>
    </row>
    <row r="10" spans="1:133">
      <c r="A10" s="12"/>
      <c r="B10" s="44">
        <v>515</v>
      </c>
      <c r="C10" s="20" t="s">
        <v>24</v>
      </c>
      <c r="D10" s="46">
        <v>45346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45346</v>
      </c>
      <c r="O10" s="47">
        <f t="shared" si="2"/>
        <v>3.1058904109589043</v>
      </c>
      <c r="P10" s="9"/>
    </row>
    <row r="11" spans="1:133">
      <c r="A11" s="12"/>
      <c r="B11" s="44">
        <v>519</v>
      </c>
      <c r="C11" s="20" t="s">
        <v>102</v>
      </c>
      <c r="D11" s="46">
        <v>786289</v>
      </c>
      <c r="E11" s="46">
        <v>9140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795429</v>
      </c>
      <c r="O11" s="47">
        <f t="shared" si="2"/>
        <v>54.481438356164382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7955115</v>
      </c>
      <c r="E12" s="31">
        <f t="shared" si="3"/>
        <v>414245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8369360</v>
      </c>
      <c r="O12" s="43">
        <f t="shared" si="2"/>
        <v>573.24383561643833</v>
      </c>
      <c r="P12" s="10"/>
    </row>
    <row r="13" spans="1:133">
      <c r="A13" s="12"/>
      <c r="B13" s="44">
        <v>521</v>
      </c>
      <c r="C13" s="20" t="s">
        <v>27</v>
      </c>
      <c r="D13" s="46">
        <v>2638506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2638506</v>
      </c>
      <c r="O13" s="47">
        <f t="shared" si="2"/>
        <v>180.7195890410959</v>
      </c>
      <c r="P13" s="9"/>
    </row>
    <row r="14" spans="1:133">
      <c r="A14" s="12"/>
      <c r="B14" s="44">
        <v>522</v>
      </c>
      <c r="C14" s="20" t="s">
        <v>28</v>
      </c>
      <c r="D14" s="46">
        <v>330200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330200</v>
      </c>
      <c r="O14" s="47">
        <f t="shared" si="2"/>
        <v>22.616438356164384</v>
      </c>
      <c r="P14" s="9"/>
    </row>
    <row r="15" spans="1:133">
      <c r="A15" s="12"/>
      <c r="B15" s="44">
        <v>523</v>
      </c>
      <c r="C15" s="20" t="s">
        <v>103</v>
      </c>
      <c r="D15" s="46">
        <v>2548908</v>
      </c>
      <c r="E15" s="46">
        <v>49937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2598845</v>
      </c>
      <c r="O15" s="47">
        <f t="shared" si="2"/>
        <v>178.00308219178083</v>
      </c>
      <c r="P15" s="9"/>
    </row>
    <row r="16" spans="1:133">
      <c r="A16" s="12"/>
      <c r="B16" s="44">
        <v>524</v>
      </c>
      <c r="C16" s="20" t="s">
        <v>30</v>
      </c>
      <c r="D16" s="46">
        <v>142570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142570</v>
      </c>
      <c r="O16" s="47">
        <f t="shared" si="2"/>
        <v>9.7650684931506841</v>
      </c>
      <c r="P16" s="9"/>
    </row>
    <row r="17" spans="1:16">
      <c r="A17" s="12"/>
      <c r="B17" s="44">
        <v>525</v>
      </c>
      <c r="C17" s="20" t="s">
        <v>31</v>
      </c>
      <c r="D17" s="46">
        <v>561731</v>
      </c>
      <c r="E17" s="46">
        <v>364308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926039</v>
      </c>
      <c r="O17" s="47">
        <f t="shared" si="2"/>
        <v>63.427328767123285</v>
      </c>
      <c r="P17" s="9"/>
    </row>
    <row r="18" spans="1:16">
      <c r="A18" s="12"/>
      <c r="B18" s="44">
        <v>526</v>
      </c>
      <c r="C18" s="20" t="s">
        <v>32</v>
      </c>
      <c r="D18" s="46">
        <v>1705665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1705665</v>
      </c>
      <c r="O18" s="47">
        <f t="shared" si="2"/>
        <v>116.8263698630137</v>
      </c>
      <c r="P18" s="9"/>
    </row>
    <row r="19" spans="1:16">
      <c r="A19" s="12"/>
      <c r="B19" s="44">
        <v>527</v>
      </c>
      <c r="C19" s="20" t="s">
        <v>33</v>
      </c>
      <c r="D19" s="46">
        <v>27535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27535</v>
      </c>
      <c r="O19" s="47">
        <f t="shared" si="2"/>
        <v>1.885958904109589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SUM(D21:D23)</f>
        <v>170923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1111660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1282583</v>
      </c>
      <c r="O20" s="43">
        <f t="shared" si="2"/>
        <v>87.848150684931511</v>
      </c>
      <c r="P20" s="10"/>
    </row>
    <row r="21" spans="1:16">
      <c r="A21" s="12"/>
      <c r="B21" s="44">
        <v>534</v>
      </c>
      <c r="C21" s="20" t="s">
        <v>104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680179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680179</v>
      </c>
      <c r="O21" s="47">
        <f t="shared" si="2"/>
        <v>46.58760273972603</v>
      </c>
      <c r="P21" s="9"/>
    </row>
    <row r="22" spans="1:16">
      <c r="A22" s="12"/>
      <c r="B22" s="44">
        <v>536</v>
      </c>
      <c r="C22" s="20" t="s">
        <v>105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431481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431481</v>
      </c>
      <c r="O22" s="47">
        <f t="shared" si="2"/>
        <v>29.553493150684933</v>
      </c>
      <c r="P22" s="9"/>
    </row>
    <row r="23" spans="1:16">
      <c r="A23" s="12"/>
      <c r="B23" s="44">
        <v>537</v>
      </c>
      <c r="C23" s="20" t="s">
        <v>106</v>
      </c>
      <c r="D23" s="46">
        <v>170923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170923</v>
      </c>
      <c r="O23" s="47">
        <f t="shared" si="2"/>
        <v>11.707054794520548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SUM(D25:D25)</f>
        <v>0</v>
      </c>
      <c r="E24" s="31">
        <f t="shared" si="6"/>
        <v>9099668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9099668</v>
      </c>
      <c r="O24" s="43">
        <f t="shared" si="2"/>
        <v>623.26493150684928</v>
      </c>
      <c r="P24" s="10"/>
    </row>
    <row r="25" spans="1:16">
      <c r="A25" s="12"/>
      <c r="B25" s="44">
        <v>541</v>
      </c>
      <c r="C25" s="20" t="s">
        <v>107</v>
      </c>
      <c r="D25" s="46">
        <v>0</v>
      </c>
      <c r="E25" s="46">
        <v>9099668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9099668</v>
      </c>
      <c r="O25" s="47">
        <f t="shared" si="2"/>
        <v>623.26493150684928</v>
      </c>
      <c r="P25" s="9"/>
    </row>
    <row r="26" spans="1:16" ht="15.75">
      <c r="A26" s="28" t="s">
        <v>40</v>
      </c>
      <c r="B26" s="29"/>
      <c r="C26" s="30"/>
      <c r="D26" s="31">
        <f t="shared" ref="D26:M26" si="8">SUM(D27:D29)</f>
        <v>142923</v>
      </c>
      <c r="E26" s="31">
        <f t="shared" si="8"/>
        <v>544861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687784</v>
      </c>
      <c r="O26" s="43">
        <f t="shared" si="2"/>
        <v>47.108493150684929</v>
      </c>
      <c r="P26" s="10"/>
    </row>
    <row r="27" spans="1:16">
      <c r="A27" s="13"/>
      <c r="B27" s="45">
        <v>552</v>
      </c>
      <c r="C27" s="21" t="s">
        <v>41</v>
      </c>
      <c r="D27" s="46">
        <v>97567</v>
      </c>
      <c r="E27" s="46">
        <v>31800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129367</v>
      </c>
      <c r="O27" s="47">
        <f t="shared" si="2"/>
        <v>8.8607534246575348</v>
      </c>
      <c r="P27" s="9"/>
    </row>
    <row r="28" spans="1:16">
      <c r="A28" s="13"/>
      <c r="B28" s="45">
        <v>553</v>
      </c>
      <c r="C28" s="21" t="s">
        <v>108</v>
      </c>
      <c r="D28" s="46">
        <v>45356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45356</v>
      </c>
      <c r="O28" s="47">
        <f t="shared" si="2"/>
        <v>3.1065753424657534</v>
      </c>
      <c r="P28" s="9"/>
    </row>
    <row r="29" spans="1:16">
      <c r="A29" s="13"/>
      <c r="B29" s="45">
        <v>554</v>
      </c>
      <c r="C29" s="21" t="s">
        <v>43</v>
      </c>
      <c r="D29" s="46">
        <v>0</v>
      </c>
      <c r="E29" s="46">
        <v>513061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513061</v>
      </c>
      <c r="O29" s="47">
        <f t="shared" si="2"/>
        <v>35.141164383561645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SUM(D31:D35)</f>
        <v>997730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997730</v>
      </c>
      <c r="O30" s="43">
        <f t="shared" si="2"/>
        <v>68.337671232876716</v>
      </c>
      <c r="P30" s="10"/>
    </row>
    <row r="31" spans="1:16">
      <c r="A31" s="12"/>
      <c r="B31" s="44">
        <v>562</v>
      </c>
      <c r="C31" s="20" t="s">
        <v>109</v>
      </c>
      <c r="D31" s="46">
        <v>879480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10">SUM(D31:M31)</f>
        <v>879480</v>
      </c>
      <c r="O31" s="47">
        <f t="shared" si="2"/>
        <v>60.238356164383561</v>
      </c>
      <c r="P31" s="9"/>
    </row>
    <row r="32" spans="1:16">
      <c r="A32" s="12"/>
      <c r="B32" s="44">
        <v>563</v>
      </c>
      <c r="C32" s="20" t="s">
        <v>110</v>
      </c>
      <c r="D32" s="46">
        <v>26250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26250</v>
      </c>
      <c r="O32" s="47">
        <f t="shared" si="2"/>
        <v>1.797945205479452</v>
      </c>
      <c r="P32" s="9"/>
    </row>
    <row r="33" spans="1:16">
      <c r="A33" s="12"/>
      <c r="B33" s="44">
        <v>564</v>
      </c>
      <c r="C33" s="20" t="s">
        <v>111</v>
      </c>
      <c r="D33" s="46">
        <v>71000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71000</v>
      </c>
      <c r="O33" s="47">
        <f t="shared" si="2"/>
        <v>4.8630136986301373</v>
      </c>
      <c r="P33" s="9"/>
    </row>
    <row r="34" spans="1:16">
      <c r="A34" s="12"/>
      <c r="B34" s="44">
        <v>565</v>
      </c>
      <c r="C34" s="20" t="s">
        <v>112</v>
      </c>
      <c r="D34" s="46">
        <v>12000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12000</v>
      </c>
      <c r="O34" s="47">
        <f t="shared" si="2"/>
        <v>0.82191780821917804</v>
      </c>
      <c r="P34" s="9"/>
    </row>
    <row r="35" spans="1:16">
      <c r="A35" s="12"/>
      <c r="B35" s="44">
        <v>569</v>
      </c>
      <c r="C35" s="20" t="s">
        <v>50</v>
      </c>
      <c r="D35" s="46">
        <v>9000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9000</v>
      </c>
      <c r="O35" s="47">
        <f t="shared" si="2"/>
        <v>0.61643835616438358</v>
      </c>
      <c r="P35" s="9"/>
    </row>
    <row r="36" spans="1:16" ht="15.75">
      <c r="A36" s="28" t="s">
        <v>51</v>
      </c>
      <c r="B36" s="29"/>
      <c r="C36" s="30"/>
      <c r="D36" s="31">
        <f t="shared" ref="D36:M36" si="11">SUM(D37:D38)</f>
        <v>978991</v>
      </c>
      <c r="E36" s="31">
        <f t="shared" si="11"/>
        <v>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978991</v>
      </c>
      <c r="O36" s="43">
        <f t="shared" si="2"/>
        <v>67.054178082191783</v>
      </c>
      <c r="P36" s="9"/>
    </row>
    <row r="37" spans="1:16">
      <c r="A37" s="12"/>
      <c r="B37" s="44">
        <v>571</v>
      </c>
      <c r="C37" s="20" t="s">
        <v>52</v>
      </c>
      <c r="D37" s="46">
        <v>606481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606481</v>
      </c>
      <c r="O37" s="47">
        <f t="shared" ref="O37:O59" si="12">(N37/O$61)</f>
        <v>41.539794520547943</v>
      </c>
      <c r="P37" s="9"/>
    </row>
    <row r="38" spans="1:16">
      <c r="A38" s="12"/>
      <c r="B38" s="44">
        <v>572</v>
      </c>
      <c r="C38" s="20" t="s">
        <v>113</v>
      </c>
      <c r="D38" s="46">
        <v>372510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372510</v>
      </c>
      <c r="O38" s="47">
        <f t="shared" si="12"/>
        <v>25.514383561643836</v>
      </c>
      <c r="P38" s="9"/>
    </row>
    <row r="39" spans="1:16" ht="15.75">
      <c r="A39" s="28" t="s">
        <v>114</v>
      </c>
      <c r="B39" s="29"/>
      <c r="C39" s="30"/>
      <c r="D39" s="31">
        <f t="shared" ref="D39:M39" si="13">SUM(D40:D40)</f>
        <v>192927</v>
      </c>
      <c r="E39" s="31">
        <f t="shared" si="13"/>
        <v>595316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788243</v>
      </c>
      <c r="O39" s="43">
        <f t="shared" si="12"/>
        <v>53.989246575342463</v>
      </c>
      <c r="P39" s="9"/>
    </row>
    <row r="40" spans="1:16">
      <c r="A40" s="12"/>
      <c r="B40" s="44">
        <v>581</v>
      </c>
      <c r="C40" s="20" t="s">
        <v>115</v>
      </c>
      <c r="D40" s="46">
        <v>192927</v>
      </c>
      <c r="E40" s="46">
        <v>595316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788243</v>
      </c>
      <c r="O40" s="47">
        <f t="shared" si="12"/>
        <v>53.989246575342463</v>
      </c>
      <c r="P40" s="9"/>
    </row>
    <row r="41" spans="1:16" ht="15.75">
      <c r="A41" s="28" t="s">
        <v>57</v>
      </c>
      <c r="B41" s="29"/>
      <c r="C41" s="30"/>
      <c r="D41" s="31">
        <f t="shared" ref="D41:M41" si="14">SUM(D42:D58)</f>
        <v>290571</v>
      </c>
      <c r="E41" s="31">
        <f t="shared" si="14"/>
        <v>444391</v>
      </c>
      <c r="F41" s="31">
        <f t="shared" si="14"/>
        <v>0</v>
      </c>
      <c r="G41" s="31">
        <f t="shared" si="14"/>
        <v>0</v>
      </c>
      <c r="H41" s="31">
        <f t="shared" si="14"/>
        <v>0</v>
      </c>
      <c r="I41" s="31">
        <f t="shared" si="14"/>
        <v>0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>SUM(D41:M41)</f>
        <v>734962</v>
      </c>
      <c r="O41" s="43">
        <f t="shared" si="12"/>
        <v>50.339863013698633</v>
      </c>
      <c r="P41" s="9"/>
    </row>
    <row r="42" spans="1:16">
      <c r="A42" s="12"/>
      <c r="B42" s="44">
        <v>601</v>
      </c>
      <c r="C42" s="20" t="s">
        <v>116</v>
      </c>
      <c r="D42" s="46">
        <v>206421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7" si="15">SUM(D42:M42)</f>
        <v>206421</v>
      </c>
      <c r="O42" s="47">
        <f t="shared" si="12"/>
        <v>14.138424657534246</v>
      </c>
      <c r="P42" s="9"/>
    </row>
    <row r="43" spans="1:16">
      <c r="A43" s="12"/>
      <c r="B43" s="44">
        <v>602</v>
      </c>
      <c r="C43" s="20" t="s">
        <v>117</v>
      </c>
      <c r="D43" s="46">
        <v>41396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5"/>
        <v>41396</v>
      </c>
      <c r="O43" s="47">
        <f t="shared" si="12"/>
        <v>2.8353424657534245</v>
      </c>
      <c r="P43" s="9"/>
    </row>
    <row r="44" spans="1:16">
      <c r="A44" s="12"/>
      <c r="B44" s="44">
        <v>603</v>
      </c>
      <c r="C44" s="20" t="s">
        <v>118</v>
      </c>
      <c r="D44" s="46">
        <v>11316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5"/>
        <v>11316</v>
      </c>
      <c r="O44" s="47">
        <f t="shared" si="12"/>
        <v>0.77506849315068493</v>
      </c>
      <c r="P44" s="9"/>
    </row>
    <row r="45" spans="1:16">
      <c r="A45" s="12"/>
      <c r="B45" s="44">
        <v>604</v>
      </c>
      <c r="C45" s="20" t="s">
        <v>119</v>
      </c>
      <c r="D45" s="46">
        <v>0</v>
      </c>
      <c r="E45" s="46">
        <v>132288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132288</v>
      </c>
      <c r="O45" s="47">
        <f t="shared" si="12"/>
        <v>9.0608219178082194</v>
      </c>
      <c r="P45" s="9"/>
    </row>
    <row r="46" spans="1:16">
      <c r="A46" s="12"/>
      <c r="B46" s="44">
        <v>606</v>
      </c>
      <c r="C46" s="20" t="s">
        <v>120</v>
      </c>
      <c r="D46" s="46">
        <v>1000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1000</v>
      </c>
      <c r="O46" s="47">
        <f t="shared" si="12"/>
        <v>6.8493150684931503E-2</v>
      </c>
      <c r="P46" s="9"/>
    </row>
    <row r="47" spans="1:16">
      <c r="A47" s="12"/>
      <c r="B47" s="44">
        <v>608</v>
      </c>
      <c r="C47" s="20" t="s">
        <v>121</v>
      </c>
      <c r="D47" s="46">
        <v>0</v>
      </c>
      <c r="E47" s="46">
        <v>6582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6582</v>
      </c>
      <c r="O47" s="47">
        <f t="shared" si="12"/>
        <v>0.45082191780821917</v>
      </c>
      <c r="P47" s="9"/>
    </row>
    <row r="48" spans="1:16">
      <c r="A48" s="12"/>
      <c r="B48" s="44">
        <v>614</v>
      </c>
      <c r="C48" s="20" t="s">
        <v>122</v>
      </c>
      <c r="D48" s="46">
        <v>0</v>
      </c>
      <c r="E48" s="46">
        <v>62071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3" si="16">SUM(D48:M48)</f>
        <v>62071</v>
      </c>
      <c r="O48" s="47">
        <f t="shared" si="12"/>
        <v>4.2514383561643836</v>
      </c>
      <c r="P48" s="9"/>
    </row>
    <row r="49" spans="1:119">
      <c r="A49" s="12"/>
      <c r="B49" s="44">
        <v>619</v>
      </c>
      <c r="C49" s="20" t="s">
        <v>136</v>
      </c>
      <c r="D49" s="46">
        <v>0</v>
      </c>
      <c r="E49" s="46">
        <v>85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85</v>
      </c>
      <c r="O49" s="47">
        <f t="shared" si="12"/>
        <v>5.8219178082191785E-3</v>
      </c>
      <c r="P49" s="9"/>
    </row>
    <row r="50" spans="1:119">
      <c r="A50" s="12"/>
      <c r="B50" s="44">
        <v>634</v>
      </c>
      <c r="C50" s="20" t="s">
        <v>123</v>
      </c>
      <c r="D50" s="46">
        <v>0</v>
      </c>
      <c r="E50" s="46">
        <v>21711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21711</v>
      </c>
      <c r="O50" s="47">
        <f t="shared" si="12"/>
        <v>1.4870547945205479</v>
      </c>
      <c r="P50" s="9"/>
    </row>
    <row r="51" spans="1:119">
      <c r="A51" s="12"/>
      <c r="B51" s="44">
        <v>654</v>
      </c>
      <c r="C51" s="20" t="s">
        <v>124</v>
      </c>
      <c r="D51" s="46">
        <v>0</v>
      </c>
      <c r="E51" s="46">
        <v>38016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38016</v>
      </c>
      <c r="O51" s="47">
        <f t="shared" si="12"/>
        <v>2.603835616438356</v>
      </c>
      <c r="P51" s="9"/>
    </row>
    <row r="52" spans="1:119">
      <c r="A52" s="12"/>
      <c r="B52" s="44">
        <v>674</v>
      </c>
      <c r="C52" s="20" t="s">
        <v>125</v>
      </c>
      <c r="D52" s="46">
        <v>0</v>
      </c>
      <c r="E52" s="46">
        <v>36470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36470</v>
      </c>
      <c r="O52" s="47">
        <f t="shared" si="12"/>
        <v>2.4979452054794522</v>
      </c>
      <c r="P52" s="9"/>
    </row>
    <row r="53" spans="1:119">
      <c r="A53" s="12"/>
      <c r="B53" s="44">
        <v>694</v>
      </c>
      <c r="C53" s="20" t="s">
        <v>126</v>
      </c>
      <c r="D53" s="46">
        <v>0</v>
      </c>
      <c r="E53" s="46">
        <v>5796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5796</v>
      </c>
      <c r="O53" s="47">
        <f t="shared" si="12"/>
        <v>0.39698630136986301</v>
      </c>
      <c r="P53" s="9"/>
    </row>
    <row r="54" spans="1:119">
      <c r="A54" s="12"/>
      <c r="B54" s="44">
        <v>711</v>
      </c>
      <c r="C54" s="20" t="s">
        <v>90</v>
      </c>
      <c r="D54" s="46">
        <v>29144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59" si="17">SUM(D54:M54)</f>
        <v>29144</v>
      </c>
      <c r="O54" s="47">
        <f t="shared" si="12"/>
        <v>1.9961643835616438</v>
      </c>
      <c r="P54" s="9"/>
    </row>
    <row r="55" spans="1:119">
      <c r="A55" s="12"/>
      <c r="B55" s="44">
        <v>721</v>
      </c>
      <c r="C55" s="20" t="s">
        <v>68</v>
      </c>
      <c r="D55" s="46">
        <v>1294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1294</v>
      </c>
      <c r="O55" s="47">
        <f t="shared" si="12"/>
        <v>8.8630136986301372E-2</v>
      </c>
      <c r="P55" s="9"/>
    </row>
    <row r="56" spans="1:119">
      <c r="A56" s="12"/>
      <c r="B56" s="44">
        <v>724</v>
      </c>
      <c r="C56" s="20" t="s">
        <v>127</v>
      </c>
      <c r="D56" s="46">
        <v>0</v>
      </c>
      <c r="E56" s="46">
        <v>40213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40213</v>
      </c>
      <c r="O56" s="47">
        <f t="shared" si="12"/>
        <v>2.7543150684931508</v>
      </c>
      <c r="P56" s="9"/>
    </row>
    <row r="57" spans="1:119">
      <c r="A57" s="12"/>
      <c r="B57" s="44">
        <v>744</v>
      </c>
      <c r="C57" s="20" t="s">
        <v>128</v>
      </c>
      <c r="D57" s="46">
        <v>0</v>
      </c>
      <c r="E57" s="46">
        <v>24966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24966</v>
      </c>
      <c r="O57" s="47">
        <f t="shared" si="12"/>
        <v>1.71</v>
      </c>
      <c r="P57" s="9"/>
    </row>
    <row r="58" spans="1:119" ht="15.75" thickBot="1">
      <c r="A58" s="12"/>
      <c r="B58" s="44">
        <v>764</v>
      </c>
      <c r="C58" s="20" t="s">
        <v>129</v>
      </c>
      <c r="D58" s="46">
        <v>0</v>
      </c>
      <c r="E58" s="46">
        <v>76193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76193</v>
      </c>
      <c r="O58" s="47">
        <f t="shared" si="12"/>
        <v>5.218698630136986</v>
      </c>
      <c r="P58" s="9"/>
    </row>
    <row r="59" spans="1:119" ht="16.5" thickBot="1">
      <c r="A59" s="14" t="s">
        <v>10</v>
      </c>
      <c r="B59" s="23"/>
      <c r="C59" s="22"/>
      <c r="D59" s="15">
        <f t="shared" ref="D59:M59" si="18">SUM(D5,D12,D20,D24,D26,D30,D36,D39,D41)</f>
        <v>14577423</v>
      </c>
      <c r="E59" s="15">
        <f t="shared" si="18"/>
        <v>11107621</v>
      </c>
      <c r="F59" s="15">
        <f t="shared" si="18"/>
        <v>0</v>
      </c>
      <c r="G59" s="15">
        <f t="shared" si="18"/>
        <v>0</v>
      </c>
      <c r="H59" s="15">
        <f t="shared" si="18"/>
        <v>0</v>
      </c>
      <c r="I59" s="15">
        <f t="shared" si="18"/>
        <v>1111660</v>
      </c>
      <c r="J59" s="15">
        <f t="shared" si="18"/>
        <v>0</v>
      </c>
      <c r="K59" s="15">
        <f t="shared" si="18"/>
        <v>0</v>
      </c>
      <c r="L59" s="15">
        <f t="shared" si="18"/>
        <v>0</v>
      </c>
      <c r="M59" s="15">
        <f t="shared" si="18"/>
        <v>0</v>
      </c>
      <c r="N59" s="15">
        <f t="shared" si="17"/>
        <v>26796704</v>
      </c>
      <c r="O59" s="37">
        <f t="shared" si="12"/>
        <v>1835.3906849315069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38"/>
      <c r="B61" s="39"/>
      <c r="C61" s="39"/>
      <c r="D61" s="40"/>
      <c r="E61" s="40"/>
      <c r="F61" s="40"/>
      <c r="G61" s="40"/>
      <c r="H61" s="40"/>
      <c r="I61" s="40"/>
      <c r="J61" s="40"/>
      <c r="K61" s="40"/>
      <c r="L61" s="48" t="s">
        <v>141</v>
      </c>
      <c r="M61" s="48"/>
      <c r="N61" s="48"/>
      <c r="O61" s="41">
        <v>14600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77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3555487</v>
      </c>
      <c r="E5" s="26">
        <f t="shared" si="0"/>
        <v>9140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3564627</v>
      </c>
      <c r="O5" s="32">
        <f t="shared" ref="O5:O36" si="2">(N5/O$61)</f>
        <v>243.80186033787018</v>
      </c>
      <c r="P5" s="6"/>
    </row>
    <row r="6" spans="1:133">
      <c r="A6" s="12"/>
      <c r="B6" s="44">
        <v>511</v>
      </c>
      <c r="C6" s="20" t="s">
        <v>20</v>
      </c>
      <c r="D6" s="46">
        <v>483810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483810</v>
      </c>
      <c r="O6" s="47">
        <f t="shared" si="2"/>
        <v>33.090075918199851</v>
      </c>
      <c r="P6" s="9"/>
    </row>
    <row r="7" spans="1:133">
      <c r="A7" s="12"/>
      <c r="B7" s="44">
        <v>512</v>
      </c>
      <c r="C7" s="20" t="s">
        <v>21</v>
      </c>
      <c r="D7" s="46">
        <v>157470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157470</v>
      </c>
      <c r="O7" s="47">
        <f t="shared" si="2"/>
        <v>10.770125162437589</v>
      </c>
      <c r="P7" s="9"/>
    </row>
    <row r="8" spans="1:133">
      <c r="A8" s="12"/>
      <c r="B8" s="44">
        <v>513</v>
      </c>
      <c r="C8" s="20" t="s">
        <v>22</v>
      </c>
      <c r="D8" s="46">
        <v>2165459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2165459</v>
      </c>
      <c r="O8" s="47">
        <f t="shared" si="2"/>
        <v>148.10608029546543</v>
      </c>
      <c r="P8" s="9"/>
    </row>
    <row r="9" spans="1:133">
      <c r="A9" s="12"/>
      <c r="B9" s="44">
        <v>514</v>
      </c>
      <c r="C9" s="20" t="s">
        <v>23</v>
      </c>
      <c r="D9" s="46">
        <v>60125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60125</v>
      </c>
      <c r="O9" s="47">
        <f t="shared" si="2"/>
        <v>4.1122358251829558</v>
      </c>
      <c r="P9" s="9"/>
    </row>
    <row r="10" spans="1:133">
      <c r="A10" s="12"/>
      <c r="B10" s="44">
        <v>515</v>
      </c>
      <c r="C10" s="20" t="s">
        <v>24</v>
      </c>
      <c r="D10" s="46">
        <v>39651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39651</v>
      </c>
      <c r="O10" s="47">
        <f t="shared" si="2"/>
        <v>2.7119212092196157</v>
      </c>
      <c r="P10" s="9"/>
    </row>
    <row r="11" spans="1:133">
      <c r="A11" s="12"/>
      <c r="B11" s="44">
        <v>519</v>
      </c>
      <c r="C11" s="20" t="s">
        <v>102</v>
      </c>
      <c r="D11" s="46">
        <v>648972</v>
      </c>
      <c r="E11" s="46">
        <v>9140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658112</v>
      </c>
      <c r="O11" s="47">
        <f t="shared" si="2"/>
        <v>45.011421927364751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8177289</v>
      </c>
      <c r="E12" s="31">
        <f t="shared" si="3"/>
        <v>590277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8767566</v>
      </c>
      <c r="O12" s="43">
        <f t="shared" si="2"/>
        <v>599.6557007044662</v>
      </c>
      <c r="P12" s="10"/>
    </row>
    <row r="13" spans="1:133">
      <c r="A13" s="12"/>
      <c r="B13" s="44">
        <v>521</v>
      </c>
      <c r="C13" s="20" t="s">
        <v>27</v>
      </c>
      <c r="D13" s="46">
        <v>2407539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2407539</v>
      </c>
      <c r="O13" s="47">
        <f t="shared" si="2"/>
        <v>164.66308734012722</v>
      </c>
      <c r="P13" s="9"/>
    </row>
    <row r="14" spans="1:133">
      <c r="A14" s="12"/>
      <c r="B14" s="44">
        <v>522</v>
      </c>
      <c r="C14" s="20" t="s">
        <v>28</v>
      </c>
      <c r="D14" s="46">
        <v>1067397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1067397</v>
      </c>
      <c r="O14" s="47">
        <f t="shared" si="2"/>
        <v>73.004377265576906</v>
      </c>
      <c r="P14" s="9"/>
    </row>
    <row r="15" spans="1:133">
      <c r="A15" s="12"/>
      <c r="B15" s="44">
        <v>523</v>
      </c>
      <c r="C15" s="20" t="s">
        <v>103</v>
      </c>
      <c r="D15" s="46">
        <v>2458215</v>
      </c>
      <c r="E15" s="46">
        <v>59322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2517537</v>
      </c>
      <c r="O15" s="47">
        <f t="shared" si="2"/>
        <v>172.18637576089188</v>
      </c>
      <c r="P15" s="9"/>
    </row>
    <row r="16" spans="1:133">
      <c r="A16" s="12"/>
      <c r="B16" s="44">
        <v>524</v>
      </c>
      <c r="C16" s="20" t="s">
        <v>30</v>
      </c>
      <c r="D16" s="46">
        <v>142506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142506</v>
      </c>
      <c r="O16" s="47">
        <f t="shared" si="2"/>
        <v>9.7466657547363376</v>
      </c>
      <c r="P16" s="9"/>
    </row>
    <row r="17" spans="1:16">
      <c r="A17" s="12"/>
      <c r="B17" s="44">
        <v>525</v>
      </c>
      <c r="C17" s="20" t="s">
        <v>31</v>
      </c>
      <c r="D17" s="46">
        <v>536117</v>
      </c>
      <c r="E17" s="46">
        <v>530955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1067072</v>
      </c>
      <c r="O17" s="47">
        <f t="shared" si="2"/>
        <v>72.982148963819171</v>
      </c>
      <c r="P17" s="9"/>
    </row>
    <row r="18" spans="1:16">
      <c r="A18" s="12"/>
      <c r="B18" s="44">
        <v>526</v>
      </c>
      <c r="C18" s="20" t="s">
        <v>32</v>
      </c>
      <c r="D18" s="46">
        <v>1517530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1517530</v>
      </c>
      <c r="O18" s="47">
        <f t="shared" si="2"/>
        <v>103.79112235825183</v>
      </c>
      <c r="P18" s="9"/>
    </row>
    <row r="19" spans="1:16">
      <c r="A19" s="12"/>
      <c r="B19" s="44">
        <v>527</v>
      </c>
      <c r="C19" s="20" t="s">
        <v>33</v>
      </c>
      <c r="D19" s="46">
        <v>47985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47985</v>
      </c>
      <c r="O19" s="47">
        <f t="shared" si="2"/>
        <v>3.2819232610628548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SUM(D21:D23)</f>
        <v>182059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1039428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1221487</v>
      </c>
      <c r="O20" s="43">
        <f t="shared" si="2"/>
        <v>83.543328089733947</v>
      </c>
      <c r="P20" s="10"/>
    </row>
    <row r="21" spans="1:16">
      <c r="A21" s="12"/>
      <c r="B21" s="44">
        <v>534</v>
      </c>
      <c r="C21" s="20" t="s">
        <v>104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633950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633950</v>
      </c>
      <c r="O21" s="47">
        <f t="shared" si="2"/>
        <v>43.358867382531976</v>
      </c>
      <c r="P21" s="9"/>
    </row>
    <row r="22" spans="1:16">
      <c r="A22" s="12"/>
      <c r="B22" s="44">
        <v>536</v>
      </c>
      <c r="C22" s="20" t="s">
        <v>105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405478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405478</v>
      </c>
      <c r="O22" s="47">
        <f t="shared" si="2"/>
        <v>27.732576431160659</v>
      </c>
      <c r="P22" s="9"/>
    </row>
    <row r="23" spans="1:16">
      <c r="A23" s="12"/>
      <c r="B23" s="44">
        <v>537</v>
      </c>
      <c r="C23" s="20" t="s">
        <v>106</v>
      </c>
      <c r="D23" s="46">
        <v>182059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182059</v>
      </c>
      <c r="O23" s="47">
        <f t="shared" si="2"/>
        <v>12.45188427604131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SUM(D25:D25)</f>
        <v>0</v>
      </c>
      <c r="E24" s="31">
        <f t="shared" si="6"/>
        <v>11166288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11166288</v>
      </c>
      <c r="O24" s="43">
        <f t="shared" si="2"/>
        <v>763.71575131659938</v>
      </c>
      <c r="P24" s="10"/>
    </row>
    <row r="25" spans="1:16">
      <c r="A25" s="12"/>
      <c r="B25" s="44">
        <v>541</v>
      </c>
      <c r="C25" s="20" t="s">
        <v>107</v>
      </c>
      <c r="D25" s="46">
        <v>0</v>
      </c>
      <c r="E25" s="46">
        <v>11166288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11166288</v>
      </c>
      <c r="O25" s="47">
        <f t="shared" si="2"/>
        <v>763.71575131659938</v>
      </c>
      <c r="P25" s="9"/>
    </row>
    <row r="26" spans="1:16" ht="15.75">
      <c r="A26" s="28" t="s">
        <v>40</v>
      </c>
      <c r="B26" s="29"/>
      <c r="C26" s="30"/>
      <c r="D26" s="31">
        <f t="shared" ref="D26:M26" si="8">SUM(D27:D29)</f>
        <v>170999</v>
      </c>
      <c r="E26" s="31">
        <f t="shared" si="8"/>
        <v>282474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453473</v>
      </c>
      <c r="O26" s="43">
        <f t="shared" si="2"/>
        <v>31.015183639969905</v>
      </c>
      <c r="P26" s="10"/>
    </row>
    <row r="27" spans="1:16">
      <c r="A27" s="13"/>
      <c r="B27" s="45">
        <v>552</v>
      </c>
      <c r="C27" s="21" t="s">
        <v>41</v>
      </c>
      <c r="D27" s="46">
        <v>97093</v>
      </c>
      <c r="E27" s="46">
        <v>25763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122856</v>
      </c>
      <c r="O27" s="47">
        <f t="shared" si="2"/>
        <v>8.4027084330757127</v>
      </c>
      <c r="P27" s="9"/>
    </row>
    <row r="28" spans="1:16">
      <c r="A28" s="13"/>
      <c r="B28" s="45">
        <v>553</v>
      </c>
      <c r="C28" s="21" t="s">
        <v>108</v>
      </c>
      <c r="D28" s="46">
        <v>73906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73906</v>
      </c>
      <c r="O28" s="47">
        <f t="shared" si="2"/>
        <v>5.0547842144860136</v>
      </c>
      <c r="P28" s="9"/>
    </row>
    <row r="29" spans="1:16">
      <c r="A29" s="13"/>
      <c r="B29" s="45">
        <v>554</v>
      </c>
      <c r="C29" s="21" t="s">
        <v>43</v>
      </c>
      <c r="D29" s="46">
        <v>0</v>
      </c>
      <c r="E29" s="46">
        <v>256711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256711</v>
      </c>
      <c r="O29" s="47">
        <f t="shared" si="2"/>
        <v>17.55769099240818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SUM(D31:D35)</f>
        <v>634258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634258</v>
      </c>
      <c r="O30" s="43">
        <f t="shared" si="2"/>
        <v>43.379932973120852</v>
      </c>
      <c r="P30" s="10"/>
    </row>
    <row r="31" spans="1:16">
      <c r="A31" s="12"/>
      <c r="B31" s="44">
        <v>562</v>
      </c>
      <c r="C31" s="20" t="s">
        <v>109</v>
      </c>
      <c r="D31" s="46">
        <v>519758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10">SUM(D31:M31)</f>
        <v>519758</v>
      </c>
      <c r="O31" s="47">
        <f t="shared" si="2"/>
        <v>35.54873127693044</v>
      </c>
      <c r="P31" s="9"/>
    </row>
    <row r="32" spans="1:16">
      <c r="A32" s="12"/>
      <c r="B32" s="44">
        <v>563</v>
      </c>
      <c r="C32" s="20" t="s">
        <v>110</v>
      </c>
      <c r="D32" s="46">
        <v>22500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22500</v>
      </c>
      <c r="O32" s="47">
        <f t="shared" si="2"/>
        <v>1.5388824293823953</v>
      </c>
      <c r="P32" s="9"/>
    </row>
    <row r="33" spans="1:16">
      <c r="A33" s="12"/>
      <c r="B33" s="44">
        <v>564</v>
      </c>
      <c r="C33" s="20" t="s">
        <v>111</v>
      </c>
      <c r="D33" s="46">
        <v>67000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67000</v>
      </c>
      <c r="O33" s="47">
        <f t="shared" si="2"/>
        <v>4.5824499008275765</v>
      </c>
      <c r="P33" s="9"/>
    </row>
    <row r="34" spans="1:16">
      <c r="A34" s="12"/>
      <c r="B34" s="44">
        <v>565</v>
      </c>
      <c r="C34" s="20" t="s">
        <v>112</v>
      </c>
      <c r="D34" s="46">
        <v>12000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12000</v>
      </c>
      <c r="O34" s="47">
        <f t="shared" si="2"/>
        <v>0.82073729567061071</v>
      </c>
      <c r="P34" s="9"/>
    </row>
    <row r="35" spans="1:16">
      <c r="A35" s="12"/>
      <c r="B35" s="44">
        <v>569</v>
      </c>
      <c r="C35" s="20" t="s">
        <v>50</v>
      </c>
      <c r="D35" s="46">
        <v>13000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13000</v>
      </c>
      <c r="O35" s="47">
        <f t="shared" si="2"/>
        <v>0.88913207030982833</v>
      </c>
      <c r="P35" s="9"/>
    </row>
    <row r="36" spans="1:16" ht="15.75">
      <c r="A36" s="28" t="s">
        <v>51</v>
      </c>
      <c r="B36" s="29"/>
      <c r="C36" s="30"/>
      <c r="D36" s="31">
        <f t="shared" ref="D36:M36" si="11">SUM(D37:D38)</f>
        <v>1084494</v>
      </c>
      <c r="E36" s="31">
        <f t="shared" si="11"/>
        <v>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1084494</v>
      </c>
      <c r="O36" s="43">
        <f t="shared" si="2"/>
        <v>74.173722727583609</v>
      </c>
      <c r="P36" s="9"/>
    </row>
    <row r="37" spans="1:16">
      <c r="A37" s="12"/>
      <c r="B37" s="44">
        <v>571</v>
      </c>
      <c r="C37" s="20" t="s">
        <v>52</v>
      </c>
      <c r="D37" s="46">
        <v>630360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630360</v>
      </c>
      <c r="O37" s="47">
        <f t="shared" ref="O37:O59" si="12">(N37/O$61)</f>
        <v>43.113330141577187</v>
      </c>
      <c r="P37" s="9"/>
    </row>
    <row r="38" spans="1:16">
      <c r="A38" s="12"/>
      <c r="B38" s="44">
        <v>572</v>
      </c>
      <c r="C38" s="20" t="s">
        <v>113</v>
      </c>
      <c r="D38" s="46">
        <v>454134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454134</v>
      </c>
      <c r="O38" s="47">
        <f t="shared" si="12"/>
        <v>31.060392586006429</v>
      </c>
      <c r="P38" s="9"/>
    </row>
    <row r="39" spans="1:16" ht="15.75">
      <c r="A39" s="28" t="s">
        <v>114</v>
      </c>
      <c r="B39" s="29"/>
      <c r="C39" s="30"/>
      <c r="D39" s="31">
        <f t="shared" ref="D39:M39" si="13">SUM(D40:D40)</f>
        <v>247395</v>
      </c>
      <c r="E39" s="31">
        <f t="shared" si="13"/>
        <v>396652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644047</v>
      </c>
      <c r="O39" s="43">
        <f t="shared" si="12"/>
        <v>44.049449422064157</v>
      </c>
      <c r="P39" s="9"/>
    </row>
    <row r="40" spans="1:16">
      <c r="A40" s="12"/>
      <c r="B40" s="44">
        <v>581</v>
      </c>
      <c r="C40" s="20" t="s">
        <v>115</v>
      </c>
      <c r="D40" s="46">
        <v>247395</v>
      </c>
      <c r="E40" s="46">
        <v>396652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644047</v>
      </c>
      <c r="O40" s="47">
        <f t="shared" si="12"/>
        <v>44.049449422064157</v>
      </c>
      <c r="P40" s="9"/>
    </row>
    <row r="41" spans="1:16" ht="15.75">
      <c r="A41" s="28" t="s">
        <v>57</v>
      </c>
      <c r="B41" s="29"/>
      <c r="C41" s="30"/>
      <c r="D41" s="31">
        <f t="shared" ref="D41:M41" si="14">SUM(D42:D58)</f>
        <v>290125</v>
      </c>
      <c r="E41" s="31">
        <f t="shared" si="14"/>
        <v>428468</v>
      </c>
      <c r="F41" s="31">
        <f t="shared" si="14"/>
        <v>0</v>
      </c>
      <c r="G41" s="31">
        <f t="shared" si="14"/>
        <v>0</v>
      </c>
      <c r="H41" s="31">
        <f t="shared" si="14"/>
        <v>0</v>
      </c>
      <c r="I41" s="31">
        <f t="shared" si="14"/>
        <v>0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>SUM(D41:M41)</f>
        <v>718593</v>
      </c>
      <c r="O41" s="43">
        <f t="shared" si="12"/>
        <v>49.148006292319266</v>
      </c>
      <c r="P41" s="9"/>
    </row>
    <row r="42" spans="1:16">
      <c r="A42" s="12"/>
      <c r="B42" s="44">
        <v>601</v>
      </c>
      <c r="C42" s="20" t="s">
        <v>116</v>
      </c>
      <c r="D42" s="46">
        <v>196459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7" si="15">SUM(D42:M42)</f>
        <v>196459</v>
      </c>
      <c r="O42" s="47">
        <f t="shared" si="12"/>
        <v>13.436769030846044</v>
      </c>
      <c r="P42" s="9"/>
    </row>
    <row r="43" spans="1:16">
      <c r="A43" s="12"/>
      <c r="B43" s="44">
        <v>602</v>
      </c>
      <c r="C43" s="20" t="s">
        <v>117</v>
      </c>
      <c r="D43" s="46">
        <v>49945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5"/>
        <v>49945</v>
      </c>
      <c r="O43" s="47">
        <f t="shared" si="12"/>
        <v>3.4159770193557213</v>
      </c>
      <c r="P43" s="9"/>
    </row>
    <row r="44" spans="1:16">
      <c r="A44" s="12"/>
      <c r="B44" s="44">
        <v>603</v>
      </c>
      <c r="C44" s="20" t="s">
        <v>118</v>
      </c>
      <c r="D44" s="46">
        <v>11429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5"/>
        <v>11429</v>
      </c>
      <c r="O44" s="47">
        <f t="shared" si="12"/>
        <v>0.78168387935161754</v>
      </c>
      <c r="P44" s="9"/>
    </row>
    <row r="45" spans="1:16">
      <c r="A45" s="12"/>
      <c r="B45" s="44">
        <v>604</v>
      </c>
      <c r="C45" s="20" t="s">
        <v>119</v>
      </c>
      <c r="D45" s="46">
        <v>0</v>
      </c>
      <c r="E45" s="46">
        <v>133108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133108</v>
      </c>
      <c r="O45" s="47">
        <f t="shared" si="12"/>
        <v>9.1038916626769719</v>
      </c>
      <c r="P45" s="9"/>
    </row>
    <row r="46" spans="1:16">
      <c r="A46" s="12"/>
      <c r="B46" s="44">
        <v>606</v>
      </c>
      <c r="C46" s="20" t="s">
        <v>120</v>
      </c>
      <c r="D46" s="46">
        <v>3050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3050</v>
      </c>
      <c r="O46" s="47">
        <f t="shared" si="12"/>
        <v>0.20860406264961356</v>
      </c>
      <c r="P46" s="9"/>
    </row>
    <row r="47" spans="1:16">
      <c r="A47" s="12"/>
      <c r="B47" s="44">
        <v>608</v>
      </c>
      <c r="C47" s="20" t="s">
        <v>121</v>
      </c>
      <c r="D47" s="46">
        <v>0</v>
      </c>
      <c r="E47" s="46">
        <v>9866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9866</v>
      </c>
      <c r="O47" s="47">
        <f t="shared" si="12"/>
        <v>0.67478284659052046</v>
      </c>
      <c r="P47" s="9"/>
    </row>
    <row r="48" spans="1:16">
      <c r="A48" s="12"/>
      <c r="B48" s="44">
        <v>614</v>
      </c>
      <c r="C48" s="20" t="s">
        <v>122</v>
      </c>
      <c r="D48" s="46">
        <v>0</v>
      </c>
      <c r="E48" s="46">
        <v>58073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3" si="16">SUM(D48:M48)</f>
        <v>58073</v>
      </c>
      <c r="O48" s="47">
        <f t="shared" si="12"/>
        <v>3.9718897476232815</v>
      </c>
      <c r="P48" s="9"/>
    </row>
    <row r="49" spans="1:119">
      <c r="A49" s="12"/>
      <c r="B49" s="44">
        <v>619</v>
      </c>
      <c r="C49" s="20" t="s">
        <v>136</v>
      </c>
      <c r="D49" s="46">
        <v>0</v>
      </c>
      <c r="E49" s="46">
        <v>1305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1305</v>
      </c>
      <c r="O49" s="47">
        <f t="shared" si="12"/>
        <v>8.9255180904178916E-2</v>
      </c>
      <c r="P49" s="9"/>
    </row>
    <row r="50" spans="1:119">
      <c r="A50" s="12"/>
      <c r="B50" s="44">
        <v>634</v>
      </c>
      <c r="C50" s="20" t="s">
        <v>123</v>
      </c>
      <c r="D50" s="46">
        <v>0</v>
      </c>
      <c r="E50" s="46">
        <v>18731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18731</v>
      </c>
      <c r="O50" s="47">
        <f t="shared" si="12"/>
        <v>1.2811025237671843</v>
      </c>
      <c r="P50" s="9"/>
    </row>
    <row r="51" spans="1:119">
      <c r="A51" s="12"/>
      <c r="B51" s="44">
        <v>654</v>
      </c>
      <c r="C51" s="20" t="s">
        <v>124</v>
      </c>
      <c r="D51" s="46">
        <v>0</v>
      </c>
      <c r="E51" s="46">
        <v>33286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33286</v>
      </c>
      <c r="O51" s="47">
        <f t="shared" si="12"/>
        <v>2.2765884686409956</v>
      </c>
      <c r="P51" s="9"/>
    </row>
    <row r="52" spans="1:119">
      <c r="A52" s="12"/>
      <c r="B52" s="44">
        <v>674</v>
      </c>
      <c r="C52" s="20" t="s">
        <v>125</v>
      </c>
      <c r="D52" s="46">
        <v>0</v>
      </c>
      <c r="E52" s="46">
        <v>36473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36473</v>
      </c>
      <c r="O52" s="47">
        <f t="shared" si="12"/>
        <v>2.4945626154161822</v>
      </c>
      <c r="P52" s="9"/>
    </row>
    <row r="53" spans="1:119">
      <c r="A53" s="12"/>
      <c r="B53" s="44">
        <v>694</v>
      </c>
      <c r="C53" s="20" t="s">
        <v>126</v>
      </c>
      <c r="D53" s="46">
        <v>0</v>
      </c>
      <c r="E53" s="46">
        <v>4639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4639</v>
      </c>
      <c r="O53" s="47">
        <f t="shared" si="12"/>
        <v>0.3172833595513303</v>
      </c>
      <c r="P53" s="9"/>
    </row>
    <row r="54" spans="1:119">
      <c r="A54" s="12"/>
      <c r="B54" s="44">
        <v>711</v>
      </c>
      <c r="C54" s="20" t="s">
        <v>90</v>
      </c>
      <c r="D54" s="46">
        <v>27770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59" si="17">SUM(D54:M54)</f>
        <v>27770</v>
      </c>
      <c r="O54" s="47">
        <f t="shared" si="12"/>
        <v>1.8993228917310718</v>
      </c>
      <c r="P54" s="9"/>
    </row>
    <row r="55" spans="1:119">
      <c r="A55" s="12"/>
      <c r="B55" s="44">
        <v>721</v>
      </c>
      <c r="C55" s="20" t="s">
        <v>68</v>
      </c>
      <c r="D55" s="46">
        <v>1472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1472</v>
      </c>
      <c r="O55" s="47">
        <f t="shared" si="12"/>
        <v>0.10067710826892826</v>
      </c>
      <c r="P55" s="9"/>
    </row>
    <row r="56" spans="1:119">
      <c r="A56" s="12"/>
      <c r="B56" s="44">
        <v>724</v>
      </c>
      <c r="C56" s="20" t="s">
        <v>127</v>
      </c>
      <c r="D56" s="46">
        <v>0</v>
      </c>
      <c r="E56" s="46">
        <v>38154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38154</v>
      </c>
      <c r="O56" s="47">
        <f t="shared" si="12"/>
        <v>2.609534231584707</v>
      </c>
      <c r="P56" s="9"/>
    </row>
    <row r="57" spans="1:119">
      <c r="A57" s="12"/>
      <c r="B57" s="44">
        <v>744</v>
      </c>
      <c r="C57" s="20" t="s">
        <v>128</v>
      </c>
      <c r="D57" s="46">
        <v>0</v>
      </c>
      <c r="E57" s="46">
        <v>22338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22338</v>
      </c>
      <c r="O57" s="47">
        <f t="shared" si="12"/>
        <v>1.5278024758908419</v>
      </c>
      <c r="P57" s="9"/>
    </row>
    <row r="58" spans="1:119" ht="15.75" thickBot="1">
      <c r="A58" s="12"/>
      <c r="B58" s="44">
        <v>764</v>
      </c>
      <c r="C58" s="20" t="s">
        <v>129</v>
      </c>
      <c r="D58" s="46">
        <v>0</v>
      </c>
      <c r="E58" s="46">
        <v>72495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72495</v>
      </c>
      <c r="O58" s="47">
        <f t="shared" si="12"/>
        <v>4.9582791874700769</v>
      </c>
      <c r="P58" s="9"/>
    </row>
    <row r="59" spans="1:119" ht="16.5" thickBot="1">
      <c r="A59" s="14" t="s">
        <v>10</v>
      </c>
      <c r="B59" s="23"/>
      <c r="C59" s="22"/>
      <c r="D59" s="15">
        <f t="shared" ref="D59:M59" si="18">SUM(D5,D12,D20,D24,D26,D30,D36,D39,D41)</f>
        <v>14342106</v>
      </c>
      <c r="E59" s="15">
        <f t="shared" si="18"/>
        <v>12873299</v>
      </c>
      <c r="F59" s="15">
        <f t="shared" si="18"/>
        <v>0</v>
      </c>
      <c r="G59" s="15">
        <f t="shared" si="18"/>
        <v>0</v>
      </c>
      <c r="H59" s="15">
        <f t="shared" si="18"/>
        <v>0</v>
      </c>
      <c r="I59" s="15">
        <f t="shared" si="18"/>
        <v>1039428</v>
      </c>
      <c r="J59" s="15">
        <f t="shared" si="18"/>
        <v>0</v>
      </c>
      <c r="K59" s="15">
        <f t="shared" si="18"/>
        <v>0</v>
      </c>
      <c r="L59" s="15">
        <f t="shared" si="18"/>
        <v>0</v>
      </c>
      <c r="M59" s="15">
        <f t="shared" si="18"/>
        <v>0</v>
      </c>
      <c r="N59" s="15">
        <f t="shared" si="17"/>
        <v>28254833</v>
      </c>
      <c r="O59" s="37">
        <f t="shared" si="12"/>
        <v>1932.4829355037275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38"/>
      <c r="B61" s="39"/>
      <c r="C61" s="39"/>
      <c r="D61" s="40"/>
      <c r="E61" s="40"/>
      <c r="F61" s="40"/>
      <c r="G61" s="40"/>
      <c r="H61" s="40"/>
      <c r="I61" s="40"/>
      <c r="J61" s="40"/>
      <c r="K61" s="40"/>
      <c r="L61" s="48" t="s">
        <v>139</v>
      </c>
      <c r="M61" s="48"/>
      <c r="N61" s="48"/>
      <c r="O61" s="41">
        <v>14621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77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3213701</v>
      </c>
      <c r="E5" s="26">
        <f t="shared" si="0"/>
        <v>39167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3252868</v>
      </c>
      <c r="O5" s="32">
        <f t="shared" ref="O5:O36" si="2">(N5/O$61)</f>
        <v>221.84191502421061</v>
      </c>
      <c r="P5" s="6"/>
    </row>
    <row r="6" spans="1:133">
      <c r="A6" s="12"/>
      <c r="B6" s="44">
        <v>511</v>
      </c>
      <c r="C6" s="20" t="s">
        <v>20</v>
      </c>
      <c r="D6" s="46">
        <v>452350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452350</v>
      </c>
      <c r="O6" s="47">
        <f t="shared" si="2"/>
        <v>30.849757894018961</v>
      </c>
      <c r="P6" s="9"/>
    </row>
    <row r="7" spans="1:133">
      <c r="A7" s="12"/>
      <c r="B7" s="44">
        <v>512</v>
      </c>
      <c r="C7" s="20" t="s">
        <v>21</v>
      </c>
      <c r="D7" s="46">
        <v>153664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153664</v>
      </c>
      <c r="O7" s="47">
        <f t="shared" si="2"/>
        <v>10.479710836800109</v>
      </c>
      <c r="P7" s="9"/>
    </row>
    <row r="8" spans="1:133">
      <c r="A8" s="12"/>
      <c r="B8" s="44">
        <v>513</v>
      </c>
      <c r="C8" s="20" t="s">
        <v>22</v>
      </c>
      <c r="D8" s="46">
        <v>1793751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1793751</v>
      </c>
      <c r="O8" s="47">
        <f t="shared" si="2"/>
        <v>122.33178749232762</v>
      </c>
      <c r="P8" s="9"/>
    </row>
    <row r="9" spans="1:133">
      <c r="A9" s="12"/>
      <c r="B9" s="44">
        <v>514</v>
      </c>
      <c r="C9" s="20" t="s">
        <v>23</v>
      </c>
      <c r="D9" s="46">
        <v>36117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36117</v>
      </c>
      <c r="O9" s="47">
        <f t="shared" si="2"/>
        <v>2.4631385119007025</v>
      </c>
      <c r="P9" s="9"/>
    </row>
    <row r="10" spans="1:133">
      <c r="A10" s="12"/>
      <c r="B10" s="44">
        <v>515</v>
      </c>
      <c r="C10" s="20" t="s">
        <v>24</v>
      </c>
      <c r="D10" s="46">
        <v>43125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43125</v>
      </c>
      <c r="O10" s="47">
        <f t="shared" si="2"/>
        <v>2.9410761781354431</v>
      </c>
      <c r="P10" s="9"/>
    </row>
    <row r="11" spans="1:133">
      <c r="A11" s="12"/>
      <c r="B11" s="44">
        <v>519</v>
      </c>
      <c r="C11" s="20" t="s">
        <v>102</v>
      </c>
      <c r="D11" s="46">
        <v>734694</v>
      </c>
      <c r="E11" s="46">
        <v>39167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773861</v>
      </c>
      <c r="O11" s="47">
        <f t="shared" si="2"/>
        <v>52.776444111027757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7179471</v>
      </c>
      <c r="E12" s="31">
        <f t="shared" si="3"/>
        <v>445461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7624932</v>
      </c>
      <c r="O12" s="43">
        <f t="shared" si="2"/>
        <v>520.01173020527858</v>
      </c>
      <c r="P12" s="10"/>
    </row>
    <row r="13" spans="1:133">
      <c r="A13" s="12"/>
      <c r="B13" s="44">
        <v>521</v>
      </c>
      <c r="C13" s="20" t="s">
        <v>27</v>
      </c>
      <c r="D13" s="46">
        <v>2422489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2422489</v>
      </c>
      <c r="O13" s="47">
        <f t="shared" si="2"/>
        <v>165.21100729727885</v>
      </c>
      <c r="P13" s="9"/>
    </row>
    <row r="14" spans="1:133">
      <c r="A14" s="12"/>
      <c r="B14" s="44">
        <v>522</v>
      </c>
      <c r="C14" s="20" t="s">
        <v>28</v>
      </c>
      <c r="D14" s="46">
        <v>400584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400584</v>
      </c>
      <c r="O14" s="47">
        <f t="shared" si="2"/>
        <v>27.319375298370048</v>
      </c>
      <c r="P14" s="9"/>
    </row>
    <row r="15" spans="1:133">
      <c r="A15" s="12"/>
      <c r="B15" s="44">
        <v>523</v>
      </c>
      <c r="C15" s="20" t="s">
        <v>103</v>
      </c>
      <c r="D15" s="46">
        <v>2228245</v>
      </c>
      <c r="E15" s="46">
        <v>67040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2295285</v>
      </c>
      <c r="O15" s="47">
        <f t="shared" si="2"/>
        <v>156.53583850508082</v>
      </c>
      <c r="P15" s="9"/>
    </row>
    <row r="16" spans="1:133">
      <c r="A16" s="12"/>
      <c r="B16" s="44">
        <v>524</v>
      </c>
      <c r="C16" s="20" t="s">
        <v>30</v>
      </c>
      <c r="D16" s="46">
        <v>139701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139701</v>
      </c>
      <c r="O16" s="47">
        <f t="shared" si="2"/>
        <v>9.5274500443292638</v>
      </c>
      <c r="P16" s="9"/>
    </row>
    <row r="17" spans="1:16">
      <c r="A17" s="12"/>
      <c r="B17" s="44">
        <v>525</v>
      </c>
      <c r="C17" s="20" t="s">
        <v>31</v>
      </c>
      <c r="D17" s="46">
        <v>550145</v>
      </c>
      <c r="E17" s="46">
        <v>378421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928566</v>
      </c>
      <c r="O17" s="47">
        <f t="shared" si="2"/>
        <v>63.327149969310511</v>
      </c>
      <c r="P17" s="9"/>
    </row>
    <row r="18" spans="1:16">
      <c r="A18" s="12"/>
      <c r="B18" s="44">
        <v>526</v>
      </c>
      <c r="C18" s="20" t="s">
        <v>32</v>
      </c>
      <c r="D18" s="46">
        <v>1371867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1371867</v>
      </c>
      <c r="O18" s="47">
        <f t="shared" si="2"/>
        <v>93.559776307713292</v>
      </c>
      <c r="P18" s="9"/>
    </row>
    <row r="19" spans="1:16">
      <c r="A19" s="12"/>
      <c r="B19" s="44">
        <v>527</v>
      </c>
      <c r="C19" s="20" t="s">
        <v>33</v>
      </c>
      <c r="D19" s="46">
        <v>66440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66440</v>
      </c>
      <c r="O19" s="47">
        <f t="shared" si="2"/>
        <v>4.5311327831957993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SUM(D21:D23)</f>
        <v>176258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1024843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1201101</v>
      </c>
      <c r="O20" s="43">
        <f t="shared" si="2"/>
        <v>81.91372843210803</v>
      </c>
      <c r="P20" s="10"/>
    </row>
    <row r="21" spans="1:16">
      <c r="A21" s="12"/>
      <c r="B21" s="44">
        <v>534</v>
      </c>
      <c r="C21" s="20" t="s">
        <v>104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600539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600539</v>
      </c>
      <c r="O21" s="47">
        <f t="shared" si="2"/>
        <v>40.956079929073177</v>
      </c>
      <c r="P21" s="9"/>
    </row>
    <row r="22" spans="1:16">
      <c r="A22" s="12"/>
      <c r="B22" s="44">
        <v>536</v>
      </c>
      <c r="C22" s="20" t="s">
        <v>105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424304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424304</v>
      </c>
      <c r="O22" s="47">
        <f t="shared" si="2"/>
        <v>28.937052444929414</v>
      </c>
      <c r="P22" s="9"/>
    </row>
    <row r="23" spans="1:16">
      <c r="A23" s="12"/>
      <c r="B23" s="44">
        <v>537</v>
      </c>
      <c r="C23" s="20" t="s">
        <v>106</v>
      </c>
      <c r="D23" s="46">
        <v>176258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176258</v>
      </c>
      <c r="O23" s="47">
        <f t="shared" si="2"/>
        <v>12.020596058105436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SUM(D25:D25)</f>
        <v>0</v>
      </c>
      <c r="E24" s="31">
        <f t="shared" si="6"/>
        <v>6983736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6983736</v>
      </c>
      <c r="O24" s="43">
        <f t="shared" si="2"/>
        <v>476.28288890404417</v>
      </c>
      <c r="P24" s="10"/>
    </row>
    <row r="25" spans="1:16">
      <c r="A25" s="12"/>
      <c r="B25" s="44">
        <v>541</v>
      </c>
      <c r="C25" s="20" t="s">
        <v>107</v>
      </c>
      <c r="D25" s="46">
        <v>0</v>
      </c>
      <c r="E25" s="46">
        <v>6983736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6983736</v>
      </c>
      <c r="O25" s="47">
        <f t="shared" si="2"/>
        <v>476.28288890404417</v>
      </c>
      <c r="P25" s="9"/>
    </row>
    <row r="26" spans="1:16" ht="15.75">
      <c r="A26" s="28" t="s">
        <v>40</v>
      </c>
      <c r="B26" s="29"/>
      <c r="C26" s="30"/>
      <c r="D26" s="31">
        <f t="shared" ref="D26:M26" si="8">SUM(D27:D29)</f>
        <v>349516</v>
      </c>
      <c r="E26" s="31">
        <f t="shared" si="8"/>
        <v>233946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583462</v>
      </c>
      <c r="O26" s="43">
        <f t="shared" si="2"/>
        <v>39.791447861965494</v>
      </c>
      <c r="P26" s="10"/>
    </row>
    <row r="27" spans="1:16">
      <c r="A27" s="13"/>
      <c r="B27" s="45">
        <v>552</v>
      </c>
      <c r="C27" s="21" t="s">
        <v>41</v>
      </c>
      <c r="D27" s="46">
        <v>298477</v>
      </c>
      <c r="E27" s="46">
        <v>41236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339713</v>
      </c>
      <c r="O27" s="47">
        <f t="shared" si="2"/>
        <v>23.168042010502624</v>
      </c>
      <c r="P27" s="9"/>
    </row>
    <row r="28" spans="1:16">
      <c r="A28" s="13"/>
      <c r="B28" s="45">
        <v>553</v>
      </c>
      <c r="C28" s="21" t="s">
        <v>108</v>
      </c>
      <c r="D28" s="46">
        <v>51039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51039</v>
      </c>
      <c r="O28" s="47">
        <f t="shared" si="2"/>
        <v>3.4808020186864899</v>
      </c>
      <c r="P28" s="9"/>
    </row>
    <row r="29" spans="1:16">
      <c r="A29" s="13"/>
      <c r="B29" s="45">
        <v>554</v>
      </c>
      <c r="C29" s="21" t="s">
        <v>43</v>
      </c>
      <c r="D29" s="46">
        <v>0</v>
      </c>
      <c r="E29" s="46">
        <v>192710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192710</v>
      </c>
      <c r="O29" s="47">
        <f t="shared" si="2"/>
        <v>13.142603832776375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SUM(D31:D35)</f>
        <v>729913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729913</v>
      </c>
      <c r="O30" s="43">
        <f t="shared" si="2"/>
        <v>49.779240264611609</v>
      </c>
      <c r="P30" s="10"/>
    </row>
    <row r="31" spans="1:16">
      <c r="A31" s="12"/>
      <c r="B31" s="44">
        <v>562</v>
      </c>
      <c r="C31" s="20" t="s">
        <v>109</v>
      </c>
      <c r="D31" s="46">
        <v>615411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10">SUM(D31:M31)</f>
        <v>615411</v>
      </c>
      <c r="O31" s="47">
        <f t="shared" si="2"/>
        <v>41.970333492464022</v>
      </c>
      <c r="P31" s="9"/>
    </row>
    <row r="32" spans="1:16">
      <c r="A32" s="12"/>
      <c r="B32" s="44">
        <v>563</v>
      </c>
      <c r="C32" s="20" t="s">
        <v>110</v>
      </c>
      <c r="D32" s="46">
        <v>22500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22500</v>
      </c>
      <c r="O32" s="47">
        <f t="shared" si="2"/>
        <v>1.5344745277228398</v>
      </c>
      <c r="P32" s="9"/>
    </row>
    <row r="33" spans="1:16">
      <c r="A33" s="12"/>
      <c r="B33" s="44">
        <v>564</v>
      </c>
      <c r="C33" s="20" t="s">
        <v>111</v>
      </c>
      <c r="D33" s="46">
        <v>67000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67000</v>
      </c>
      <c r="O33" s="47">
        <f t="shared" si="2"/>
        <v>4.5693241492191232</v>
      </c>
      <c r="P33" s="9"/>
    </row>
    <row r="34" spans="1:16">
      <c r="A34" s="12"/>
      <c r="B34" s="44">
        <v>565</v>
      </c>
      <c r="C34" s="20" t="s">
        <v>112</v>
      </c>
      <c r="D34" s="46">
        <v>12000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12000</v>
      </c>
      <c r="O34" s="47">
        <f t="shared" si="2"/>
        <v>0.81838641478551455</v>
      </c>
      <c r="P34" s="9"/>
    </row>
    <row r="35" spans="1:16">
      <c r="A35" s="12"/>
      <c r="B35" s="44">
        <v>569</v>
      </c>
      <c r="C35" s="20" t="s">
        <v>50</v>
      </c>
      <c r="D35" s="46">
        <v>13002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13002</v>
      </c>
      <c r="O35" s="47">
        <f t="shared" si="2"/>
        <v>0.88672168042010502</v>
      </c>
      <c r="P35" s="9"/>
    </row>
    <row r="36" spans="1:16" ht="15.75">
      <c r="A36" s="28" t="s">
        <v>51</v>
      </c>
      <c r="B36" s="29"/>
      <c r="C36" s="30"/>
      <c r="D36" s="31">
        <f t="shared" ref="D36:M36" si="11">SUM(D37:D38)</f>
        <v>982011</v>
      </c>
      <c r="E36" s="31">
        <f t="shared" si="11"/>
        <v>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982011</v>
      </c>
      <c r="O36" s="43">
        <f t="shared" si="2"/>
        <v>66.9720384641615</v>
      </c>
      <c r="P36" s="9"/>
    </row>
    <row r="37" spans="1:16">
      <c r="A37" s="12"/>
      <c r="B37" s="44">
        <v>571</v>
      </c>
      <c r="C37" s="20" t="s">
        <v>52</v>
      </c>
      <c r="D37" s="46">
        <v>630407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630407</v>
      </c>
      <c r="O37" s="47">
        <f t="shared" ref="O37:O59" si="12">(N37/O$61)</f>
        <v>42.993043715474322</v>
      </c>
      <c r="P37" s="9"/>
    </row>
    <row r="38" spans="1:16">
      <c r="A38" s="12"/>
      <c r="B38" s="44">
        <v>572</v>
      </c>
      <c r="C38" s="20" t="s">
        <v>113</v>
      </c>
      <c r="D38" s="46">
        <v>351604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351604</v>
      </c>
      <c r="O38" s="47">
        <f t="shared" si="12"/>
        <v>23.978994748687171</v>
      </c>
      <c r="P38" s="9"/>
    </row>
    <row r="39" spans="1:16" ht="15.75">
      <c r="A39" s="28" t="s">
        <v>114</v>
      </c>
      <c r="B39" s="29"/>
      <c r="C39" s="30"/>
      <c r="D39" s="31">
        <f t="shared" ref="D39:M39" si="13">SUM(D40:D40)</f>
        <v>270494</v>
      </c>
      <c r="E39" s="31">
        <f t="shared" si="13"/>
        <v>366968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637462</v>
      </c>
      <c r="O39" s="43">
        <f t="shared" si="12"/>
        <v>43.474186728500307</v>
      </c>
      <c r="P39" s="9"/>
    </row>
    <row r="40" spans="1:16">
      <c r="A40" s="12"/>
      <c r="B40" s="44">
        <v>581</v>
      </c>
      <c r="C40" s="20" t="s">
        <v>115</v>
      </c>
      <c r="D40" s="46">
        <v>270494</v>
      </c>
      <c r="E40" s="46">
        <v>366968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637462</v>
      </c>
      <c r="O40" s="47">
        <f t="shared" si="12"/>
        <v>43.474186728500307</v>
      </c>
      <c r="P40" s="9"/>
    </row>
    <row r="41" spans="1:16" ht="15.75">
      <c r="A41" s="28" t="s">
        <v>57</v>
      </c>
      <c r="B41" s="29"/>
      <c r="C41" s="30"/>
      <c r="D41" s="31">
        <f t="shared" ref="D41:M41" si="14">SUM(D42:D58)</f>
        <v>269514</v>
      </c>
      <c r="E41" s="31">
        <f t="shared" si="14"/>
        <v>462260</v>
      </c>
      <c r="F41" s="31">
        <f t="shared" si="14"/>
        <v>0</v>
      </c>
      <c r="G41" s="31">
        <f t="shared" si="14"/>
        <v>0</v>
      </c>
      <c r="H41" s="31">
        <f t="shared" si="14"/>
        <v>0</v>
      </c>
      <c r="I41" s="31">
        <f t="shared" si="14"/>
        <v>0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>SUM(D41:M41)</f>
        <v>731774</v>
      </c>
      <c r="O41" s="43">
        <f t="shared" si="12"/>
        <v>49.906158357771261</v>
      </c>
      <c r="P41" s="9"/>
    </row>
    <row r="42" spans="1:16">
      <c r="A42" s="12"/>
      <c r="B42" s="44">
        <v>601</v>
      </c>
      <c r="C42" s="20" t="s">
        <v>116</v>
      </c>
      <c r="D42" s="46">
        <v>167812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7" si="15">SUM(D42:M42)</f>
        <v>167812</v>
      </c>
      <c r="O42" s="47">
        <f t="shared" si="12"/>
        <v>11.444588419832231</v>
      </c>
      <c r="P42" s="9"/>
    </row>
    <row r="43" spans="1:16">
      <c r="A43" s="12"/>
      <c r="B43" s="44">
        <v>602</v>
      </c>
      <c r="C43" s="20" t="s">
        <v>117</v>
      </c>
      <c r="D43" s="46">
        <v>53281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5"/>
        <v>53281</v>
      </c>
      <c r="O43" s="47">
        <f t="shared" si="12"/>
        <v>3.6337038805155832</v>
      </c>
      <c r="P43" s="9"/>
    </row>
    <row r="44" spans="1:16">
      <c r="A44" s="12"/>
      <c r="B44" s="44">
        <v>603</v>
      </c>
      <c r="C44" s="20" t="s">
        <v>118</v>
      </c>
      <c r="D44" s="46">
        <v>13248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5"/>
        <v>13248</v>
      </c>
      <c r="O44" s="47">
        <f t="shared" si="12"/>
        <v>0.90349860192320808</v>
      </c>
      <c r="P44" s="9"/>
    </row>
    <row r="45" spans="1:16">
      <c r="A45" s="12"/>
      <c r="B45" s="44">
        <v>604</v>
      </c>
      <c r="C45" s="20" t="s">
        <v>119</v>
      </c>
      <c r="D45" s="46">
        <v>0</v>
      </c>
      <c r="E45" s="46">
        <v>146154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146154</v>
      </c>
      <c r="O45" s="47">
        <f t="shared" si="12"/>
        <v>9.9675373388801738</v>
      </c>
      <c r="P45" s="9"/>
    </row>
    <row r="46" spans="1:16">
      <c r="A46" s="12"/>
      <c r="B46" s="44">
        <v>606</v>
      </c>
      <c r="C46" s="20" t="s">
        <v>120</v>
      </c>
      <c r="D46" s="46">
        <v>3500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3500</v>
      </c>
      <c r="O46" s="47">
        <f t="shared" si="12"/>
        <v>0.23869603764577507</v>
      </c>
      <c r="P46" s="9"/>
    </row>
    <row r="47" spans="1:16">
      <c r="A47" s="12"/>
      <c r="B47" s="44">
        <v>608</v>
      </c>
      <c r="C47" s="20" t="s">
        <v>121</v>
      </c>
      <c r="D47" s="46">
        <v>0</v>
      </c>
      <c r="E47" s="46">
        <v>12500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12500</v>
      </c>
      <c r="O47" s="47">
        <f t="shared" si="12"/>
        <v>0.85248584873491096</v>
      </c>
      <c r="P47" s="9"/>
    </row>
    <row r="48" spans="1:16">
      <c r="A48" s="12"/>
      <c r="B48" s="44">
        <v>614</v>
      </c>
      <c r="C48" s="20" t="s">
        <v>122</v>
      </c>
      <c r="D48" s="46">
        <v>0</v>
      </c>
      <c r="E48" s="46">
        <v>60814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3" si="16">SUM(D48:M48)</f>
        <v>60814</v>
      </c>
      <c r="O48" s="47">
        <f t="shared" si="12"/>
        <v>4.1474459523971898</v>
      </c>
      <c r="P48" s="9"/>
    </row>
    <row r="49" spans="1:119">
      <c r="A49" s="12"/>
      <c r="B49" s="44">
        <v>619</v>
      </c>
      <c r="C49" s="20" t="s">
        <v>136</v>
      </c>
      <c r="D49" s="46">
        <v>0</v>
      </c>
      <c r="E49" s="46">
        <v>651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651</v>
      </c>
      <c r="O49" s="47">
        <f t="shared" si="12"/>
        <v>4.4397463002114168E-2</v>
      </c>
      <c r="P49" s="9"/>
    </row>
    <row r="50" spans="1:119">
      <c r="A50" s="12"/>
      <c r="B50" s="44">
        <v>634</v>
      </c>
      <c r="C50" s="20" t="s">
        <v>123</v>
      </c>
      <c r="D50" s="46">
        <v>0</v>
      </c>
      <c r="E50" s="46">
        <v>22357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22357</v>
      </c>
      <c r="O50" s="47">
        <f t="shared" si="12"/>
        <v>1.5247220896133125</v>
      </c>
      <c r="P50" s="9"/>
    </row>
    <row r="51" spans="1:119">
      <c r="A51" s="12"/>
      <c r="B51" s="44">
        <v>654</v>
      </c>
      <c r="C51" s="20" t="s">
        <v>124</v>
      </c>
      <c r="D51" s="46">
        <v>0</v>
      </c>
      <c r="E51" s="46">
        <v>38569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38569</v>
      </c>
      <c r="O51" s="47">
        <f t="shared" si="12"/>
        <v>2.6303621359885425</v>
      </c>
      <c r="P51" s="9"/>
    </row>
    <row r="52" spans="1:119">
      <c r="A52" s="12"/>
      <c r="B52" s="44">
        <v>674</v>
      </c>
      <c r="C52" s="20" t="s">
        <v>125</v>
      </c>
      <c r="D52" s="46">
        <v>0</v>
      </c>
      <c r="E52" s="46">
        <v>33625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33625</v>
      </c>
      <c r="O52" s="47">
        <f t="shared" si="12"/>
        <v>2.2931869330969108</v>
      </c>
      <c r="P52" s="9"/>
    </row>
    <row r="53" spans="1:119">
      <c r="A53" s="12"/>
      <c r="B53" s="44">
        <v>694</v>
      </c>
      <c r="C53" s="20" t="s">
        <v>126</v>
      </c>
      <c r="D53" s="46">
        <v>0</v>
      </c>
      <c r="E53" s="46">
        <v>5440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5440</v>
      </c>
      <c r="O53" s="47">
        <f t="shared" si="12"/>
        <v>0.37100184136943326</v>
      </c>
      <c r="P53" s="9"/>
    </row>
    <row r="54" spans="1:119">
      <c r="A54" s="12"/>
      <c r="B54" s="44">
        <v>711</v>
      </c>
      <c r="C54" s="20" t="s">
        <v>90</v>
      </c>
      <c r="D54" s="46">
        <v>30163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59" si="17">SUM(D54:M54)</f>
        <v>30163</v>
      </c>
      <c r="O54" s="47">
        <f t="shared" si="12"/>
        <v>2.0570824524312896</v>
      </c>
      <c r="P54" s="9"/>
    </row>
    <row r="55" spans="1:119">
      <c r="A55" s="12"/>
      <c r="B55" s="44">
        <v>721</v>
      </c>
      <c r="C55" s="20" t="s">
        <v>68</v>
      </c>
      <c r="D55" s="46">
        <v>1510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1510</v>
      </c>
      <c r="O55" s="47">
        <f t="shared" si="12"/>
        <v>0.10298029052717725</v>
      </c>
      <c r="P55" s="9"/>
    </row>
    <row r="56" spans="1:119">
      <c r="A56" s="12"/>
      <c r="B56" s="44">
        <v>724</v>
      </c>
      <c r="C56" s="20" t="s">
        <v>127</v>
      </c>
      <c r="D56" s="46">
        <v>0</v>
      </c>
      <c r="E56" s="46">
        <v>37930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37930</v>
      </c>
      <c r="O56" s="47">
        <f t="shared" si="12"/>
        <v>2.5867830594012138</v>
      </c>
      <c r="P56" s="9"/>
    </row>
    <row r="57" spans="1:119">
      <c r="A57" s="12"/>
      <c r="B57" s="44">
        <v>744</v>
      </c>
      <c r="C57" s="20" t="s">
        <v>128</v>
      </c>
      <c r="D57" s="46">
        <v>0</v>
      </c>
      <c r="E57" s="46">
        <v>24078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24078</v>
      </c>
      <c r="O57" s="47">
        <f t="shared" si="12"/>
        <v>1.6420923412671349</v>
      </c>
      <c r="P57" s="9"/>
    </row>
    <row r="58" spans="1:119" ht="15.75" thickBot="1">
      <c r="A58" s="12"/>
      <c r="B58" s="44">
        <v>764</v>
      </c>
      <c r="C58" s="20" t="s">
        <v>129</v>
      </c>
      <c r="D58" s="46">
        <v>0</v>
      </c>
      <c r="E58" s="46">
        <v>80142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80142</v>
      </c>
      <c r="O58" s="47">
        <f t="shared" si="12"/>
        <v>5.4655936711450588</v>
      </c>
      <c r="P58" s="9"/>
    </row>
    <row r="59" spans="1:119" ht="16.5" thickBot="1">
      <c r="A59" s="14" t="s">
        <v>10</v>
      </c>
      <c r="B59" s="23"/>
      <c r="C59" s="22"/>
      <c r="D59" s="15">
        <f t="shared" ref="D59:M59" si="18">SUM(D5,D12,D20,D24,D26,D30,D36,D39,D41)</f>
        <v>13170878</v>
      </c>
      <c r="E59" s="15">
        <f t="shared" si="18"/>
        <v>8531538</v>
      </c>
      <c r="F59" s="15">
        <f t="shared" si="18"/>
        <v>0</v>
      </c>
      <c r="G59" s="15">
        <f t="shared" si="18"/>
        <v>0</v>
      </c>
      <c r="H59" s="15">
        <f t="shared" si="18"/>
        <v>0</v>
      </c>
      <c r="I59" s="15">
        <f t="shared" si="18"/>
        <v>1024843</v>
      </c>
      <c r="J59" s="15">
        <f t="shared" si="18"/>
        <v>0</v>
      </c>
      <c r="K59" s="15">
        <f t="shared" si="18"/>
        <v>0</v>
      </c>
      <c r="L59" s="15">
        <f t="shared" si="18"/>
        <v>0</v>
      </c>
      <c r="M59" s="15">
        <f t="shared" si="18"/>
        <v>0</v>
      </c>
      <c r="N59" s="15">
        <f t="shared" si="17"/>
        <v>22727259</v>
      </c>
      <c r="O59" s="37">
        <f t="shared" si="12"/>
        <v>1549.9733342426516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38"/>
      <c r="B61" s="39"/>
      <c r="C61" s="39"/>
      <c r="D61" s="40"/>
      <c r="E61" s="40"/>
      <c r="F61" s="40"/>
      <c r="G61" s="40"/>
      <c r="H61" s="40"/>
      <c r="I61" s="40"/>
      <c r="J61" s="40"/>
      <c r="K61" s="40"/>
      <c r="L61" s="48" t="s">
        <v>137</v>
      </c>
      <c r="M61" s="48"/>
      <c r="N61" s="48"/>
      <c r="O61" s="41">
        <v>14663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77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3078020</v>
      </c>
      <c r="E5" s="26">
        <f t="shared" si="0"/>
        <v>38604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3116624</v>
      </c>
      <c r="O5" s="32">
        <f t="shared" ref="O5:O36" si="2">(N5/O$60)</f>
        <v>212.52124105011933</v>
      </c>
      <c r="P5" s="6"/>
    </row>
    <row r="6" spans="1:133">
      <c r="A6" s="12"/>
      <c r="B6" s="44">
        <v>511</v>
      </c>
      <c r="C6" s="20" t="s">
        <v>20</v>
      </c>
      <c r="D6" s="46">
        <v>514097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514097</v>
      </c>
      <c r="O6" s="47">
        <f t="shared" si="2"/>
        <v>35.05605182407092</v>
      </c>
      <c r="P6" s="9"/>
    </row>
    <row r="7" spans="1:133">
      <c r="A7" s="12"/>
      <c r="B7" s="44">
        <v>512</v>
      </c>
      <c r="C7" s="20" t="s">
        <v>21</v>
      </c>
      <c r="D7" s="46">
        <v>142219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142219</v>
      </c>
      <c r="O7" s="47">
        <f t="shared" si="2"/>
        <v>9.6978520286396179</v>
      </c>
      <c r="P7" s="9"/>
    </row>
    <row r="8" spans="1:133">
      <c r="A8" s="12"/>
      <c r="B8" s="44">
        <v>513</v>
      </c>
      <c r="C8" s="20" t="s">
        <v>22</v>
      </c>
      <c r="D8" s="46">
        <v>1750663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1750663</v>
      </c>
      <c r="O8" s="47">
        <f t="shared" si="2"/>
        <v>119.37695192635526</v>
      </c>
      <c r="P8" s="9"/>
    </row>
    <row r="9" spans="1:133">
      <c r="A9" s="12"/>
      <c r="B9" s="44">
        <v>514</v>
      </c>
      <c r="C9" s="20" t="s">
        <v>23</v>
      </c>
      <c r="D9" s="46">
        <v>33026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33026</v>
      </c>
      <c r="O9" s="47">
        <f t="shared" si="2"/>
        <v>2.2520286396181386</v>
      </c>
      <c r="P9" s="9"/>
    </row>
    <row r="10" spans="1:133">
      <c r="A10" s="12"/>
      <c r="B10" s="44">
        <v>515</v>
      </c>
      <c r="C10" s="20" t="s">
        <v>24</v>
      </c>
      <c r="D10" s="46">
        <v>73309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73309</v>
      </c>
      <c r="O10" s="47">
        <f t="shared" si="2"/>
        <v>4.9989089669280604</v>
      </c>
      <c r="P10" s="9"/>
    </row>
    <row r="11" spans="1:133">
      <c r="A11" s="12"/>
      <c r="B11" s="44">
        <v>519</v>
      </c>
      <c r="C11" s="20" t="s">
        <v>102</v>
      </c>
      <c r="D11" s="46">
        <v>564706</v>
      </c>
      <c r="E11" s="46">
        <v>38604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603310</v>
      </c>
      <c r="O11" s="47">
        <f t="shared" si="2"/>
        <v>41.13944766450733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6731497</v>
      </c>
      <c r="E12" s="31">
        <f t="shared" si="3"/>
        <v>401961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7133458</v>
      </c>
      <c r="O12" s="43">
        <f t="shared" si="2"/>
        <v>486.42741220593251</v>
      </c>
      <c r="P12" s="10"/>
    </row>
    <row r="13" spans="1:133">
      <c r="A13" s="12"/>
      <c r="B13" s="44">
        <v>521</v>
      </c>
      <c r="C13" s="20" t="s">
        <v>27</v>
      </c>
      <c r="D13" s="46">
        <v>2235573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2235573</v>
      </c>
      <c r="O13" s="47">
        <f t="shared" si="2"/>
        <v>152.44275485850665</v>
      </c>
      <c r="P13" s="9"/>
    </row>
    <row r="14" spans="1:133">
      <c r="A14" s="12"/>
      <c r="B14" s="44">
        <v>522</v>
      </c>
      <c r="C14" s="20" t="s">
        <v>28</v>
      </c>
      <c r="D14" s="46">
        <v>437587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437587</v>
      </c>
      <c r="O14" s="47">
        <f t="shared" si="2"/>
        <v>29.838868053187863</v>
      </c>
      <c r="P14" s="9"/>
    </row>
    <row r="15" spans="1:133">
      <c r="A15" s="12"/>
      <c r="B15" s="44">
        <v>523</v>
      </c>
      <c r="C15" s="20" t="s">
        <v>103</v>
      </c>
      <c r="D15" s="46">
        <v>2157331</v>
      </c>
      <c r="E15" s="46">
        <v>35321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2192652</v>
      </c>
      <c r="O15" s="47">
        <f t="shared" si="2"/>
        <v>149.51599045346063</v>
      </c>
      <c r="P15" s="9"/>
    </row>
    <row r="16" spans="1:133">
      <c r="A16" s="12"/>
      <c r="B16" s="44">
        <v>524</v>
      </c>
      <c r="C16" s="20" t="s">
        <v>30</v>
      </c>
      <c r="D16" s="46">
        <v>138550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138550</v>
      </c>
      <c r="O16" s="47">
        <f t="shared" si="2"/>
        <v>9.4476645073303782</v>
      </c>
      <c r="P16" s="9"/>
    </row>
    <row r="17" spans="1:16">
      <c r="A17" s="12"/>
      <c r="B17" s="44">
        <v>525</v>
      </c>
      <c r="C17" s="20" t="s">
        <v>31</v>
      </c>
      <c r="D17" s="46">
        <v>512210</v>
      </c>
      <c r="E17" s="46">
        <v>366640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878850</v>
      </c>
      <c r="O17" s="47">
        <f t="shared" si="2"/>
        <v>59.928400954653938</v>
      </c>
      <c r="P17" s="9"/>
    </row>
    <row r="18" spans="1:16">
      <c r="A18" s="12"/>
      <c r="B18" s="44">
        <v>526</v>
      </c>
      <c r="C18" s="20" t="s">
        <v>32</v>
      </c>
      <c r="D18" s="46">
        <v>1216846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1216846</v>
      </c>
      <c r="O18" s="47">
        <f t="shared" si="2"/>
        <v>82.976201841118311</v>
      </c>
      <c r="P18" s="9"/>
    </row>
    <row r="19" spans="1:16">
      <c r="A19" s="12"/>
      <c r="B19" s="44">
        <v>527</v>
      </c>
      <c r="C19" s="20" t="s">
        <v>33</v>
      </c>
      <c r="D19" s="46">
        <v>33400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33400</v>
      </c>
      <c r="O19" s="47">
        <f t="shared" si="2"/>
        <v>2.2775315376747356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SUM(D21:D23)</f>
        <v>172048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1040549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1212597</v>
      </c>
      <c r="O20" s="43">
        <f t="shared" si="2"/>
        <v>82.686464370951242</v>
      </c>
      <c r="P20" s="10"/>
    </row>
    <row r="21" spans="1:16">
      <c r="A21" s="12"/>
      <c r="B21" s="44">
        <v>534</v>
      </c>
      <c r="C21" s="20" t="s">
        <v>104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553449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553449</v>
      </c>
      <c r="O21" s="47">
        <f t="shared" si="2"/>
        <v>37.739447664507331</v>
      </c>
      <c r="P21" s="9"/>
    </row>
    <row r="22" spans="1:16">
      <c r="A22" s="12"/>
      <c r="B22" s="44">
        <v>536</v>
      </c>
      <c r="C22" s="20" t="s">
        <v>105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487100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487100</v>
      </c>
      <c r="O22" s="47">
        <f t="shared" si="2"/>
        <v>33.215138083873164</v>
      </c>
      <c r="P22" s="9"/>
    </row>
    <row r="23" spans="1:16">
      <c r="A23" s="12"/>
      <c r="B23" s="44">
        <v>537</v>
      </c>
      <c r="C23" s="20" t="s">
        <v>106</v>
      </c>
      <c r="D23" s="46">
        <v>172048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172048</v>
      </c>
      <c r="O23" s="47">
        <f t="shared" si="2"/>
        <v>11.731878622570747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SUM(D25:D25)</f>
        <v>0</v>
      </c>
      <c r="E24" s="31">
        <f t="shared" si="6"/>
        <v>5032460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5032460</v>
      </c>
      <c r="O24" s="43">
        <f t="shared" si="2"/>
        <v>343.16126832594614</v>
      </c>
      <c r="P24" s="10"/>
    </row>
    <row r="25" spans="1:16">
      <c r="A25" s="12"/>
      <c r="B25" s="44">
        <v>541</v>
      </c>
      <c r="C25" s="20" t="s">
        <v>107</v>
      </c>
      <c r="D25" s="46">
        <v>0</v>
      </c>
      <c r="E25" s="46">
        <v>5032460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5032460</v>
      </c>
      <c r="O25" s="47">
        <f t="shared" si="2"/>
        <v>343.16126832594614</v>
      </c>
      <c r="P25" s="9"/>
    </row>
    <row r="26" spans="1:16" ht="15.75">
      <c r="A26" s="28" t="s">
        <v>40</v>
      </c>
      <c r="B26" s="29"/>
      <c r="C26" s="30"/>
      <c r="D26" s="31">
        <f t="shared" ref="D26:M26" si="8">SUM(D27:D29)</f>
        <v>167516</v>
      </c>
      <c r="E26" s="31">
        <f t="shared" si="8"/>
        <v>577635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745151</v>
      </c>
      <c r="O26" s="43">
        <f t="shared" si="2"/>
        <v>50.81152403682237</v>
      </c>
      <c r="P26" s="10"/>
    </row>
    <row r="27" spans="1:16">
      <c r="A27" s="13"/>
      <c r="B27" s="45">
        <v>552</v>
      </c>
      <c r="C27" s="21" t="s">
        <v>41</v>
      </c>
      <c r="D27" s="46">
        <v>87587</v>
      </c>
      <c r="E27" s="46">
        <v>42258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129845</v>
      </c>
      <c r="O27" s="47">
        <f t="shared" si="2"/>
        <v>8.8540743266280266</v>
      </c>
      <c r="P27" s="9"/>
    </row>
    <row r="28" spans="1:16">
      <c r="A28" s="13"/>
      <c r="B28" s="45">
        <v>553</v>
      </c>
      <c r="C28" s="21" t="s">
        <v>108</v>
      </c>
      <c r="D28" s="46">
        <v>79929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79929</v>
      </c>
      <c r="O28" s="47">
        <f t="shared" si="2"/>
        <v>5.450323900443232</v>
      </c>
      <c r="P28" s="9"/>
    </row>
    <row r="29" spans="1:16">
      <c r="A29" s="13"/>
      <c r="B29" s="45">
        <v>554</v>
      </c>
      <c r="C29" s="21" t="s">
        <v>43</v>
      </c>
      <c r="D29" s="46">
        <v>0</v>
      </c>
      <c r="E29" s="46">
        <v>535377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535377</v>
      </c>
      <c r="O29" s="47">
        <f t="shared" si="2"/>
        <v>36.507125809751109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SUM(D31:D35)</f>
        <v>581622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581622</v>
      </c>
      <c r="O30" s="43">
        <f t="shared" si="2"/>
        <v>39.660552335492667</v>
      </c>
      <c r="P30" s="10"/>
    </row>
    <row r="31" spans="1:16">
      <c r="A31" s="12"/>
      <c r="B31" s="44">
        <v>562</v>
      </c>
      <c r="C31" s="20" t="s">
        <v>109</v>
      </c>
      <c r="D31" s="46">
        <v>468757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10">SUM(D31:M31)</f>
        <v>468757</v>
      </c>
      <c r="O31" s="47">
        <f t="shared" si="2"/>
        <v>31.96433685646096</v>
      </c>
      <c r="P31" s="9"/>
    </row>
    <row r="32" spans="1:16">
      <c r="A32" s="12"/>
      <c r="B32" s="44">
        <v>563</v>
      </c>
      <c r="C32" s="20" t="s">
        <v>110</v>
      </c>
      <c r="D32" s="46">
        <v>22500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22500</v>
      </c>
      <c r="O32" s="47">
        <f t="shared" si="2"/>
        <v>1.5342652574156155</v>
      </c>
      <c r="P32" s="9"/>
    </row>
    <row r="33" spans="1:16">
      <c r="A33" s="12"/>
      <c r="B33" s="44">
        <v>564</v>
      </c>
      <c r="C33" s="20" t="s">
        <v>111</v>
      </c>
      <c r="D33" s="46">
        <v>67000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67000</v>
      </c>
      <c r="O33" s="47">
        <f t="shared" si="2"/>
        <v>4.5687009887487218</v>
      </c>
      <c r="P33" s="9"/>
    </row>
    <row r="34" spans="1:16">
      <c r="A34" s="12"/>
      <c r="B34" s="44">
        <v>565</v>
      </c>
      <c r="C34" s="20" t="s">
        <v>112</v>
      </c>
      <c r="D34" s="46">
        <v>12000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12000</v>
      </c>
      <c r="O34" s="47">
        <f t="shared" si="2"/>
        <v>0.81827480395499486</v>
      </c>
      <c r="P34" s="9"/>
    </row>
    <row r="35" spans="1:16">
      <c r="A35" s="12"/>
      <c r="B35" s="44">
        <v>569</v>
      </c>
      <c r="C35" s="20" t="s">
        <v>50</v>
      </c>
      <c r="D35" s="46">
        <v>11365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11365</v>
      </c>
      <c r="O35" s="47">
        <f t="shared" si="2"/>
        <v>0.77497442891237645</v>
      </c>
      <c r="P35" s="9"/>
    </row>
    <row r="36" spans="1:16" ht="15.75">
      <c r="A36" s="28" t="s">
        <v>51</v>
      </c>
      <c r="B36" s="29"/>
      <c r="C36" s="30"/>
      <c r="D36" s="31">
        <f t="shared" ref="D36:M36" si="11">SUM(D37:D38)</f>
        <v>973166</v>
      </c>
      <c r="E36" s="31">
        <f t="shared" si="11"/>
        <v>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973166</v>
      </c>
      <c r="O36" s="43">
        <f t="shared" si="2"/>
        <v>66.35976815547221</v>
      </c>
      <c r="P36" s="9"/>
    </row>
    <row r="37" spans="1:16">
      <c r="A37" s="12"/>
      <c r="B37" s="44">
        <v>571</v>
      </c>
      <c r="C37" s="20" t="s">
        <v>52</v>
      </c>
      <c r="D37" s="46">
        <v>645761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645761</v>
      </c>
      <c r="O37" s="47">
        <f t="shared" ref="O37:O58" si="12">(N37/O$60)</f>
        <v>44.034162973065122</v>
      </c>
      <c r="P37" s="9"/>
    </row>
    <row r="38" spans="1:16">
      <c r="A38" s="12"/>
      <c r="B38" s="44">
        <v>572</v>
      </c>
      <c r="C38" s="20" t="s">
        <v>113</v>
      </c>
      <c r="D38" s="46">
        <v>327405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327405</v>
      </c>
      <c r="O38" s="47">
        <f t="shared" si="12"/>
        <v>22.325605182407092</v>
      </c>
      <c r="P38" s="9"/>
    </row>
    <row r="39" spans="1:16" ht="15.75">
      <c r="A39" s="28" t="s">
        <v>114</v>
      </c>
      <c r="B39" s="29"/>
      <c r="C39" s="30"/>
      <c r="D39" s="31">
        <f t="shared" ref="D39:M39" si="13">SUM(D40:D40)</f>
        <v>507590</v>
      </c>
      <c r="E39" s="31">
        <f t="shared" si="13"/>
        <v>718801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1226391</v>
      </c>
      <c r="O39" s="43">
        <f t="shared" si="12"/>
        <v>83.627071258097516</v>
      </c>
      <c r="P39" s="9"/>
    </row>
    <row r="40" spans="1:16">
      <c r="A40" s="12"/>
      <c r="B40" s="44">
        <v>581</v>
      </c>
      <c r="C40" s="20" t="s">
        <v>115</v>
      </c>
      <c r="D40" s="46">
        <v>507590</v>
      </c>
      <c r="E40" s="46">
        <v>718801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1226391</v>
      </c>
      <c r="O40" s="47">
        <f t="shared" si="12"/>
        <v>83.627071258097516</v>
      </c>
      <c r="P40" s="9"/>
    </row>
    <row r="41" spans="1:16" ht="15.75">
      <c r="A41" s="28" t="s">
        <v>57</v>
      </c>
      <c r="B41" s="29"/>
      <c r="C41" s="30"/>
      <c r="D41" s="31">
        <f t="shared" ref="D41:M41" si="14">SUM(D42:D57)</f>
        <v>242612</v>
      </c>
      <c r="E41" s="31">
        <f t="shared" si="14"/>
        <v>451351</v>
      </c>
      <c r="F41" s="31">
        <f t="shared" si="14"/>
        <v>0</v>
      </c>
      <c r="G41" s="31">
        <f t="shared" si="14"/>
        <v>0</v>
      </c>
      <c r="H41" s="31">
        <f t="shared" si="14"/>
        <v>0</v>
      </c>
      <c r="I41" s="31">
        <f t="shared" si="14"/>
        <v>0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>SUM(D41:M41)</f>
        <v>693963</v>
      </c>
      <c r="O41" s="43">
        <f t="shared" si="12"/>
        <v>47.321036481418346</v>
      </c>
      <c r="P41" s="9"/>
    </row>
    <row r="42" spans="1:16">
      <c r="A42" s="12"/>
      <c r="B42" s="44">
        <v>601</v>
      </c>
      <c r="C42" s="20" t="s">
        <v>116</v>
      </c>
      <c r="D42" s="46">
        <v>159271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7" si="15">SUM(D42:M42)</f>
        <v>159271</v>
      </c>
      <c r="O42" s="47">
        <f t="shared" si="12"/>
        <v>10.860620525059666</v>
      </c>
      <c r="P42" s="9"/>
    </row>
    <row r="43" spans="1:16">
      <c r="A43" s="12"/>
      <c r="B43" s="44">
        <v>602</v>
      </c>
      <c r="C43" s="20" t="s">
        <v>117</v>
      </c>
      <c r="D43" s="46">
        <v>45541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5"/>
        <v>45541</v>
      </c>
      <c r="O43" s="47">
        <f t="shared" si="12"/>
        <v>3.105421070576202</v>
      </c>
      <c r="P43" s="9"/>
    </row>
    <row r="44" spans="1:16">
      <c r="A44" s="12"/>
      <c r="B44" s="44">
        <v>603</v>
      </c>
      <c r="C44" s="20" t="s">
        <v>118</v>
      </c>
      <c r="D44" s="46">
        <v>9264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5"/>
        <v>9264</v>
      </c>
      <c r="O44" s="47">
        <f t="shared" si="12"/>
        <v>0.63170814865325609</v>
      </c>
      <c r="P44" s="9"/>
    </row>
    <row r="45" spans="1:16">
      <c r="A45" s="12"/>
      <c r="B45" s="44">
        <v>604</v>
      </c>
      <c r="C45" s="20" t="s">
        <v>119</v>
      </c>
      <c r="D45" s="46">
        <v>0</v>
      </c>
      <c r="E45" s="46">
        <v>133484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133484</v>
      </c>
      <c r="O45" s="47">
        <f t="shared" si="12"/>
        <v>9.1022161609273784</v>
      </c>
      <c r="P45" s="9"/>
    </row>
    <row r="46" spans="1:16">
      <c r="A46" s="12"/>
      <c r="B46" s="44">
        <v>606</v>
      </c>
      <c r="C46" s="20" t="s">
        <v>120</v>
      </c>
      <c r="D46" s="46">
        <v>3458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3458</v>
      </c>
      <c r="O46" s="47">
        <f t="shared" si="12"/>
        <v>0.23579952267303103</v>
      </c>
      <c r="P46" s="9"/>
    </row>
    <row r="47" spans="1:16">
      <c r="A47" s="12"/>
      <c r="B47" s="44">
        <v>608</v>
      </c>
      <c r="C47" s="20" t="s">
        <v>121</v>
      </c>
      <c r="D47" s="46">
        <v>0</v>
      </c>
      <c r="E47" s="46">
        <v>11403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11403</v>
      </c>
      <c r="O47" s="47">
        <f t="shared" si="12"/>
        <v>0.77756563245823385</v>
      </c>
      <c r="P47" s="9"/>
    </row>
    <row r="48" spans="1:16">
      <c r="A48" s="12"/>
      <c r="B48" s="44">
        <v>614</v>
      </c>
      <c r="C48" s="20" t="s">
        <v>122</v>
      </c>
      <c r="D48" s="46">
        <v>0</v>
      </c>
      <c r="E48" s="46">
        <v>61142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8" si="16">SUM(D48:M48)</f>
        <v>61142</v>
      </c>
      <c r="O48" s="47">
        <f t="shared" si="12"/>
        <v>4.1692465052846917</v>
      </c>
      <c r="P48" s="9"/>
    </row>
    <row r="49" spans="1:119">
      <c r="A49" s="12"/>
      <c r="B49" s="44">
        <v>634</v>
      </c>
      <c r="C49" s="20" t="s">
        <v>123</v>
      </c>
      <c r="D49" s="46">
        <v>0</v>
      </c>
      <c r="E49" s="46">
        <v>40359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40359</v>
      </c>
      <c r="O49" s="47">
        <f t="shared" si="12"/>
        <v>2.7520627344016364</v>
      </c>
      <c r="P49" s="9"/>
    </row>
    <row r="50" spans="1:119">
      <c r="A50" s="12"/>
      <c r="B50" s="44">
        <v>654</v>
      </c>
      <c r="C50" s="20" t="s">
        <v>124</v>
      </c>
      <c r="D50" s="46">
        <v>0</v>
      </c>
      <c r="E50" s="46">
        <v>19682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19682</v>
      </c>
      <c r="O50" s="47">
        <f t="shared" si="12"/>
        <v>1.3421070576201841</v>
      </c>
      <c r="P50" s="9"/>
    </row>
    <row r="51" spans="1:119">
      <c r="A51" s="12"/>
      <c r="B51" s="44">
        <v>674</v>
      </c>
      <c r="C51" s="20" t="s">
        <v>125</v>
      </c>
      <c r="D51" s="46">
        <v>0</v>
      </c>
      <c r="E51" s="46">
        <v>18322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18322</v>
      </c>
      <c r="O51" s="47">
        <f t="shared" si="12"/>
        <v>1.2493692465052846</v>
      </c>
      <c r="P51" s="9"/>
    </row>
    <row r="52" spans="1:119">
      <c r="A52" s="12"/>
      <c r="B52" s="44">
        <v>694</v>
      </c>
      <c r="C52" s="20" t="s">
        <v>126</v>
      </c>
      <c r="D52" s="46">
        <v>0</v>
      </c>
      <c r="E52" s="46">
        <v>10799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10799</v>
      </c>
      <c r="O52" s="47">
        <f t="shared" si="12"/>
        <v>0.7363791339924991</v>
      </c>
      <c r="P52" s="9"/>
    </row>
    <row r="53" spans="1:119">
      <c r="A53" s="12"/>
      <c r="B53" s="44">
        <v>711</v>
      </c>
      <c r="C53" s="20" t="s">
        <v>90</v>
      </c>
      <c r="D53" s="46">
        <v>23508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23508</v>
      </c>
      <c r="O53" s="47">
        <f t="shared" si="12"/>
        <v>1.6030003409478351</v>
      </c>
      <c r="P53" s="9"/>
    </row>
    <row r="54" spans="1:119">
      <c r="A54" s="12"/>
      <c r="B54" s="44">
        <v>721</v>
      </c>
      <c r="C54" s="20" t="s">
        <v>68</v>
      </c>
      <c r="D54" s="46">
        <v>1570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1570</v>
      </c>
      <c r="O54" s="47">
        <f t="shared" si="12"/>
        <v>0.10705762018411183</v>
      </c>
      <c r="P54" s="9"/>
    </row>
    <row r="55" spans="1:119">
      <c r="A55" s="12"/>
      <c r="B55" s="44">
        <v>724</v>
      </c>
      <c r="C55" s="20" t="s">
        <v>127</v>
      </c>
      <c r="D55" s="46">
        <v>0</v>
      </c>
      <c r="E55" s="46">
        <v>55793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55793</v>
      </c>
      <c r="O55" s="47">
        <f t="shared" si="12"/>
        <v>3.8045005114217525</v>
      </c>
      <c r="P55" s="9"/>
    </row>
    <row r="56" spans="1:119">
      <c r="A56" s="12"/>
      <c r="B56" s="44">
        <v>744</v>
      </c>
      <c r="C56" s="20" t="s">
        <v>128</v>
      </c>
      <c r="D56" s="46">
        <v>0</v>
      </c>
      <c r="E56" s="46">
        <v>25835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25835</v>
      </c>
      <c r="O56" s="47">
        <f t="shared" si="12"/>
        <v>1.7616774633481078</v>
      </c>
      <c r="P56" s="9"/>
    </row>
    <row r="57" spans="1:119" ht="15.75" thickBot="1">
      <c r="A57" s="12"/>
      <c r="B57" s="44">
        <v>764</v>
      </c>
      <c r="C57" s="20" t="s">
        <v>129</v>
      </c>
      <c r="D57" s="46">
        <v>0</v>
      </c>
      <c r="E57" s="46">
        <v>74532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74532</v>
      </c>
      <c r="O57" s="47">
        <f t="shared" si="12"/>
        <v>5.0823048073644737</v>
      </c>
      <c r="P57" s="9"/>
    </row>
    <row r="58" spans="1:119" ht="16.5" thickBot="1">
      <c r="A58" s="14" t="s">
        <v>10</v>
      </c>
      <c r="B58" s="23"/>
      <c r="C58" s="22"/>
      <c r="D58" s="15">
        <f t="shared" ref="D58:M58" si="17">SUM(D5,D12,D20,D24,D26,D30,D36,D39,D41)</f>
        <v>12454071</v>
      </c>
      <c r="E58" s="15">
        <f t="shared" si="17"/>
        <v>7220812</v>
      </c>
      <c r="F58" s="15">
        <f t="shared" si="17"/>
        <v>0</v>
      </c>
      <c r="G58" s="15">
        <f t="shared" si="17"/>
        <v>0</v>
      </c>
      <c r="H58" s="15">
        <f t="shared" si="17"/>
        <v>0</v>
      </c>
      <c r="I58" s="15">
        <f t="shared" si="17"/>
        <v>1040549</v>
      </c>
      <c r="J58" s="15">
        <f t="shared" si="17"/>
        <v>0</v>
      </c>
      <c r="K58" s="15">
        <f t="shared" si="17"/>
        <v>0</v>
      </c>
      <c r="L58" s="15">
        <f t="shared" si="17"/>
        <v>0</v>
      </c>
      <c r="M58" s="15">
        <f t="shared" si="17"/>
        <v>0</v>
      </c>
      <c r="N58" s="15">
        <f t="shared" si="16"/>
        <v>20715432</v>
      </c>
      <c r="O58" s="37">
        <f t="shared" si="12"/>
        <v>1412.5763382202524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38"/>
      <c r="B60" s="39"/>
      <c r="C60" s="39"/>
      <c r="D60" s="40"/>
      <c r="E60" s="40"/>
      <c r="F60" s="40"/>
      <c r="G60" s="40"/>
      <c r="H60" s="40"/>
      <c r="I60" s="40"/>
      <c r="J60" s="40"/>
      <c r="K60" s="40"/>
      <c r="L60" s="48" t="s">
        <v>134</v>
      </c>
      <c r="M60" s="48"/>
      <c r="N60" s="48"/>
      <c r="O60" s="41">
        <v>14665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77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3236036</v>
      </c>
      <c r="E5" s="26">
        <f t="shared" si="0"/>
        <v>65064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3301100</v>
      </c>
      <c r="O5" s="32">
        <f t="shared" ref="O5:O36" si="2">(N5/O$60)</f>
        <v>225.6390977443609</v>
      </c>
      <c r="P5" s="6"/>
    </row>
    <row r="6" spans="1:133">
      <c r="A6" s="12"/>
      <c r="B6" s="44">
        <v>511</v>
      </c>
      <c r="C6" s="20" t="s">
        <v>20</v>
      </c>
      <c r="D6" s="46">
        <v>690087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690087</v>
      </c>
      <c r="O6" s="47">
        <f t="shared" si="2"/>
        <v>47.169309637730692</v>
      </c>
      <c r="P6" s="9"/>
    </row>
    <row r="7" spans="1:133">
      <c r="A7" s="12"/>
      <c r="B7" s="44">
        <v>512</v>
      </c>
      <c r="C7" s="20" t="s">
        <v>21</v>
      </c>
      <c r="D7" s="46">
        <v>135074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135074</v>
      </c>
      <c r="O7" s="47">
        <f t="shared" si="2"/>
        <v>9.2326725905673275</v>
      </c>
      <c r="P7" s="9"/>
    </row>
    <row r="8" spans="1:133">
      <c r="A8" s="12"/>
      <c r="B8" s="44">
        <v>513</v>
      </c>
      <c r="C8" s="20" t="s">
        <v>22</v>
      </c>
      <c r="D8" s="46">
        <v>1674655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1674655</v>
      </c>
      <c r="O8" s="47">
        <f t="shared" si="2"/>
        <v>114.4671907040328</v>
      </c>
      <c r="P8" s="9"/>
    </row>
    <row r="9" spans="1:133">
      <c r="A9" s="12"/>
      <c r="B9" s="44">
        <v>514</v>
      </c>
      <c r="C9" s="20" t="s">
        <v>23</v>
      </c>
      <c r="D9" s="46">
        <v>33962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33962</v>
      </c>
      <c r="O9" s="47">
        <f t="shared" si="2"/>
        <v>2.3213943950786056</v>
      </c>
      <c r="P9" s="9"/>
    </row>
    <row r="10" spans="1:133">
      <c r="A10" s="12"/>
      <c r="B10" s="44">
        <v>515</v>
      </c>
      <c r="C10" s="20" t="s">
        <v>24</v>
      </c>
      <c r="D10" s="46">
        <v>13035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13035</v>
      </c>
      <c r="O10" s="47">
        <f t="shared" si="2"/>
        <v>0.89097744360902253</v>
      </c>
      <c r="P10" s="9"/>
    </row>
    <row r="11" spans="1:133">
      <c r="A11" s="12"/>
      <c r="B11" s="44">
        <v>519</v>
      </c>
      <c r="C11" s="20" t="s">
        <v>102</v>
      </c>
      <c r="D11" s="46">
        <v>689223</v>
      </c>
      <c r="E11" s="46">
        <v>65064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754287</v>
      </c>
      <c r="O11" s="47">
        <f t="shared" si="2"/>
        <v>51.557552973342446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6674226</v>
      </c>
      <c r="E12" s="31">
        <f t="shared" si="3"/>
        <v>342508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7016734</v>
      </c>
      <c r="O12" s="43">
        <f t="shared" si="2"/>
        <v>479.61271360218728</v>
      </c>
      <c r="P12" s="10"/>
    </row>
    <row r="13" spans="1:133">
      <c r="A13" s="12"/>
      <c r="B13" s="44">
        <v>521</v>
      </c>
      <c r="C13" s="20" t="s">
        <v>27</v>
      </c>
      <c r="D13" s="46">
        <v>2271741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2271741</v>
      </c>
      <c r="O13" s="47">
        <f t="shared" si="2"/>
        <v>155.27963089542038</v>
      </c>
      <c r="P13" s="9"/>
    </row>
    <row r="14" spans="1:133">
      <c r="A14" s="12"/>
      <c r="B14" s="44">
        <v>522</v>
      </c>
      <c r="C14" s="20" t="s">
        <v>28</v>
      </c>
      <c r="D14" s="46">
        <v>346291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346291</v>
      </c>
      <c r="O14" s="47">
        <f t="shared" si="2"/>
        <v>23.669924812030075</v>
      </c>
      <c r="P14" s="9"/>
    </row>
    <row r="15" spans="1:133">
      <c r="A15" s="12"/>
      <c r="B15" s="44">
        <v>523</v>
      </c>
      <c r="C15" s="20" t="s">
        <v>103</v>
      </c>
      <c r="D15" s="46">
        <v>2186229</v>
      </c>
      <c r="E15" s="46">
        <v>21883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2208112</v>
      </c>
      <c r="O15" s="47">
        <f t="shared" si="2"/>
        <v>150.9304169514696</v>
      </c>
      <c r="P15" s="9"/>
    </row>
    <row r="16" spans="1:133">
      <c r="A16" s="12"/>
      <c r="B16" s="44">
        <v>524</v>
      </c>
      <c r="C16" s="20" t="s">
        <v>30</v>
      </c>
      <c r="D16" s="46">
        <v>131997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131997</v>
      </c>
      <c r="O16" s="47">
        <f t="shared" si="2"/>
        <v>9.0223513328776495</v>
      </c>
      <c r="P16" s="9"/>
    </row>
    <row r="17" spans="1:16">
      <c r="A17" s="12"/>
      <c r="B17" s="44">
        <v>525</v>
      </c>
      <c r="C17" s="20" t="s">
        <v>31</v>
      </c>
      <c r="D17" s="46">
        <v>538350</v>
      </c>
      <c r="E17" s="46">
        <v>320625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858975</v>
      </c>
      <c r="O17" s="47">
        <f t="shared" si="2"/>
        <v>58.713260423786743</v>
      </c>
      <c r="P17" s="9"/>
    </row>
    <row r="18" spans="1:16">
      <c r="A18" s="12"/>
      <c r="B18" s="44">
        <v>526</v>
      </c>
      <c r="C18" s="20" t="s">
        <v>32</v>
      </c>
      <c r="D18" s="46">
        <v>1134693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1134693</v>
      </c>
      <c r="O18" s="47">
        <f t="shared" si="2"/>
        <v>77.559330143540663</v>
      </c>
      <c r="P18" s="9"/>
    </row>
    <row r="19" spans="1:16">
      <c r="A19" s="12"/>
      <c r="B19" s="44">
        <v>527</v>
      </c>
      <c r="C19" s="20" t="s">
        <v>33</v>
      </c>
      <c r="D19" s="46">
        <v>64925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64925</v>
      </c>
      <c r="O19" s="47">
        <f t="shared" si="2"/>
        <v>4.437799043062201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SUM(D21:D23)</f>
        <v>164506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927995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1092501</v>
      </c>
      <c r="O20" s="43">
        <f t="shared" si="2"/>
        <v>74.675393028024601</v>
      </c>
      <c r="P20" s="10"/>
    </row>
    <row r="21" spans="1:16">
      <c r="A21" s="12"/>
      <c r="B21" s="44">
        <v>534</v>
      </c>
      <c r="C21" s="20" t="s">
        <v>104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474814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474814</v>
      </c>
      <c r="O21" s="47">
        <f t="shared" si="2"/>
        <v>32.454818865345182</v>
      </c>
      <c r="P21" s="9"/>
    </row>
    <row r="22" spans="1:16">
      <c r="A22" s="12"/>
      <c r="B22" s="44">
        <v>536</v>
      </c>
      <c r="C22" s="20" t="s">
        <v>105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453181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453181</v>
      </c>
      <c r="O22" s="47">
        <f t="shared" si="2"/>
        <v>30.976144907723857</v>
      </c>
      <c r="P22" s="9"/>
    </row>
    <row r="23" spans="1:16">
      <c r="A23" s="12"/>
      <c r="B23" s="44">
        <v>537</v>
      </c>
      <c r="C23" s="20" t="s">
        <v>106</v>
      </c>
      <c r="D23" s="46">
        <v>164506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164506</v>
      </c>
      <c r="O23" s="47">
        <f t="shared" si="2"/>
        <v>11.244429254955572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SUM(D25:D25)</f>
        <v>0</v>
      </c>
      <c r="E24" s="31">
        <f t="shared" si="6"/>
        <v>4534881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4534881</v>
      </c>
      <c r="O24" s="43">
        <f t="shared" si="2"/>
        <v>309.97136021872865</v>
      </c>
      <c r="P24" s="10"/>
    </row>
    <row r="25" spans="1:16">
      <c r="A25" s="12"/>
      <c r="B25" s="44">
        <v>541</v>
      </c>
      <c r="C25" s="20" t="s">
        <v>107</v>
      </c>
      <c r="D25" s="46">
        <v>0</v>
      </c>
      <c r="E25" s="46">
        <v>4534881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4534881</v>
      </c>
      <c r="O25" s="47">
        <f t="shared" si="2"/>
        <v>309.97136021872865</v>
      </c>
      <c r="P25" s="9"/>
    </row>
    <row r="26" spans="1:16" ht="15.75">
      <c r="A26" s="28" t="s">
        <v>40</v>
      </c>
      <c r="B26" s="29"/>
      <c r="C26" s="30"/>
      <c r="D26" s="31">
        <f t="shared" ref="D26:M26" si="8">SUM(D27:D29)</f>
        <v>214680</v>
      </c>
      <c r="E26" s="31">
        <f t="shared" si="8"/>
        <v>863699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1078379</v>
      </c>
      <c r="O26" s="43">
        <f t="shared" si="2"/>
        <v>73.710116199589891</v>
      </c>
      <c r="P26" s="10"/>
    </row>
    <row r="27" spans="1:16">
      <c r="A27" s="13"/>
      <c r="B27" s="45">
        <v>552</v>
      </c>
      <c r="C27" s="21" t="s">
        <v>41</v>
      </c>
      <c r="D27" s="46">
        <v>77695</v>
      </c>
      <c r="E27" s="46">
        <v>30139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107834</v>
      </c>
      <c r="O27" s="47">
        <f t="shared" si="2"/>
        <v>7.3707450444292553</v>
      </c>
      <c r="P27" s="9"/>
    </row>
    <row r="28" spans="1:16">
      <c r="A28" s="13"/>
      <c r="B28" s="45">
        <v>553</v>
      </c>
      <c r="C28" s="21" t="s">
        <v>108</v>
      </c>
      <c r="D28" s="46">
        <v>136985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136985</v>
      </c>
      <c r="O28" s="47">
        <f t="shared" si="2"/>
        <v>9.3632946001367046</v>
      </c>
      <c r="P28" s="9"/>
    </row>
    <row r="29" spans="1:16">
      <c r="A29" s="13"/>
      <c r="B29" s="45">
        <v>554</v>
      </c>
      <c r="C29" s="21" t="s">
        <v>43</v>
      </c>
      <c r="D29" s="46">
        <v>0</v>
      </c>
      <c r="E29" s="46">
        <v>833560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833560</v>
      </c>
      <c r="O29" s="47">
        <f t="shared" si="2"/>
        <v>56.976076555023923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SUM(D31:D35)</f>
        <v>527080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527080</v>
      </c>
      <c r="O30" s="43">
        <f t="shared" si="2"/>
        <v>36.027341079972658</v>
      </c>
      <c r="P30" s="10"/>
    </row>
    <row r="31" spans="1:16">
      <c r="A31" s="12"/>
      <c r="B31" s="44">
        <v>562</v>
      </c>
      <c r="C31" s="20" t="s">
        <v>109</v>
      </c>
      <c r="D31" s="46">
        <v>416280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10">SUM(D31:M31)</f>
        <v>416280</v>
      </c>
      <c r="O31" s="47">
        <f t="shared" si="2"/>
        <v>28.453861927546139</v>
      </c>
      <c r="P31" s="9"/>
    </row>
    <row r="32" spans="1:16">
      <c r="A32" s="12"/>
      <c r="B32" s="44">
        <v>563</v>
      </c>
      <c r="C32" s="20" t="s">
        <v>110</v>
      </c>
      <c r="D32" s="46">
        <v>22500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22500</v>
      </c>
      <c r="O32" s="47">
        <f t="shared" si="2"/>
        <v>1.5379357484620642</v>
      </c>
      <c r="P32" s="9"/>
    </row>
    <row r="33" spans="1:16">
      <c r="A33" s="12"/>
      <c r="B33" s="44">
        <v>564</v>
      </c>
      <c r="C33" s="20" t="s">
        <v>111</v>
      </c>
      <c r="D33" s="46">
        <v>67000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67000</v>
      </c>
      <c r="O33" s="47">
        <f t="shared" si="2"/>
        <v>4.5796308954203688</v>
      </c>
      <c r="P33" s="9"/>
    </row>
    <row r="34" spans="1:16">
      <c r="A34" s="12"/>
      <c r="B34" s="44">
        <v>565</v>
      </c>
      <c r="C34" s="20" t="s">
        <v>112</v>
      </c>
      <c r="D34" s="46">
        <v>12000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12000</v>
      </c>
      <c r="O34" s="47">
        <f t="shared" si="2"/>
        <v>0.82023239917976765</v>
      </c>
      <c r="P34" s="9"/>
    </row>
    <row r="35" spans="1:16">
      <c r="A35" s="12"/>
      <c r="B35" s="44">
        <v>569</v>
      </c>
      <c r="C35" s="20" t="s">
        <v>50</v>
      </c>
      <c r="D35" s="46">
        <v>9300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9300</v>
      </c>
      <c r="O35" s="47">
        <f t="shared" si="2"/>
        <v>0.63568010936431985</v>
      </c>
      <c r="P35" s="9"/>
    </row>
    <row r="36" spans="1:16" ht="15.75">
      <c r="A36" s="28" t="s">
        <v>51</v>
      </c>
      <c r="B36" s="29"/>
      <c r="C36" s="30"/>
      <c r="D36" s="31">
        <f t="shared" ref="D36:M36" si="11">SUM(D37:D38)</f>
        <v>1330955</v>
      </c>
      <c r="E36" s="31">
        <f t="shared" si="11"/>
        <v>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1330955</v>
      </c>
      <c r="O36" s="43">
        <f t="shared" si="2"/>
        <v>90.974367737525625</v>
      </c>
      <c r="P36" s="9"/>
    </row>
    <row r="37" spans="1:16">
      <c r="A37" s="12"/>
      <c r="B37" s="44">
        <v>571</v>
      </c>
      <c r="C37" s="20" t="s">
        <v>52</v>
      </c>
      <c r="D37" s="46">
        <v>708951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708951</v>
      </c>
      <c r="O37" s="47">
        <f t="shared" ref="O37:O58" si="12">(N37/O$60)</f>
        <v>48.458714969241285</v>
      </c>
      <c r="P37" s="9"/>
    </row>
    <row r="38" spans="1:16">
      <c r="A38" s="12"/>
      <c r="B38" s="44">
        <v>572</v>
      </c>
      <c r="C38" s="20" t="s">
        <v>113</v>
      </c>
      <c r="D38" s="46">
        <v>622004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622004</v>
      </c>
      <c r="O38" s="47">
        <f t="shared" si="12"/>
        <v>42.515652768284347</v>
      </c>
      <c r="P38" s="9"/>
    </row>
    <row r="39" spans="1:16" ht="15.75">
      <c r="A39" s="28" t="s">
        <v>114</v>
      </c>
      <c r="B39" s="29"/>
      <c r="C39" s="30"/>
      <c r="D39" s="31">
        <f t="shared" ref="D39:M39" si="13">SUM(D40:D40)</f>
        <v>266460</v>
      </c>
      <c r="E39" s="31">
        <f t="shared" si="13"/>
        <v>279755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546215</v>
      </c>
      <c r="O39" s="43">
        <f t="shared" si="12"/>
        <v>37.335269993164729</v>
      </c>
      <c r="P39" s="9"/>
    </row>
    <row r="40" spans="1:16">
      <c r="A40" s="12"/>
      <c r="B40" s="44">
        <v>581</v>
      </c>
      <c r="C40" s="20" t="s">
        <v>115</v>
      </c>
      <c r="D40" s="46">
        <v>266460</v>
      </c>
      <c r="E40" s="46">
        <v>279755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546215</v>
      </c>
      <c r="O40" s="47">
        <f t="shared" si="12"/>
        <v>37.335269993164729</v>
      </c>
      <c r="P40" s="9"/>
    </row>
    <row r="41" spans="1:16" ht="15.75">
      <c r="A41" s="28" t="s">
        <v>57</v>
      </c>
      <c r="B41" s="29"/>
      <c r="C41" s="30"/>
      <c r="D41" s="31">
        <f t="shared" ref="D41:M41" si="14">SUM(D42:D57)</f>
        <v>239767</v>
      </c>
      <c r="E41" s="31">
        <f t="shared" si="14"/>
        <v>438029</v>
      </c>
      <c r="F41" s="31">
        <f t="shared" si="14"/>
        <v>0</v>
      </c>
      <c r="G41" s="31">
        <f t="shared" si="14"/>
        <v>0</v>
      </c>
      <c r="H41" s="31">
        <f t="shared" si="14"/>
        <v>0</v>
      </c>
      <c r="I41" s="31">
        <f t="shared" si="14"/>
        <v>0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>SUM(D41:M41)</f>
        <v>677796</v>
      </c>
      <c r="O41" s="43">
        <f t="shared" si="12"/>
        <v>46.329186602870813</v>
      </c>
      <c r="P41" s="9"/>
    </row>
    <row r="42" spans="1:16">
      <c r="A42" s="12"/>
      <c r="B42" s="44">
        <v>601</v>
      </c>
      <c r="C42" s="20" t="s">
        <v>116</v>
      </c>
      <c r="D42" s="46">
        <v>157275</v>
      </c>
      <c r="E42" s="46">
        <v>127467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7" si="15">SUM(D42:M42)</f>
        <v>284742</v>
      </c>
      <c r="O42" s="47">
        <f t="shared" si="12"/>
        <v>19.462884483937117</v>
      </c>
      <c r="P42" s="9"/>
    </row>
    <row r="43" spans="1:16">
      <c r="A43" s="12"/>
      <c r="B43" s="44">
        <v>602</v>
      </c>
      <c r="C43" s="20" t="s">
        <v>117</v>
      </c>
      <c r="D43" s="46">
        <v>48472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5"/>
        <v>48472</v>
      </c>
      <c r="O43" s="47">
        <f t="shared" si="12"/>
        <v>3.3131920710868079</v>
      </c>
      <c r="P43" s="9"/>
    </row>
    <row r="44" spans="1:16">
      <c r="A44" s="12"/>
      <c r="B44" s="44">
        <v>603</v>
      </c>
      <c r="C44" s="20" t="s">
        <v>118</v>
      </c>
      <c r="D44" s="46">
        <v>9388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5"/>
        <v>9388</v>
      </c>
      <c r="O44" s="47">
        <f t="shared" si="12"/>
        <v>0.64169514695830487</v>
      </c>
      <c r="P44" s="9"/>
    </row>
    <row r="45" spans="1:16">
      <c r="A45" s="12"/>
      <c r="B45" s="44">
        <v>604</v>
      </c>
      <c r="C45" s="20" t="s">
        <v>119</v>
      </c>
      <c r="D45" s="46">
        <v>0</v>
      </c>
      <c r="E45" s="46">
        <v>4530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4530</v>
      </c>
      <c r="O45" s="47">
        <f t="shared" si="12"/>
        <v>0.30963773069036227</v>
      </c>
      <c r="P45" s="9"/>
    </row>
    <row r="46" spans="1:16">
      <c r="A46" s="12"/>
      <c r="B46" s="44">
        <v>606</v>
      </c>
      <c r="C46" s="20" t="s">
        <v>120</v>
      </c>
      <c r="D46" s="46">
        <v>500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500</v>
      </c>
      <c r="O46" s="47">
        <f t="shared" si="12"/>
        <v>3.4176349965823652E-2</v>
      </c>
      <c r="P46" s="9"/>
    </row>
    <row r="47" spans="1:16">
      <c r="A47" s="12"/>
      <c r="B47" s="44">
        <v>608</v>
      </c>
      <c r="C47" s="20" t="s">
        <v>121</v>
      </c>
      <c r="D47" s="46">
        <v>0</v>
      </c>
      <c r="E47" s="46">
        <v>7303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7303</v>
      </c>
      <c r="O47" s="47">
        <f t="shared" si="12"/>
        <v>0.49917976760082022</v>
      </c>
      <c r="P47" s="9"/>
    </row>
    <row r="48" spans="1:16">
      <c r="A48" s="12"/>
      <c r="B48" s="44">
        <v>614</v>
      </c>
      <c r="C48" s="20" t="s">
        <v>122</v>
      </c>
      <c r="D48" s="46">
        <v>0</v>
      </c>
      <c r="E48" s="46">
        <v>49015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8" si="16">SUM(D48:M48)</f>
        <v>49015</v>
      </c>
      <c r="O48" s="47">
        <f t="shared" si="12"/>
        <v>3.3503075871496923</v>
      </c>
      <c r="P48" s="9"/>
    </row>
    <row r="49" spans="1:119">
      <c r="A49" s="12"/>
      <c r="B49" s="44">
        <v>634</v>
      </c>
      <c r="C49" s="20" t="s">
        <v>123</v>
      </c>
      <c r="D49" s="46">
        <v>0</v>
      </c>
      <c r="E49" s="46">
        <v>45230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45230</v>
      </c>
      <c r="O49" s="47">
        <f t="shared" si="12"/>
        <v>3.0915926179084074</v>
      </c>
      <c r="P49" s="9"/>
    </row>
    <row r="50" spans="1:119">
      <c r="A50" s="12"/>
      <c r="B50" s="44">
        <v>654</v>
      </c>
      <c r="C50" s="20" t="s">
        <v>124</v>
      </c>
      <c r="D50" s="46">
        <v>0</v>
      </c>
      <c r="E50" s="46">
        <v>28769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28769</v>
      </c>
      <c r="O50" s="47">
        <f t="shared" si="12"/>
        <v>1.9664388243335611</v>
      </c>
      <c r="P50" s="9"/>
    </row>
    <row r="51" spans="1:119">
      <c r="A51" s="12"/>
      <c r="B51" s="44">
        <v>674</v>
      </c>
      <c r="C51" s="20" t="s">
        <v>125</v>
      </c>
      <c r="D51" s="46">
        <v>0</v>
      </c>
      <c r="E51" s="46">
        <v>20469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20469</v>
      </c>
      <c r="O51" s="47">
        <f t="shared" si="12"/>
        <v>1.3991114149008885</v>
      </c>
      <c r="P51" s="9"/>
    </row>
    <row r="52" spans="1:119">
      <c r="A52" s="12"/>
      <c r="B52" s="44">
        <v>694</v>
      </c>
      <c r="C52" s="20" t="s">
        <v>126</v>
      </c>
      <c r="D52" s="46">
        <v>0</v>
      </c>
      <c r="E52" s="46">
        <v>13009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13009</v>
      </c>
      <c r="O52" s="47">
        <f t="shared" si="12"/>
        <v>0.88920027341079977</v>
      </c>
      <c r="P52" s="9"/>
    </row>
    <row r="53" spans="1:119">
      <c r="A53" s="12"/>
      <c r="B53" s="44">
        <v>711</v>
      </c>
      <c r="C53" s="20" t="s">
        <v>90</v>
      </c>
      <c r="D53" s="46">
        <v>22551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22551</v>
      </c>
      <c r="O53" s="47">
        <f t="shared" si="12"/>
        <v>1.5414217361585782</v>
      </c>
      <c r="P53" s="9"/>
    </row>
    <row r="54" spans="1:119">
      <c r="A54" s="12"/>
      <c r="B54" s="44">
        <v>721</v>
      </c>
      <c r="C54" s="20" t="s">
        <v>68</v>
      </c>
      <c r="D54" s="46">
        <v>1581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1581</v>
      </c>
      <c r="O54" s="47">
        <f t="shared" si="12"/>
        <v>0.10806561859193438</v>
      </c>
      <c r="P54" s="9"/>
    </row>
    <row r="55" spans="1:119">
      <c r="A55" s="12"/>
      <c r="B55" s="44">
        <v>724</v>
      </c>
      <c r="C55" s="20" t="s">
        <v>127</v>
      </c>
      <c r="D55" s="46">
        <v>0</v>
      </c>
      <c r="E55" s="46">
        <v>48276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48276</v>
      </c>
      <c r="O55" s="47">
        <f t="shared" si="12"/>
        <v>3.2997949419002048</v>
      </c>
      <c r="P55" s="9"/>
    </row>
    <row r="56" spans="1:119">
      <c r="A56" s="12"/>
      <c r="B56" s="44">
        <v>744</v>
      </c>
      <c r="C56" s="20" t="s">
        <v>128</v>
      </c>
      <c r="D56" s="46">
        <v>0</v>
      </c>
      <c r="E56" s="46">
        <v>26592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26592</v>
      </c>
      <c r="O56" s="47">
        <f t="shared" si="12"/>
        <v>1.817634996582365</v>
      </c>
      <c r="P56" s="9"/>
    </row>
    <row r="57" spans="1:119" ht="15.75" thickBot="1">
      <c r="A57" s="12"/>
      <c r="B57" s="44">
        <v>764</v>
      </c>
      <c r="C57" s="20" t="s">
        <v>129</v>
      </c>
      <c r="D57" s="46">
        <v>0</v>
      </c>
      <c r="E57" s="46">
        <v>67369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67369</v>
      </c>
      <c r="O57" s="47">
        <f t="shared" si="12"/>
        <v>4.6048530416951472</v>
      </c>
      <c r="P57" s="9"/>
    </row>
    <row r="58" spans="1:119" ht="16.5" thickBot="1">
      <c r="A58" s="14" t="s">
        <v>10</v>
      </c>
      <c r="B58" s="23"/>
      <c r="C58" s="22"/>
      <c r="D58" s="15">
        <f t="shared" ref="D58:M58" si="17">SUM(D5,D12,D20,D24,D26,D30,D36,D39,D41)</f>
        <v>12653710</v>
      </c>
      <c r="E58" s="15">
        <f t="shared" si="17"/>
        <v>6523936</v>
      </c>
      <c r="F58" s="15">
        <f t="shared" si="17"/>
        <v>0</v>
      </c>
      <c r="G58" s="15">
        <f t="shared" si="17"/>
        <v>0</v>
      </c>
      <c r="H58" s="15">
        <f t="shared" si="17"/>
        <v>0</v>
      </c>
      <c r="I58" s="15">
        <f t="shared" si="17"/>
        <v>927995</v>
      </c>
      <c r="J58" s="15">
        <f t="shared" si="17"/>
        <v>0</v>
      </c>
      <c r="K58" s="15">
        <f t="shared" si="17"/>
        <v>0</v>
      </c>
      <c r="L58" s="15">
        <f t="shared" si="17"/>
        <v>0</v>
      </c>
      <c r="M58" s="15">
        <f t="shared" si="17"/>
        <v>0</v>
      </c>
      <c r="N58" s="15">
        <f t="shared" si="16"/>
        <v>20105641</v>
      </c>
      <c r="O58" s="37">
        <f t="shared" si="12"/>
        <v>1374.2748462064251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38"/>
      <c r="B60" s="39"/>
      <c r="C60" s="39"/>
      <c r="D60" s="40"/>
      <c r="E60" s="40"/>
      <c r="F60" s="40"/>
      <c r="G60" s="40"/>
      <c r="H60" s="40"/>
      <c r="I60" s="40"/>
      <c r="J60" s="40"/>
      <c r="K60" s="40"/>
      <c r="L60" s="48" t="s">
        <v>132</v>
      </c>
      <c r="M60" s="48"/>
      <c r="N60" s="48"/>
      <c r="O60" s="41">
        <v>14630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77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3082048</v>
      </c>
      <c r="E5" s="26">
        <f t="shared" si="0"/>
        <v>31334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3113382</v>
      </c>
      <c r="O5" s="32">
        <f t="shared" ref="O5:O36" si="2">(N5/O$61)</f>
        <v>216.94529997909552</v>
      </c>
      <c r="P5" s="6"/>
    </row>
    <row r="6" spans="1:133">
      <c r="A6" s="12"/>
      <c r="B6" s="44">
        <v>511</v>
      </c>
      <c r="C6" s="20" t="s">
        <v>20</v>
      </c>
      <c r="D6" s="46">
        <v>581782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581782</v>
      </c>
      <c r="O6" s="47">
        <f t="shared" si="2"/>
        <v>40.539474601073096</v>
      </c>
      <c r="P6" s="9"/>
    </row>
    <row r="7" spans="1:133">
      <c r="A7" s="12"/>
      <c r="B7" s="44">
        <v>512</v>
      </c>
      <c r="C7" s="20" t="s">
        <v>21</v>
      </c>
      <c r="D7" s="46">
        <v>140013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140013</v>
      </c>
      <c r="O7" s="47">
        <f t="shared" si="2"/>
        <v>9.7563236011427783</v>
      </c>
      <c r="P7" s="9"/>
    </row>
    <row r="8" spans="1:133">
      <c r="A8" s="12"/>
      <c r="B8" s="44">
        <v>513</v>
      </c>
      <c r="C8" s="20" t="s">
        <v>22</v>
      </c>
      <c r="D8" s="46">
        <v>1639659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1639659</v>
      </c>
      <c r="O8" s="47">
        <f t="shared" si="2"/>
        <v>114.25398926904049</v>
      </c>
      <c r="P8" s="9"/>
    </row>
    <row r="9" spans="1:133">
      <c r="A9" s="12"/>
      <c r="B9" s="44">
        <v>514</v>
      </c>
      <c r="C9" s="20" t="s">
        <v>23</v>
      </c>
      <c r="D9" s="46">
        <v>34656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34656</v>
      </c>
      <c r="O9" s="47">
        <f t="shared" si="2"/>
        <v>2.4148839802104383</v>
      </c>
      <c r="P9" s="9"/>
    </row>
    <row r="10" spans="1:133">
      <c r="A10" s="12"/>
      <c r="B10" s="44">
        <v>515</v>
      </c>
      <c r="C10" s="20" t="s">
        <v>24</v>
      </c>
      <c r="D10" s="46">
        <v>14683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14683</v>
      </c>
      <c r="O10" s="47">
        <f t="shared" si="2"/>
        <v>1.0231342763570483</v>
      </c>
      <c r="P10" s="9"/>
    </row>
    <row r="11" spans="1:133">
      <c r="A11" s="12"/>
      <c r="B11" s="44">
        <v>519</v>
      </c>
      <c r="C11" s="20" t="s">
        <v>102</v>
      </c>
      <c r="D11" s="46">
        <v>671255</v>
      </c>
      <c r="E11" s="46">
        <v>31334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702589</v>
      </c>
      <c r="O11" s="47">
        <f t="shared" si="2"/>
        <v>48.95749425127169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6809738</v>
      </c>
      <c r="E12" s="31">
        <f t="shared" si="3"/>
        <v>442717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7252455</v>
      </c>
      <c r="O12" s="43">
        <f t="shared" si="2"/>
        <v>505.36234408752006</v>
      </c>
      <c r="P12" s="10"/>
    </row>
    <row r="13" spans="1:133">
      <c r="A13" s="12"/>
      <c r="B13" s="44">
        <v>521</v>
      </c>
      <c r="C13" s="20" t="s">
        <v>27</v>
      </c>
      <c r="D13" s="46">
        <v>2416662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2416662</v>
      </c>
      <c r="O13" s="47">
        <f t="shared" si="2"/>
        <v>168.39676677583444</v>
      </c>
      <c r="P13" s="9"/>
    </row>
    <row r="14" spans="1:133">
      <c r="A14" s="12"/>
      <c r="B14" s="44">
        <v>522</v>
      </c>
      <c r="C14" s="20" t="s">
        <v>28</v>
      </c>
      <c r="D14" s="46">
        <v>394426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394426</v>
      </c>
      <c r="O14" s="47">
        <f t="shared" si="2"/>
        <v>27.484217127726289</v>
      </c>
      <c r="P14" s="9"/>
    </row>
    <row r="15" spans="1:133">
      <c r="A15" s="12"/>
      <c r="B15" s="44">
        <v>523</v>
      </c>
      <c r="C15" s="20" t="s">
        <v>103</v>
      </c>
      <c r="D15" s="46">
        <v>2131245</v>
      </c>
      <c r="E15" s="46">
        <v>94716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2225961</v>
      </c>
      <c r="O15" s="47">
        <f t="shared" si="2"/>
        <v>155.10842450003483</v>
      </c>
      <c r="P15" s="9"/>
    </row>
    <row r="16" spans="1:133">
      <c r="A16" s="12"/>
      <c r="B16" s="44">
        <v>524</v>
      </c>
      <c r="C16" s="20" t="s">
        <v>30</v>
      </c>
      <c r="D16" s="46">
        <v>128595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128595</v>
      </c>
      <c r="O16" s="47">
        <f t="shared" si="2"/>
        <v>8.9606996028151347</v>
      </c>
      <c r="P16" s="9"/>
    </row>
    <row r="17" spans="1:16">
      <c r="A17" s="12"/>
      <c r="B17" s="44">
        <v>525</v>
      </c>
      <c r="C17" s="20" t="s">
        <v>31</v>
      </c>
      <c r="D17" s="46">
        <v>572228</v>
      </c>
      <c r="E17" s="46">
        <v>348001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920229</v>
      </c>
      <c r="O17" s="47">
        <f t="shared" si="2"/>
        <v>64.122987945090941</v>
      </c>
      <c r="P17" s="9"/>
    </row>
    <row r="18" spans="1:16">
      <c r="A18" s="12"/>
      <c r="B18" s="44">
        <v>526</v>
      </c>
      <c r="C18" s="20" t="s">
        <v>32</v>
      </c>
      <c r="D18" s="46">
        <v>1122640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1122640</v>
      </c>
      <c r="O18" s="47">
        <f t="shared" si="2"/>
        <v>78.227301233363534</v>
      </c>
      <c r="P18" s="9"/>
    </row>
    <row r="19" spans="1:16">
      <c r="A19" s="12"/>
      <c r="B19" s="44">
        <v>527</v>
      </c>
      <c r="C19" s="20" t="s">
        <v>33</v>
      </c>
      <c r="D19" s="46">
        <v>43942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43942</v>
      </c>
      <c r="O19" s="47">
        <f t="shared" si="2"/>
        <v>3.0619469026548671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SUM(D21:D23)</f>
        <v>153561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981087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1134648</v>
      </c>
      <c r="O20" s="43">
        <f t="shared" si="2"/>
        <v>79.064037349313637</v>
      </c>
      <c r="P20" s="10"/>
    </row>
    <row r="21" spans="1:16">
      <c r="A21" s="12"/>
      <c r="B21" s="44">
        <v>534</v>
      </c>
      <c r="C21" s="20" t="s">
        <v>104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563522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563522</v>
      </c>
      <c r="O21" s="47">
        <f t="shared" si="2"/>
        <v>39.267089401435442</v>
      </c>
      <c r="P21" s="9"/>
    </row>
    <row r="22" spans="1:16">
      <c r="A22" s="12"/>
      <c r="B22" s="44">
        <v>536</v>
      </c>
      <c r="C22" s="20" t="s">
        <v>105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417565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417565</v>
      </c>
      <c r="O22" s="47">
        <f t="shared" si="2"/>
        <v>29.096578635635147</v>
      </c>
      <c r="P22" s="9"/>
    </row>
    <row r="23" spans="1:16">
      <c r="A23" s="12"/>
      <c r="B23" s="44">
        <v>537</v>
      </c>
      <c r="C23" s="20" t="s">
        <v>106</v>
      </c>
      <c r="D23" s="46">
        <v>153561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153561</v>
      </c>
      <c r="O23" s="47">
        <f t="shared" si="2"/>
        <v>10.700369312243049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SUM(D25:D25)</f>
        <v>0</v>
      </c>
      <c r="E24" s="31">
        <f t="shared" si="6"/>
        <v>5220262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5220262</v>
      </c>
      <c r="O24" s="43">
        <f t="shared" si="2"/>
        <v>363.75597519336634</v>
      </c>
      <c r="P24" s="10"/>
    </row>
    <row r="25" spans="1:16">
      <c r="A25" s="12"/>
      <c r="B25" s="44">
        <v>541</v>
      </c>
      <c r="C25" s="20" t="s">
        <v>107</v>
      </c>
      <c r="D25" s="46">
        <v>0</v>
      </c>
      <c r="E25" s="46">
        <v>5220262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5220262</v>
      </c>
      <c r="O25" s="47">
        <f t="shared" si="2"/>
        <v>363.75597519336634</v>
      </c>
      <c r="P25" s="9"/>
    </row>
    <row r="26" spans="1:16" ht="15.75">
      <c r="A26" s="28" t="s">
        <v>40</v>
      </c>
      <c r="B26" s="29"/>
      <c r="C26" s="30"/>
      <c r="D26" s="31">
        <f t="shared" ref="D26:M26" si="8">SUM(D27:D29)</f>
        <v>634903</v>
      </c>
      <c r="E26" s="31">
        <f t="shared" si="8"/>
        <v>412374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1047277</v>
      </c>
      <c r="O26" s="43">
        <f t="shared" si="2"/>
        <v>72.975890181868863</v>
      </c>
      <c r="P26" s="10"/>
    </row>
    <row r="27" spans="1:16">
      <c r="A27" s="13"/>
      <c r="B27" s="45">
        <v>552</v>
      </c>
      <c r="C27" s="21" t="s">
        <v>41</v>
      </c>
      <c r="D27" s="46">
        <v>547889</v>
      </c>
      <c r="E27" s="46">
        <v>44551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592440</v>
      </c>
      <c r="O27" s="47">
        <f t="shared" si="2"/>
        <v>41.28214061737858</v>
      </c>
      <c r="P27" s="9"/>
    </row>
    <row r="28" spans="1:16">
      <c r="A28" s="13"/>
      <c r="B28" s="45">
        <v>553</v>
      </c>
      <c r="C28" s="21" t="s">
        <v>108</v>
      </c>
      <c r="D28" s="46">
        <v>87014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87014</v>
      </c>
      <c r="O28" s="47">
        <f t="shared" si="2"/>
        <v>6.0632708522054211</v>
      </c>
      <c r="P28" s="9"/>
    </row>
    <row r="29" spans="1:16">
      <c r="A29" s="13"/>
      <c r="B29" s="45">
        <v>554</v>
      </c>
      <c r="C29" s="21" t="s">
        <v>43</v>
      </c>
      <c r="D29" s="46">
        <v>0</v>
      </c>
      <c r="E29" s="46">
        <v>367823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367823</v>
      </c>
      <c r="O29" s="47">
        <f t="shared" si="2"/>
        <v>25.630478712284859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SUM(D31:D35)</f>
        <v>823074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823074</v>
      </c>
      <c r="O30" s="43">
        <f t="shared" si="2"/>
        <v>57.353076440666158</v>
      </c>
      <c r="P30" s="10"/>
    </row>
    <row r="31" spans="1:16">
      <c r="A31" s="12"/>
      <c r="B31" s="44">
        <v>562</v>
      </c>
      <c r="C31" s="20" t="s">
        <v>109</v>
      </c>
      <c r="D31" s="46">
        <v>705582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10">SUM(D31:M31)</f>
        <v>705582</v>
      </c>
      <c r="O31" s="47">
        <f t="shared" si="2"/>
        <v>49.166051146261587</v>
      </c>
      <c r="P31" s="9"/>
    </row>
    <row r="32" spans="1:16">
      <c r="A32" s="12"/>
      <c r="B32" s="44">
        <v>563</v>
      </c>
      <c r="C32" s="20" t="s">
        <v>110</v>
      </c>
      <c r="D32" s="46">
        <v>22500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22500</v>
      </c>
      <c r="O32" s="47">
        <f t="shared" si="2"/>
        <v>1.5678349940770677</v>
      </c>
      <c r="P32" s="9"/>
    </row>
    <row r="33" spans="1:16">
      <c r="A33" s="12"/>
      <c r="B33" s="44">
        <v>564</v>
      </c>
      <c r="C33" s="20" t="s">
        <v>111</v>
      </c>
      <c r="D33" s="46">
        <v>67000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67000</v>
      </c>
      <c r="O33" s="47">
        <f t="shared" si="2"/>
        <v>4.6686642045850464</v>
      </c>
      <c r="P33" s="9"/>
    </row>
    <row r="34" spans="1:16">
      <c r="A34" s="12"/>
      <c r="B34" s="44">
        <v>565</v>
      </c>
      <c r="C34" s="20" t="s">
        <v>112</v>
      </c>
      <c r="D34" s="46">
        <v>12000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12000</v>
      </c>
      <c r="O34" s="47">
        <f t="shared" si="2"/>
        <v>0.83617866350776948</v>
      </c>
      <c r="P34" s="9"/>
    </row>
    <row r="35" spans="1:16">
      <c r="A35" s="12"/>
      <c r="B35" s="44">
        <v>569</v>
      </c>
      <c r="C35" s="20" t="s">
        <v>50</v>
      </c>
      <c r="D35" s="46">
        <v>15992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15992</v>
      </c>
      <c r="O35" s="47">
        <f t="shared" si="2"/>
        <v>1.1143474322346876</v>
      </c>
      <c r="P35" s="9"/>
    </row>
    <row r="36" spans="1:16" ht="15.75">
      <c r="A36" s="28" t="s">
        <v>51</v>
      </c>
      <c r="B36" s="29"/>
      <c r="C36" s="30"/>
      <c r="D36" s="31">
        <f t="shared" ref="D36:M36" si="11">SUM(D37:D39)</f>
        <v>1062266</v>
      </c>
      <c r="E36" s="31">
        <f t="shared" si="11"/>
        <v>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1062266</v>
      </c>
      <c r="O36" s="43">
        <f t="shared" si="2"/>
        <v>74.020347014145358</v>
      </c>
      <c r="P36" s="9"/>
    </row>
    <row r="37" spans="1:16">
      <c r="A37" s="12"/>
      <c r="B37" s="44">
        <v>571</v>
      </c>
      <c r="C37" s="20" t="s">
        <v>52</v>
      </c>
      <c r="D37" s="46">
        <v>604180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604180</v>
      </c>
      <c r="O37" s="47">
        <f t="shared" ref="O37:O59" si="12">(N37/O$61)</f>
        <v>42.10020207651035</v>
      </c>
      <c r="P37" s="9"/>
    </row>
    <row r="38" spans="1:16">
      <c r="A38" s="12"/>
      <c r="B38" s="44">
        <v>572</v>
      </c>
      <c r="C38" s="20" t="s">
        <v>113</v>
      </c>
      <c r="D38" s="46">
        <v>456552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456552</v>
      </c>
      <c r="O38" s="47">
        <f t="shared" si="12"/>
        <v>31.813253431816598</v>
      </c>
      <c r="P38" s="9"/>
    </row>
    <row r="39" spans="1:16">
      <c r="A39" s="12"/>
      <c r="B39" s="44">
        <v>574</v>
      </c>
      <c r="C39" s="20" t="s">
        <v>99</v>
      </c>
      <c r="D39" s="46">
        <v>1534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1534</v>
      </c>
      <c r="O39" s="47">
        <f t="shared" si="12"/>
        <v>0.10689150581840987</v>
      </c>
      <c r="P39" s="9"/>
    </row>
    <row r="40" spans="1:16" ht="15.75">
      <c r="A40" s="28" t="s">
        <v>114</v>
      </c>
      <c r="B40" s="29"/>
      <c r="C40" s="30"/>
      <c r="D40" s="31">
        <f t="shared" ref="D40:M40" si="13">SUM(D41:D41)</f>
        <v>292969</v>
      </c>
      <c r="E40" s="31">
        <f t="shared" si="13"/>
        <v>343776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636745</v>
      </c>
      <c r="O40" s="43">
        <f t="shared" si="12"/>
        <v>44.369381924604561</v>
      </c>
      <c r="P40" s="9"/>
    </row>
    <row r="41" spans="1:16">
      <c r="A41" s="12"/>
      <c r="B41" s="44">
        <v>581</v>
      </c>
      <c r="C41" s="20" t="s">
        <v>115</v>
      </c>
      <c r="D41" s="46">
        <v>292969</v>
      </c>
      <c r="E41" s="46">
        <v>343776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636745</v>
      </c>
      <c r="O41" s="47">
        <f t="shared" si="12"/>
        <v>44.369381924604561</v>
      </c>
      <c r="P41" s="9"/>
    </row>
    <row r="42" spans="1:16" ht="15.75">
      <c r="A42" s="28" t="s">
        <v>57</v>
      </c>
      <c r="B42" s="29"/>
      <c r="C42" s="30"/>
      <c r="D42" s="31">
        <f t="shared" ref="D42:M42" si="14">SUM(D43:D58)</f>
        <v>234232</v>
      </c>
      <c r="E42" s="31">
        <f t="shared" si="14"/>
        <v>444657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>SUM(D42:M42)</f>
        <v>678889</v>
      </c>
      <c r="O42" s="43">
        <f t="shared" si="12"/>
        <v>47.306041390843845</v>
      </c>
      <c r="P42" s="9"/>
    </row>
    <row r="43" spans="1:16">
      <c r="A43" s="12"/>
      <c r="B43" s="44">
        <v>601</v>
      </c>
      <c r="C43" s="20" t="s">
        <v>116</v>
      </c>
      <c r="D43" s="46">
        <v>150481</v>
      </c>
      <c r="E43" s="46">
        <v>118455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48" si="15">SUM(D43:M43)</f>
        <v>268936</v>
      </c>
      <c r="O43" s="47">
        <f t="shared" si="12"/>
        <v>18.739878754093791</v>
      </c>
      <c r="P43" s="9"/>
    </row>
    <row r="44" spans="1:16">
      <c r="A44" s="12"/>
      <c r="B44" s="44">
        <v>602</v>
      </c>
      <c r="C44" s="20" t="s">
        <v>117</v>
      </c>
      <c r="D44" s="46">
        <v>47146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5"/>
        <v>47146</v>
      </c>
      <c r="O44" s="47">
        <f t="shared" si="12"/>
        <v>3.2852066058114415</v>
      </c>
      <c r="P44" s="9"/>
    </row>
    <row r="45" spans="1:16">
      <c r="A45" s="12"/>
      <c r="B45" s="44">
        <v>603</v>
      </c>
      <c r="C45" s="20" t="s">
        <v>118</v>
      </c>
      <c r="D45" s="46">
        <v>9487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9487</v>
      </c>
      <c r="O45" s="47">
        <f t="shared" si="12"/>
        <v>0.6610689150581841</v>
      </c>
      <c r="P45" s="9"/>
    </row>
    <row r="46" spans="1:16">
      <c r="A46" s="12"/>
      <c r="B46" s="44">
        <v>604</v>
      </c>
      <c r="C46" s="20" t="s">
        <v>119</v>
      </c>
      <c r="D46" s="46">
        <v>0</v>
      </c>
      <c r="E46" s="46">
        <v>8777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8777</v>
      </c>
      <c r="O46" s="47">
        <f t="shared" si="12"/>
        <v>0.61159501080064105</v>
      </c>
      <c r="P46" s="9"/>
    </row>
    <row r="47" spans="1:16">
      <c r="A47" s="12"/>
      <c r="B47" s="44">
        <v>606</v>
      </c>
      <c r="C47" s="20" t="s">
        <v>120</v>
      </c>
      <c r="D47" s="46">
        <v>2400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2400</v>
      </c>
      <c r="O47" s="47">
        <f t="shared" si="12"/>
        <v>0.1672357327015539</v>
      </c>
      <c r="P47" s="9"/>
    </row>
    <row r="48" spans="1:16">
      <c r="A48" s="12"/>
      <c r="B48" s="44">
        <v>608</v>
      </c>
      <c r="C48" s="20" t="s">
        <v>121</v>
      </c>
      <c r="D48" s="46">
        <v>0</v>
      </c>
      <c r="E48" s="46">
        <v>7456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7456</v>
      </c>
      <c r="O48" s="47">
        <f t="shared" si="12"/>
        <v>0.5195456762594941</v>
      </c>
      <c r="P48" s="9"/>
    </row>
    <row r="49" spans="1:119">
      <c r="A49" s="12"/>
      <c r="B49" s="44">
        <v>614</v>
      </c>
      <c r="C49" s="20" t="s">
        <v>122</v>
      </c>
      <c r="D49" s="46">
        <v>0</v>
      </c>
      <c r="E49" s="46">
        <v>56866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4" si="16">SUM(D49:M49)</f>
        <v>56866</v>
      </c>
      <c r="O49" s="47">
        <f t="shared" si="12"/>
        <v>3.9625113232527349</v>
      </c>
      <c r="P49" s="9"/>
    </row>
    <row r="50" spans="1:119">
      <c r="A50" s="12"/>
      <c r="B50" s="44">
        <v>634</v>
      </c>
      <c r="C50" s="20" t="s">
        <v>123</v>
      </c>
      <c r="D50" s="46">
        <v>0</v>
      </c>
      <c r="E50" s="46">
        <v>39950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39950</v>
      </c>
      <c r="O50" s="47">
        <f t="shared" si="12"/>
        <v>2.7837781339279495</v>
      </c>
      <c r="P50" s="9"/>
    </row>
    <row r="51" spans="1:119">
      <c r="A51" s="12"/>
      <c r="B51" s="44">
        <v>654</v>
      </c>
      <c r="C51" s="20" t="s">
        <v>124</v>
      </c>
      <c r="D51" s="46">
        <v>0</v>
      </c>
      <c r="E51" s="46">
        <v>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3</v>
      </c>
      <c r="O51" s="47">
        <f t="shared" si="12"/>
        <v>2.0904466587694237E-4</v>
      </c>
      <c r="P51" s="9"/>
    </row>
    <row r="52" spans="1:119">
      <c r="A52" s="12"/>
      <c r="B52" s="44">
        <v>674</v>
      </c>
      <c r="C52" s="20" t="s">
        <v>125</v>
      </c>
      <c r="D52" s="46">
        <v>0</v>
      </c>
      <c r="E52" s="46">
        <v>16732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16732</v>
      </c>
      <c r="O52" s="47">
        <f t="shared" si="12"/>
        <v>1.165911783151</v>
      </c>
      <c r="P52" s="9"/>
    </row>
    <row r="53" spans="1:119">
      <c r="A53" s="12"/>
      <c r="B53" s="44">
        <v>694</v>
      </c>
      <c r="C53" s="20" t="s">
        <v>126</v>
      </c>
      <c r="D53" s="46">
        <v>0</v>
      </c>
      <c r="E53" s="46">
        <v>7256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7256</v>
      </c>
      <c r="O53" s="47">
        <f t="shared" si="12"/>
        <v>0.50560936520103128</v>
      </c>
      <c r="P53" s="9"/>
    </row>
    <row r="54" spans="1:119">
      <c r="A54" s="12"/>
      <c r="B54" s="44">
        <v>711</v>
      </c>
      <c r="C54" s="20" t="s">
        <v>90</v>
      </c>
      <c r="D54" s="46">
        <v>23224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23224</v>
      </c>
      <c r="O54" s="47">
        <f t="shared" si="12"/>
        <v>1.6182844401087033</v>
      </c>
      <c r="P54" s="9"/>
    </row>
    <row r="55" spans="1:119">
      <c r="A55" s="12"/>
      <c r="B55" s="44">
        <v>721</v>
      </c>
      <c r="C55" s="20" t="s">
        <v>68</v>
      </c>
      <c r="D55" s="46">
        <v>1494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1494</v>
      </c>
      <c r="O55" s="47">
        <f t="shared" si="12"/>
        <v>0.1041042436067173</v>
      </c>
      <c r="P55" s="9"/>
    </row>
    <row r="56" spans="1:119">
      <c r="A56" s="12"/>
      <c r="B56" s="44">
        <v>724</v>
      </c>
      <c r="C56" s="20" t="s">
        <v>127</v>
      </c>
      <c r="D56" s="46">
        <v>0</v>
      </c>
      <c r="E56" s="46">
        <v>65472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65472</v>
      </c>
      <c r="O56" s="47">
        <f t="shared" si="12"/>
        <v>4.5621907880983903</v>
      </c>
      <c r="P56" s="9"/>
    </row>
    <row r="57" spans="1:119">
      <c r="A57" s="12"/>
      <c r="B57" s="44">
        <v>744</v>
      </c>
      <c r="C57" s="20" t="s">
        <v>128</v>
      </c>
      <c r="D57" s="46">
        <v>0</v>
      </c>
      <c r="E57" s="46">
        <v>28325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28325</v>
      </c>
      <c r="O57" s="47">
        <f t="shared" si="12"/>
        <v>1.9737300536547975</v>
      </c>
      <c r="P57" s="9"/>
    </row>
    <row r="58" spans="1:119" ht="15.75" thickBot="1">
      <c r="A58" s="12"/>
      <c r="B58" s="44">
        <v>764</v>
      </c>
      <c r="C58" s="20" t="s">
        <v>129</v>
      </c>
      <c r="D58" s="46">
        <v>0</v>
      </c>
      <c r="E58" s="46">
        <v>95365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95365</v>
      </c>
      <c r="O58" s="47">
        <f t="shared" si="12"/>
        <v>6.6451815204515361</v>
      </c>
      <c r="P58" s="9"/>
    </row>
    <row r="59" spans="1:119" ht="16.5" thickBot="1">
      <c r="A59" s="14" t="s">
        <v>10</v>
      </c>
      <c r="B59" s="23"/>
      <c r="C59" s="22"/>
      <c r="D59" s="15">
        <f t="shared" ref="D59:M59" si="17">SUM(D5,D12,D20,D24,D26,D30,D36,D40,D42)</f>
        <v>13092791</v>
      </c>
      <c r="E59" s="15">
        <f t="shared" si="17"/>
        <v>6895120</v>
      </c>
      <c r="F59" s="15">
        <f t="shared" si="17"/>
        <v>0</v>
      </c>
      <c r="G59" s="15">
        <f t="shared" si="17"/>
        <v>0</v>
      </c>
      <c r="H59" s="15">
        <f t="shared" si="17"/>
        <v>0</v>
      </c>
      <c r="I59" s="15">
        <f t="shared" si="17"/>
        <v>981087</v>
      </c>
      <c r="J59" s="15">
        <f t="shared" si="17"/>
        <v>0</v>
      </c>
      <c r="K59" s="15">
        <f t="shared" si="17"/>
        <v>0</v>
      </c>
      <c r="L59" s="15">
        <f t="shared" si="17"/>
        <v>0</v>
      </c>
      <c r="M59" s="15">
        <f t="shared" si="17"/>
        <v>0</v>
      </c>
      <c r="N59" s="15">
        <f>SUM(D59:M59)</f>
        <v>20968998</v>
      </c>
      <c r="O59" s="37">
        <f t="shared" si="12"/>
        <v>1461.1523935614243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38"/>
      <c r="B61" s="39"/>
      <c r="C61" s="39"/>
      <c r="D61" s="40"/>
      <c r="E61" s="40"/>
      <c r="F61" s="40"/>
      <c r="G61" s="40"/>
      <c r="H61" s="40"/>
      <c r="I61" s="40"/>
      <c r="J61" s="40"/>
      <c r="K61" s="40"/>
      <c r="L61" s="48" t="s">
        <v>130</v>
      </c>
      <c r="M61" s="48"/>
      <c r="N61" s="48"/>
      <c r="O61" s="41">
        <v>14351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77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2023-07-18T15:45:46Z</cp:lastPrinted>
  <dcterms:created xsi:type="dcterms:W3CDTF">2000-08-31T21:26:31Z</dcterms:created>
  <dcterms:modified xsi:type="dcterms:W3CDTF">2023-07-18T15:45:59Z</dcterms:modified>
</cp:coreProperties>
</file>