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</sheets>
  <definedNames>
    <definedName name="_xlnm.Print_Area" localSheetId="16">'2005'!$A$1:$O$72</definedName>
    <definedName name="_xlnm.Print_Area" localSheetId="15">'2006'!$A$1:$O$71</definedName>
    <definedName name="_xlnm.Print_Area" localSheetId="14">'2007'!$A$1:$O$70</definedName>
    <definedName name="_xlnm.Print_Area" localSheetId="13">'2008'!$A$1:$O$71</definedName>
    <definedName name="_xlnm.Print_Area" localSheetId="12">'2009'!$A$1:$O$71</definedName>
    <definedName name="_xlnm.Print_Area" localSheetId="11">'2010'!$A$1:$O$69</definedName>
    <definedName name="_xlnm.Print_Area" localSheetId="10">'2011'!$A$1:$O$51</definedName>
    <definedName name="_xlnm.Print_Area" localSheetId="9">'2012'!$A$1:$O$53</definedName>
    <definedName name="_xlnm.Print_Area" localSheetId="8">'2013'!$A$1:$O$50</definedName>
    <definedName name="_xlnm.Print_Area" localSheetId="7">'2014'!$A$1:$O$50</definedName>
    <definedName name="_xlnm.Print_Area" localSheetId="6">'2015'!$A$1:$O$49</definedName>
    <definedName name="_xlnm.Print_Area" localSheetId="5">'2016'!$A$1:$O$48</definedName>
    <definedName name="_xlnm.Print_Area" localSheetId="4">'2017'!$A$1:$O$49</definedName>
    <definedName name="_xlnm.Print_Area" localSheetId="3">'2018'!$A$1:$O$49</definedName>
    <definedName name="_xlnm.Print_Area" localSheetId="2">'2019'!$A$1:$O$51</definedName>
    <definedName name="_xlnm.Print_Area" localSheetId="1">'2020'!$A$1:$O$52</definedName>
    <definedName name="_xlnm.Print_Area" localSheetId="0">'2021'!$A$1:$P$50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<sst xmlns="http://schemas.openxmlformats.org/spreadsheetml/2006/main" count="1181" uniqueCount="148">
  <si>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</si>
  <si>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</si>
  <si>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</si>
  <si>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</si>
  <si>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</si>
  <si>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</si>
  <si>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</si>
  <si>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</si>
  <si>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</si>
  <si>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</si>
  <si>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</si>
  <si>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</si>
  <si>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</si>
  <si>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</si>
  <si>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</si>
  <si>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</si>
  <si>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</si>
  <si>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</si>
  <si>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</si>
  <si>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</si>
  <si>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</si>
  <si>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</si>
  <si>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</si>
  <si>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</si>
  <si>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</si>
  <si>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</si>
  <si>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</si>
  <si>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</si>
  <si>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</si>
  <si>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</si>
  <si>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</si>
  <si>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</si>
  <si>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</si>
  <si>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</si>
  <si>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</si>
  <si>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</si>
  <si>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</si>
  <si>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</si>
  <si>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</si>
  <si>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</si>
  <si>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Conservation and Resource Management</t>
  </si>
  <si>
    <t>Flood Control / Stormwater Management</t>
  </si>
  <si>
    <t>Transportation</t>
  </si>
  <si>
    <t>Road and Street Facilities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</si>
  <si>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</si>
  <si>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</si>
  <si>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</si>
  <si>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</si>
  <si>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</si>
  <si>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</si>
  <si>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</si>
  <si>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</si>
  <si>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</si>
  <si>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</si>
  <si>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</si>
  <si>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</si>
  <si>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</si>
  <si>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Special Events</t>
  </si>
  <si>
    <t>Inter-Fund Group Transfers Out</t>
  </si>
  <si>
    <t>Clerk of Court Excess Remittance</t>
  </si>
  <si>
    <t>Proprietary - Other Non-Operating Disbursements</t>
  </si>
  <si>
    <t>Special Items (Loss)</t>
  </si>
  <si>
    <t>Court-Related Expenditures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</si>
  <si>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</si>
  <si>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</si>
  <si>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</si>
  <si>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</si>
  <si>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</si>
  <si>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</si>
  <si>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</si>
  <si>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</si>
  <si>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</si>
  <si>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</si>
  <si>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</si>
  <si>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</si>
  <si>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</si>
  <si>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County Court - Criminal - Clerk of Court Administration</t>
  </si>
  <si>
    <t>County Court - Criminal - Misdemeanor Probation</t>
  </si>
  <si>
    <t>Other Uses and Non-Operating</t>
  </si>
  <si>
    <t>County Court - Civil - Clerk of Court Administration</t>
  </si>
  <si>
    <t>County Court - Traffic - Clerk of Court Administration</t>
  </si>
  <si>
    <t>Hardee County Government Expenditures Reported by Account Code and Fund Type</t>
  </si>
  <si>
    <t>Local Fiscal Year Ended September 30, 2010</t>
  </si>
  <si>
    <t>Cultural Services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</si>
  <si>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</si>
  <si>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</si>
  <si>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</si>
  <si>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Non-Court Information Systems</t>
  </si>
  <si>
    <t>Other Physical Environment</t>
  </si>
  <si>
    <t>Other Transportation Systems / Services</t>
  </si>
  <si>
    <t>Other Culture / Recreation</t>
  </si>
  <si>
    <t>Non-Cash Transfers Out from General Fixed Asset Account Group</t>
  </si>
  <si>
    <t>2011 Countywide Population:</t>
  </si>
  <si>
    <t>Local Fiscal Year Ended September 30, 2008</t>
  </si>
  <si>
    <t>2008 Countywide Population:</t>
  </si>
  <si>
    <t>Local Fiscal Year Ended September 30, 2007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</si>
  <si>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</si>
  <si>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</si>
  <si>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</si>
  <si>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</si>
  <si>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</si>
  <si>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Criminal - Court Administration</t>
  </si>
  <si>
    <t>Circuit Court - Juvenile - Guardian Ad Litem</t>
  </si>
  <si>
    <t>General Court Operations - Information Systems and Technology</t>
  </si>
  <si>
    <t>County Court - Criminal - Court Administration</t>
  </si>
  <si>
    <t>2013 Countywide Population:</t>
  </si>
  <si>
    <t>Local Fiscal Year Ended September 30, 2006</t>
  </si>
  <si>
    <t>Circuit Court - Criminal - State Attorney Administration</t>
  </si>
  <si>
    <t>Circuit Court - Criminal - Public Defender Administration</t>
  </si>
  <si>
    <t>2006 Countywide Population:</t>
  </si>
  <si>
    <t>Local Fiscal Year Ended September 30, 2005</t>
  </si>
  <si>
    <t>Other Economic Environment</t>
  </si>
  <si>
    <t>2005 Countywide Population:</t>
  </si>
  <si>
    <t>Local Fiscal Year Ended September 30, 2014</t>
  </si>
  <si>
    <t>Other General Government</t>
  </si>
  <si>
    <t>Garbage / Solid Waste</t>
  </si>
  <si>
    <t>Conservation / Resource Management</t>
  </si>
  <si>
    <t>Road / Street Facilities</t>
  </si>
  <si>
    <t>Health</t>
  </si>
  <si>
    <t>Mental Health</t>
  </si>
  <si>
    <t>Public Assistance</t>
  </si>
  <si>
    <t>Developmental Disabilities</t>
  </si>
  <si>
    <t>Parks / Recreation</t>
  </si>
  <si>
    <t>Other Uses</t>
  </si>
  <si>
    <t>Interfund Transfers Out</t>
  </si>
  <si>
    <t>General Court Operations - Courthouse Facilities</t>
  </si>
  <si>
    <t>General Court Operations - Information Systems</t>
  </si>
  <si>
    <t>2014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</si>
  <si>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</si>
  <si>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</si>
  <si>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</si>
  <si>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</si>
  <si>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</si>
  <si>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Detention / Corrections</t>
  </si>
  <si>
    <t>2017 Countywide Population:</t>
  </si>
  <si>
    <t>Local Fiscal Year Ended September 30, 2018</t>
  </si>
  <si>
    <t>2018 Countywide Population:</t>
  </si>
  <si>
    <t>Local Fiscal Year Ended September 30, 2019</t>
  </si>
  <si>
    <t>Installment Purchase Acquisitions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</si>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</sst>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10409]#,##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144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145</v>
      </c>
      <c r="N4" s="34" t="s">
        <v>5</v>
      </c>
      <c r="O4" s="34" t="s">
        <v>146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>SUM(D6:D12)</f>
        <v>7388408</v>
      </c>
      <c r="E5" s="26">
        <f>SUM(E6:E12)</f>
        <v>2045546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9522162</v>
      </c>
      <c r="O5" s="27">
        <f>SUM(D5:N5)</f>
        <v>18956116</v>
      </c>
      <c r="P5" s="32">
        <f>(O5/P$48)</f>
        <v>750.1727808777554</v>
      </c>
      <c r="Q5" s="6"/>
    </row>
    <row r="6" spans="1:17" ht="15">
      <c r="A6" s="12"/>
      <c r="B6" s="44">
        <v>511</v>
      </c>
      <c r="C6" s="20" t="s">
        <v>20</v>
      </c>
      <c r="D6" s="46">
        <v>350166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350166</v>
      </c>
      <c r="P6" s="47">
        <f>(O6/P$48)</f>
        <v>13.857532945506351</v>
      </c>
      <c r="Q6" s="9"/>
    </row>
    <row r="7" spans="1:17" ht="15">
      <c r="A7" s="12"/>
      <c r="B7" s="44">
        <v>512</v>
      </c>
      <c r="C7" s="20" t="s">
        <v>21</v>
      </c>
      <c r="D7" s="46">
        <v>254063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254063</v>
      </c>
      <c r="P7" s="47">
        <f>(O7/P$48)</f>
        <v>10.054335351616606</v>
      </c>
      <c r="Q7" s="9"/>
    </row>
    <row r="8" spans="1:17" ht="15">
      <c r="A8" s="12"/>
      <c r="B8" s="44">
        <v>513</v>
      </c>
      <c r="C8" s="20" t="s">
        <v>22</v>
      </c>
      <c r="D8" s="46">
        <v>3741748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3741748</v>
      </c>
      <c r="P8" s="47">
        <f>(O8/P$48)</f>
        <v>148.07661561597214</v>
      </c>
      <c r="Q8" s="9"/>
    </row>
    <row r="9" spans="1:17" ht="15">
      <c r="A9" s="12"/>
      <c r="B9" s="44">
        <v>514</v>
      </c>
      <c r="C9" s="20" t="s">
        <v>23</v>
      </c>
      <c r="D9" s="46">
        <v>42084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42084</v>
      </c>
      <c r="P9" s="47">
        <f>(O9/P$48)</f>
        <v>1.665439867030749</v>
      </c>
      <c r="Q9" s="9"/>
    </row>
    <row r="10" spans="1:17" ht="15">
      <c r="A10" s="12"/>
      <c r="B10" s="44">
        <v>515</v>
      </c>
      <c r="C10" s="20" t="s">
        <v>24</v>
      </c>
      <c r="D10" s="46">
        <v>240747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240747</v>
      </c>
      <c r="P10" s="47">
        <f>(O10/P$48)</f>
        <v>9.527365546717322</v>
      </c>
      <c r="Q10" s="9"/>
    </row>
    <row r="11" spans="1:17" ht="15">
      <c r="A11" s="12"/>
      <c r="B11" s="44">
        <v>516</v>
      </c>
      <c r="C11" s="20" t="s">
        <v>87</v>
      </c>
      <c r="D11" s="46">
        <v>344204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344204</v>
      </c>
      <c r="P11" s="47">
        <f>(O11/P$48)</f>
        <v>13.621591673592148</v>
      </c>
      <c r="Q11" s="9"/>
    </row>
    <row r="12" spans="1:17" ht="15">
      <c r="A12" s="12"/>
      <c r="B12" s="44">
        <v>519</v>
      </c>
      <c r="C12" s="20" t="s">
        <v>26</v>
      </c>
      <c r="D12" s="46">
        <v>2415396</v>
      </c>
      <c r="E12" s="46">
        <v>2045546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9522162</v>
      </c>
      <c r="O12" s="46">
        <f t="shared" si="0"/>
        <v>13983104</v>
      </c>
      <c r="P12" s="47">
        <f>(O12/P$48)</f>
        <v>553.36989987732</v>
      </c>
      <c r="Q12" s="9"/>
    </row>
    <row r="13" spans="1:17" ht="15.75">
      <c r="A13" s="28" t="s">
        <v>27</v>
      </c>
      <c r="B13" s="29"/>
      <c r="C13" s="30"/>
      <c r="D13" s="31">
        <f>SUM(D14:D20)</f>
        <v>15528265</v>
      </c>
      <c r="E13" s="31">
        <f>SUM(E14:E20)</f>
        <v>4650642</v>
      </c>
      <c r="F13" s="31">
        <f>SUM(F14:F20)</f>
        <v>0</v>
      </c>
      <c r="G13" s="31">
        <f>SUM(G14:G20)</f>
        <v>0</v>
      </c>
      <c r="H13" s="31">
        <f>SUM(H14:H20)</f>
        <v>0</v>
      </c>
      <c r="I13" s="31">
        <f>SUM(I14:I20)</f>
        <v>0</v>
      </c>
      <c r="J13" s="31">
        <f>SUM(J14:J20)</f>
        <v>0</v>
      </c>
      <c r="K13" s="31">
        <f>SUM(K14:K20)</f>
        <v>0</v>
      </c>
      <c r="L13" s="31">
        <f>SUM(L14:L20)</f>
        <v>0</v>
      </c>
      <c r="M13" s="31">
        <f>SUM(M14:M20)</f>
        <v>0</v>
      </c>
      <c r="N13" s="31">
        <f>SUM(N14:N20)</f>
        <v>0</v>
      </c>
      <c r="O13" s="42">
        <f>SUM(D13:N13)</f>
        <v>20178907</v>
      </c>
      <c r="P13" s="43">
        <f>(O13/P$48)</f>
        <v>798.563734219795</v>
      </c>
      <c r="Q13" s="10"/>
    </row>
    <row r="14" spans="1:17" ht="15">
      <c r="A14" s="12"/>
      <c r="B14" s="44">
        <v>521</v>
      </c>
      <c r="C14" s="20" t="s">
        <v>28</v>
      </c>
      <c r="D14" s="46">
        <v>12213841</v>
      </c>
      <c r="E14" s="46">
        <v>310468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12524309</v>
      </c>
      <c r="P14" s="47">
        <f>(O14/P$48)</f>
        <v>495.63928133285845</v>
      </c>
      <c r="Q14" s="9"/>
    </row>
    <row r="15" spans="1:17" ht="15">
      <c r="A15" s="12"/>
      <c r="B15" s="44">
        <v>522</v>
      </c>
      <c r="C15" s="20" t="s">
        <v>29</v>
      </c>
      <c r="D15" s="46">
        <v>0</v>
      </c>
      <c r="E15" s="46">
        <v>3111143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1" ref="O15:O20">SUM(D15:N15)</f>
        <v>3111143</v>
      </c>
      <c r="P15" s="47">
        <f>(O15/P$48)</f>
        <v>123.12093869959239</v>
      </c>
      <c r="Q15" s="9"/>
    </row>
    <row r="16" spans="1:17" ht="15">
      <c r="A16" s="12"/>
      <c r="B16" s="44">
        <v>524</v>
      </c>
      <c r="C16" s="20" t="s">
        <v>31</v>
      </c>
      <c r="D16" s="46">
        <v>386893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386893</v>
      </c>
      <c r="P16" s="47">
        <f>(O16/P$48)</f>
        <v>15.310973920614192</v>
      </c>
      <c r="Q16" s="9"/>
    </row>
    <row r="17" spans="1:17" ht="15">
      <c r="A17" s="12"/>
      <c r="B17" s="44">
        <v>525</v>
      </c>
      <c r="C17" s="20" t="s">
        <v>32</v>
      </c>
      <c r="D17" s="46">
        <v>183037</v>
      </c>
      <c r="E17" s="46">
        <v>1229031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1412068</v>
      </c>
      <c r="P17" s="47">
        <f>(O17/P$48)</f>
        <v>55.88143575131584</v>
      </c>
      <c r="Q17" s="9"/>
    </row>
    <row r="18" spans="1:17" ht="15">
      <c r="A18" s="12"/>
      <c r="B18" s="44">
        <v>526</v>
      </c>
      <c r="C18" s="20" t="s">
        <v>33</v>
      </c>
      <c r="D18" s="46">
        <v>2270029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2270029</v>
      </c>
      <c r="P18" s="47">
        <f>(O18/P$48)</f>
        <v>89.83454034587835</v>
      </c>
      <c r="Q18" s="9"/>
    </row>
    <row r="19" spans="1:17" ht="15">
      <c r="A19" s="12"/>
      <c r="B19" s="44">
        <v>527</v>
      </c>
      <c r="C19" s="20" t="s">
        <v>34</v>
      </c>
      <c r="D19" s="46">
        <v>129086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129086</v>
      </c>
      <c r="P19" s="47">
        <f>(O19/P$48)</f>
        <v>5.108472832324192</v>
      </c>
      <c r="Q19" s="9"/>
    </row>
    <row r="20" spans="1:17" ht="15">
      <c r="A20" s="12"/>
      <c r="B20" s="44">
        <v>529</v>
      </c>
      <c r="C20" s="20" t="s">
        <v>35</v>
      </c>
      <c r="D20" s="46">
        <v>345379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345379</v>
      </c>
      <c r="P20" s="47">
        <f>(O20/P$48)</f>
        <v>13.668091337211603</v>
      </c>
      <c r="Q20" s="9"/>
    </row>
    <row r="21" spans="1:17" ht="15.75">
      <c r="A21" s="28" t="s">
        <v>36</v>
      </c>
      <c r="B21" s="29"/>
      <c r="C21" s="30"/>
      <c r="D21" s="31">
        <f>SUM(D22:D26)</f>
        <v>40767</v>
      </c>
      <c r="E21" s="31">
        <f>SUM(E22:E26)</f>
        <v>450437</v>
      </c>
      <c r="F21" s="31">
        <f>SUM(F22:F26)</f>
        <v>0</v>
      </c>
      <c r="G21" s="31">
        <f>SUM(G22:G26)</f>
        <v>0</v>
      </c>
      <c r="H21" s="31">
        <f>SUM(H22:H26)</f>
        <v>0</v>
      </c>
      <c r="I21" s="31">
        <f>SUM(I22:I26)</f>
        <v>4043299</v>
      </c>
      <c r="J21" s="31">
        <f>SUM(J22:J26)</f>
        <v>0</v>
      </c>
      <c r="K21" s="31">
        <f>SUM(K22:K26)</f>
        <v>0</v>
      </c>
      <c r="L21" s="31">
        <f>SUM(L22:L26)</f>
        <v>0</v>
      </c>
      <c r="M21" s="31">
        <f>SUM(M22:M26)</f>
        <v>0</v>
      </c>
      <c r="N21" s="31">
        <f>SUM(N22:N26)</f>
        <v>0</v>
      </c>
      <c r="O21" s="42">
        <f>SUM(D21:N21)</f>
        <v>4534503</v>
      </c>
      <c r="P21" s="43">
        <f>(O21/P$48)</f>
        <v>179.44924611183663</v>
      </c>
      <c r="Q21" s="10"/>
    </row>
    <row r="22" spans="1:17" ht="15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773743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773743</v>
      </c>
      <c r="P22" s="47">
        <f>(O22/P$48)</f>
        <v>30.620246151410818</v>
      </c>
      <c r="Q22" s="9"/>
    </row>
    <row r="23" spans="1:17" ht="15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2170761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2170761</v>
      </c>
      <c r="P23" s="47">
        <f>(O23/P$48)</f>
        <v>85.9060904665796</v>
      </c>
      <c r="Q23" s="9"/>
    </row>
    <row r="24" spans="1:17" ht="15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1098795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1098795</v>
      </c>
      <c r="P24" s="47">
        <f>(O24/P$48)</f>
        <v>43.48391309509676</v>
      </c>
      <c r="Q24" s="9"/>
    </row>
    <row r="25" spans="1:17" ht="15">
      <c r="A25" s="12"/>
      <c r="B25" s="44">
        <v>537</v>
      </c>
      <c r="C25" s="20" t="s">
        <v>40</v>
      </c>
      <c r="D25" s="46">
        <v>40767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40767</v>
      </c>
      <c r="P25" s="47">
        <f>(O25/P$48)</f>
        <v>1.613320669595156</v>
      </c>
      <c r="Q25" s="9"/>
    </row>
    <row r="26" spans="1:17" ht="15">
      <c r="A26" s="12"/>
      <c r="B26" s="44">
        <v>539</v>
      </c>
      <c r="C26" s="20" t="s">
        <v>88</v>
      </c>
      <c r="D26" s="46">
        <v>0</v>
      </c>
      <c r="E26" s="46">
        <v>450437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450437</v>
      </c>
      <c r="P26" s="47">
        <f>(O26/P$48)</f>
        <v>17.825675729154298</v>
      </c>
      <c r="Q26" s="9"/>
    </row>
    <row r="27" spans="1:17" ht="15.75">
      <c r="A27" s="28" t="s">
        <v>42</v>
      </c>
      <c r="B27" s="29"/>
      <c r="C27" s="30"/>
      <c r="D27" s="31">
        <f>SUM(D28:D28)</f>
        <v>0</v>
      </c>
      <c r="E27" s="31">
        <f>SUM(E28:E28)</f>
        <v>7745468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aca="true" t="shared" si="2" ref="O27:O33">SUM(D27:N27)</f>
        <v>7745468</v>
      </c>
      <c r="P27" s="43">
        <f>(O27/P$48)</f>
        <v>306.52055878744704</v>
      </c>
      <c r="Q27" s="10"/>
    </row>
    <row r="28" spans="1:17" ht="15">
      <c r="A28" s="12"/>
      <c r="B28" s="44">
        <v>541</v>
      </c>
      <c r="C28" s="20" t="s">
        <v>43</v>
      </c>
      <c r="D28" s="46">
        <v>0</v>
      </c>
      <c r="E28" s="46">
        <v>7745468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7745468</v>
      </c>
      <c r="P28" s="47">
        <f>(O28/P$48)</f>
        <v>306.52055878744704</v>
      </c>
      <c r="Q28" s="9"/>
    </row>
    <row r="29" spans="1:17" ht="15.75">
      <c r="A29" s="28" t="s">
        <v>44</v>
      </c>
      <c r="B29" s="29"/>
      <c r="C29" s="30"/>
      <c r="D29" s="31">
        <f>SUM(D30:D32)</f>
        <v>0</v>
      </c>
      <c r="E29" s="31">
        <f>SUM(E30:E32)</f>
        <v>3256761</v>
      </c>
      <c r="F29" s="31">
        <f>SUM(F30:F32)</f>
        <v>0</v>
      </c>
      <c r="G29" s="31">
        <f>SUM(G30:G32)</f>
        <v>0</v>
      </c>
      <c r="H29" s="31">
        <f>SUM(H30:H32)</f>
        <v>0</v>
      </c>
      <c r="I29" s="31">
        <f>SUM(I30:I32)</f>
        <v>0</v>
      </c>
      <c r="J29" s="31">
        <f>SUM(J30:J32)</f>
        <v>0</v>
      </c>
      <c r="K29" s="31">
        <f>SUM(K30:K32)</f>
        <v>0</v>
      </c>
      <c r="L29" s="31">
        <f>SUM(L30:L32)</f>
        <v>0</v>
      </c>
      <c r="M29" s="31">
        <f>SUM(M30:M32)</f>
        <v>0</v>
      </c>
      <c r="N29" s="31">
        <f>SUM(N30:N32)</f>
        <v>0</v>
      </c>
      <c r="O29" s="31">
        <f t="shared" si="2"/>
        <v>3256761</v>
      </c>
      <c r="P29" s="43">
        <f>(O29/P$48)</f>
        <v>128.88365190549686</v>
      </c>
      <c r="Q29" s="10"/>
    </row>
    <row r="30" spans="1:17" ht="15">
      <c r="A30" s="13"/>
      <c r="B30" s="45">
        <v>552</v>
      </c>
      <c r="C30" s="21" t="s">
        <v>45</v>
      </c>
      <c r="D30" s="46">
        <v>0</v>
      </c>
      <c r="E30" s="46">
        <v>75000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75000</v>
      </c>
      <c r="P30" s="47">
        <f>(O30/P$48)</f>
        <v>2.9680636352843406</v>
      </c>
      <c r="Q30" s="9"/>
    </row>
    <row r="31" spans="1:17" ht="15">
      <c r="A31" s="13"/>
      <c r="B31" s="45">
        <v>554</v>
      </c>
      <c r="C31" s="21" t="s">
        <v>47</v>
      </c>
      <c r="D31" s="46">
        <v>0</v>
      </c>
      <c r="E31" s="46">
        <v>447744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447744</v>
      </c>
      <c r="P31" s="47">
        <f>(O31/P$48)</f>
        <v>17.71910245755669</v>
      </c>
      <c r="Q31" s="9"/>
    </row>
    <row r="32" spans="1:17" ht="15">
      <c r="A32" s="13"/>
      <c r="B32" s="45">
        <v>559</v>
      </c>
      <c r="C32" s="21" t="s">
        <v>111</v>
      </c>
      <c r="D32" s="46">
        <v>0</v>
      </c>
      <c r="E32" s="46">
        <v>2734017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2734017</v>
      </c>
      <c r="P32" s="47">
        <f>(O32/P$48)</f>
        <v>108.19648581265582</v>
      </c>
      <c r="Q32" s="9"/>
    </row>
    <row r="33" spans="1:17" ht="15.75">
      <c r="A33" s="28" t="s">
        <v>48</v>
      </c>
      <c r="B33" s="29"/>
      <c r="C33" s="30"/>
      <c r="D33" s="31">
        <f>SUM(D34:D37)</f>
        <v>943003</v>
      </c>
      <c r="E33" s="31">
        <f>SUM(E34:E37)</f>
        <v>56454</v>
      </c>
      <c r="F33" s="31">
        <f>SUM(F34:F37)</f>
        <v>0</v>
      </c>
      <c r="G33" s="31">
        <f>SUM(G34:G37)</f>
        <v>0</v>
      </c>
      <c r="H33" s="31">
        <f>SUM(H34:H37)</f>
        <v>0</v>
      </c>
      <c r="I33" s="31">
        <f>SUM(I34:I37)</f>
        <v>0</v>
      </c>
      <c r="J33" s="31">
        <f>SUM(J34:J37)</f>
        <v>0</v>
      </c>
      <c r="K33" s="31">
        <f>SUM(K34:K37)</f>
        <v>0</v>
      </c>
      <c r="L33" s="31">
        <f>SUM(L34:L37)</f>
        <v>0</v>
      </c>
      <c r="M33" s="31">
        <f>SUM(M34:M37)</f>
        <v>0</v>
      </c>
      <c r="N33" s="31">
        <f>SUM(N34:N37)</f>
        <v>0</v>
      </c>
      <c r="O33" s="31">
        <f t="shared" si="2"/>
        <v>999457</v>
      </c>
      <c r="P33" s="43">
        <f>(O33/P$48)</f>
        <v>39.55269302307175</v>
      </c>
      <c r="Q33" s="10"/>
    </row>
    <row r="34" spans="1:17" ht="15">
      <c r="A34" s="12"/>
      <c r="B34" s="44">
        <v>562</v>
      </c>
      <c r="C34" s="20" t="s">
        <v>49</v>
      </c>
      <c r="D34" s="46">
        <v>718612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aca="true" t="shared" si="3" ref="O34:O41">SUM(D34:N34)</f>
        <v>718612</v>
      </c>
      <c r="P34" s="47">
        <f>(O34/P$48)</f>
        <v>28.438481934386008</v>
      </c>
      <c r="Q34" s="9"/>
    </row>
    <row r="35" spans="1:17" ht="15">
      <c r="A35" s="12"/>
      <c r="B35" s="44">
        <v>563</v>
      </c>
      <c r="C35" s="20" t="s">
        <v>50</v>
      </c>
      <c r="D35" s="46">
        <v>35000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35000</v>
      </c>
      <c r="P35" s="47">
        <f>(O35/P$48)</f>
        <v>1.3850963631326922</v>
      </c>
      <c r="Q35" s="9"/>
    </row>
    <row r="36" spans="1:17" ht="15">
      <c r="A36" s="12"/>
      <c r="B36" s="44">
        <v>564</v>
      </c>
      <c r="C36" s="20" t="s">
        <v>51</v>
      </c>
      <c r="D36" s="46">
        <v>157136</v>
      </c>
      <c r="E36" s="46">
        <v>56454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213590</v>
      </c>
      <c r="P36" s="47">
        <f>(O36/P$48)</f>
        <v>8.452649491471764</v>
      </c>
      <c r="Q36" s="9"/>
    </row>
    <row r="37" spans="1:17" ht="15">
      <c r="A37" s="12"/>
      <c r="B37" s="44">
        <v>569</v>
      </c>
      <c r="C37" s="20" t="s">
        <v>53</v>
      </c>
      <c r="D37" s="46">
        <v>32255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32255</v>
      </c>
      <c r="P37" s="47">
        <f>(O37/P$48)</f>
        <v>1.2764652340812854</v>
      </c>
      <c r="Q37" s="9"/>
    </row>
    <row r="38" spans="1:17" ht="15.75">
      <c r="A38" s="28" t="s">
        <v>54</v>
      </c>
      <c r="B38" s="29"/>
      <c r="C38" s="30"/>
      <c r="D38" s="31">
        <f>SUM(D39:D41)</f>
        <v>1169778</v>
      </c>
      <c r="E38" s="31">
        <f>SUM(E39:E41)</f>
        <v>360823</v>
      </c>
      <c r="F38" s="31">
        <f>SUM(F39:F41)</f>
        <v>0</v>
      </c>
      <c r="G38" s="31">
        <f>SUM(G39:G41)</f>
        <v>0</v>
      </c>
      <c r="H38" s="31">
        <f>SUM(H39:H41)</f>
        <v>0</v>
      </c>
      <c r="I38" s="31">
        <f>SUM(I39:I41)</f>
        <v>0</v>
      </c>
      <c r="J38" s="31">
        <f>SUM(J39:J41)</f>
        <v>0</v>
      </c>
      <c r="K38" s="31">
        <f>SUM(K39:K41)</f>
        <v>0</v>
      </c>
      <c r="L38" s="31">
        <f>SUM(L39:L41)</f>
        <v>0</v>
      </c>
      <c r="M38" s="31">
        <f>SUM(M39:M41)</f>
        <v>0</v>
      </c>
      <c r="N38" s="31">
        <f>SUM(N39:N41)</f>
        <v>0</v>
      </c>
      <c r="O38" s="31">
        <f>SUM(D38:N38)</f>
        <v>1530601</v>
      </c>
      <c r="P38" s="43">
        <f>(O38/P$48)</f>
        <v>60.57228224306463</v>
      </c>
      <c r="Q38" s="9"/>
    </row>
    <row r="39" spans="1:17" ht="15">
      <c r="A39" s="12"/>
      <c r="B39" s="44">
        <v>571</v>
      </c>
      <c r="C39" s="20" t="s">
        <v>55</v>
      </c>
      <c r="D39" s="46">
        <v>1135068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1135068</v>
      </c>
      <c r="P39" s="47">
        <f>(O39/P$48)</f>
        <v>44.91938739166568</v>
      </c>
      <c r="Q39" s="9"/>
    </row>
    <row r="40" spans="1:17" ht="15">
      <c r="A40" s="12"/>
      <c r="B40" s="44">
        <v>572</v>
      </c>
      <c r="C40" s="20" t="s">
        <v>56</v>
      </c>
      <c r="D40" s="46">
        <v>34710</v>
      </c>
      <c r="E40" s="46">
        <v>148985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183695</v>
      </c>
      <c r="P40" s="47">
        <f>(O40/P$48)</f>
        <v>7.269579326447426</v>
      </c>
      <c r="Q40" s="9"/>
    </row>
    <row r="41" spans="1:17" ht="15">
      <c r="A41" s="12"/>
      <c r="B41" s="44">
        <v>579</v>
      </c>
      <c r="C41" s="20" t="s">
        <v>90</v>
      </c>
      <c r="D41" s="46">
        <v>0</v>
      </c>
      <c r="E41" s="46">
        <v>211838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211838</v>
      </c>
      <c r="P41" s="47">
        <f>(O41/P$48)</f>
        <v>8.383315524951522</v>
      </c>
      <c r="Q41" s="9"/>
    </row>
    <row r="42" spans="1:17" ht="15.75">
      <c r="A42" s="28" t="s">
        <v>78</v>
      </c>
      <c r="B42" s="29"/>
      <c r="C42" s="30"/>
      <c r="D42" s="31">
        <f>SUM(D43:D43)</f>
        <v>757616</v>
      </c>
      <c r="E42" s="31">
        <f>SUM(E43:E43)</f>
        <v>699978</v>
      </c>
      <c r="F42" s="31">
        <f>SUM(F43:F43)</f>
        <v>0</v>
      </c>
      <c r="G42" s="31">
        <f>SUM(G43:G43)</f>
        <v>0</v>
      </c>
      <c r="H42" s="31">
        <f>SUM(H43:H43)</f>
        <v>0</v>
      </c>
      <c r="I42" s="31">
        <f>SUM(I43:I43)</f>
        <v>155967</v>
      </c>
      <c r="J42" s="31">
        <f>SUM(J43:J43)</f>
        <v>0</v>
      </c>
      <c r="K42" s="31">
        <f>SUM(K43:K43)</f>
        <v>0</v>
      </c>
      <c r="L42" s="31">
        <f>SUM(L43:L43)</f>
        <v>0</v>
      </c>
      <c r="M42" s="31">
        <f>SUM(M43:M43)</f>
        <v>0</v>
      </c>
      <c r="N42" s="31">
        <f>SUM(N43:N43)</f>
        <v>370000</v>
      </c>
      <c r="O42" s="31">
        <f>SUM(D42:N42)</f>
        <v>1983561</v>
      </c>
      <c r="P42" s="43">
        <f>(O42/P$48)</f>
        <v>78.49780363290989</v>
      </c>
      <c r="Q42" s="9"/>
    </row>
    <row r="43" spans="1:17" ht="15">
      <c r="A43" s="12"/>
      <c r="B43" s="44">
        <v>581</v>
      </c>
      <c r="C43" s="20" t="s">
        <v>147</v>
      </c>
      <c r="D43" s="46">
        <v>757616</v>
      </c>
      <c r="E43" s="46">
        <v>699978</v>
      </c>
      <c r="F43" s="46">
        <v>0</v>
      </c>
      <c r="G43" s="46">
        <v>0</v>
      </c>
      <c r="H43" s="46">
        <v>0</v>
      </c>
      <c r="I43" s="46">
        <v>155967</v>
      </c>
      <c r="J43" s="46">
        <v>0</v>
      </c>
      <c r="K43" s="46">
        <v>0</v>
      </c>
      <c r="L43" s="46">
        <v>0</v>
      </c>
      <c r="M43" s="46">
        <v>0</v>
      </c>
      <c r="N43" s="46">
        <v>370000</v>
      </c>
      <c r="O43" s="46">
        <f>SUM(D43:N43)</f>
        <v>1983561</v>
      </c>
      <c r="P43" s="47">
        <f>(O43/P$48)</f>
        <v>78.49780363290989</v>
      </c>
      <c r="Q43" s="9"/>
    </row>
    <row r="44" spans="1:17" ht="15.75">
      <c r="A44" s="28" t="s">
        <v>62</v>
      </c>
      <c r="B44" s="29"/>
      <c r="C44" s="30"/>
      <c r="D44" s="31">
        <f>SUM(D45:D45)</f>
        <v>0</v>
      </c>
      <c r="E44" s="31">
        <f>SUM(E45:E45)</f>
        <v>18691</v>
      </c>
      <c r="F44" s="31">
        <f>SUM(F45:F45)</f>
        <v>0</v>
      </c>
      <c r="G44" s="31">
        <f>SUM(G45:G45)</f>
        <v>0</v>
      </c>
      <c r="H44" s="31">
        <f>SUM(H45:H45)</f>
        <v>0</v>
      </c>
      <c r="I44" s="31">
        <f>SUM(I45:I45)</f>
        <v>0</v>
      </c>
      <c r="J44" s="31">
        <f>SUM(J45:J45)</f>
        <v>0</v>
      </c>
      <c r="K44" s="31">
        <f>SUM(K45:K45)</f>
        <v>0</v>
      </c>
      <c r="L44" s="31">
        <f>SUM(L45:L45)</f>
        <v>0</v>
      </c>
      <c r="M44" s="31">
        <f>SUM(M45:M45)</f>
        <v>0</v>
      </c>
      <c r="N44" s="31">
        <f>SUM(N45:N45)</f>
        <v>0</v>
      </c>
      <c r="O44" s="31">
        <f>SUM(D44:N44)</f>
        <v>18691</v>
      </c>
      <c r="P44" s="43">
        <f>(O44/P$48)</f>
        <v>0.7396810320946614</v>
      </c>
      <c r="Q44" s="9"/>
    </row>
    <row r="45" spans="1:17" ht="15.75" thickBot="1">
      <c r="A45" s="12"/>
      <c r="B45" s="44">
        <v>713</v>
      </c>
      <c r="C45" s="20" t="s">
        <v>73</v>
      </c>
      <c r="D45" s="46">
        <v>0</v>
      </c>
      <c r="E45" s="46">
        <v>18691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18691</v>
      </c>
      <c r="P45" s="47">
        <f>(O45/P$48)</f>
        <v>0.7396810320946614</v>
      </c>
      <c r="Q45" s="9"/>
    </row>
    <row r="46" spans="1:120" ht="16.5" thickBot="1">
      <c r="A46" s="14" t="s">
        <v>10</v>
      </c>
      <c r="B46" s="23"/>
      <c r="C46" s="22"/>
      <c r="D46" s="15">
        <f>SUM(D5,D13,D21,D27,D29,D33,D38,D42,D44)</f>
        <v>25827837</v>
      </c>
      <c r="E46" s="15">
        <f>SUM(E5,E13,E21,E27,E29,E33,E38,E42,E44)</f>
        <v>19284800</v>
      </c>
      <c r="F46" s="15">
        <f>SUM(F5,F13,F21,F27,F29,F33,F38,F42,F44)</f>
        <v>0</v>
      </c>
      <c r="G46" s="15">
        <f>SUM(G5,G13,G21,G27,G29,G33,G38,G42,G44)</f>
        <v>0</v>
      </c>
      <c r="H46" s="15">
        <f>SUM(H5,H13,H21,H27,H29,H33,H38,H42,H44)</f>
        <v>0</v>
      </c>
      <c r="I46" s="15">
        <f>SUM(I5,I13,I21,I27,I29,I33,I38,I42,I44)</f>
        <v>4199266</v>
      </c>
      <c r="J46" s="15">
        <f>SUM(J5,J13,J21,J27,J29,J33,J38,J42,J44)</f>
        <v>0</v>
      </c>
      <c r="K46" s="15">
        <f>SUM(K5,K13,K21,K27,K29,K33,K38,K42,K44)</f>
        <v>0</v>
      </c>
      <c r="L46" s="15">
        <f>SUM(L5,L13,L21,L27,L29,L33,L38,L42,L44)</f>
        <v>0</v>
      </c>
      <c r="M46" s="15">
        <f>SUM(M5,M13,M21,M27,M29,M33,M38,M42,M44)</f>
        <v>0</v>
      </c>
      <c r="N46" s="15">
        <f>SUM(N5,N13,N21,N27,N29,N33,N38,N42,N44)</f>
        <v>9892162</v>
      </c>
      <c r="O46" s="15">
        <f>SUM(D46:N46)</f>
        <v>59204065</v>
      </c>
      <c r="P46" s="37">
        <f>(O46/P$48)</f>
        <v>2342.952431833472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6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6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8" t="s">
        <v>143</v>
      </c>
      <c r="N48" s="48"/>
      <c r="O48" s="48"/>
      <c r="P48" s="41">
        <v>25269</v>
      </c>
    </row>
    <row r="49" spans="1:16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85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sheetProtection/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5976154</v>
      </c>
      <c r="E5" s="26">
        <f t="shared" si="0"/>
        <v>1399207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3294191</v>
      </c>
      <c r="N5" s="27">
        <f>SUM(D5:M5)</f>
        <v>10669552</v>
      </c>
      <c r="O5" s="32">
        <f aca="true" t="shared" si="1" ref="O5:O49">(N5/O$51)</f>
        <v>384.3221669908508</v>
      </c>
      <c r="P5" s="6"/>
    </row>
    <row r="6" spans="1:16" ht="15">
      <c r="A6" s="12"/>
      <c r="B6" s="44">
        <v>511</v>
      </c>
      <c r="C6" s="20" t="s">
        <v>20</v>
      </c>
      <c r="D6" s="46">
        <v>246475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246475</v>
      </c>
      <c r="O6" s="47">
        <f t="shared" si="1"/>
        <v>8.878142785101938</v>
      </c>
      <c r="P6" s="9"/>
    </row>
    <row r="7" spans="1:16" ht="15">
      <c r="A7" s="12"/>
      <c r="B7" s="44">
        <v>512</v>
      </c>
      <c r="C7" s="20" t="s">
        <v>21</v>
      </c>
      <c r="D7" s="46">
        <v>196342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196342</v>
      </c>
      <c r="O7" s="47">
        <f t="shared" si="1"/>
        <v>7.072329082919098</v>
      </c>
      <c r="P7" s="9"/>
    </row>
    <row r="8" spans="1:16" ht="15">
      <c r="A8" s="12"/>
      <c r="B8" s="44">
        <v>513</v>
      </c>
      <c r="C8" s="20" t="s">
        <v>22</v>
      </c>
      <c r="D8" s="46">
        <v>2614285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2614285</v>
      </c>
      <c r="O8" s="47">
        <f t="shared" si="1"/>
        <v>94.1677472804553</v>
      </c>
      <c r="P8" s="9"/>
    </row>
    <row r="9" spans="1:16" ht="15">
      <c r="A9" s="12"/>
      <c r="B9" s="44">
        <v>514</v>
      </c>
      <c r="C9" s="20" t="s">
        <v>23</v>
      </c>
      <c r="D9" s="46">
        <v>72266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72266</v>
      </c>
      <c r="O9" s="47">
        <f t="shared" si="1"/>
        <v>2.6030545349758665</v>
      </c>
      <c r="P9" s="9"/>
    </row>
    <row r="10" spans="1:16" ht="15">
      <c r="A10" s="12"/>
      <c r="B10" s="44">
        <v>515</v>
      </c>
      <c r="C10" s="20" t="s">
        <v>24</v>
      </c>
      <c r="D10" s="46">
        <v>206710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206710</v>
      </c>
      <c r="O10" s="47">
        <f t="shared" si="1"/>
        <v>7.445789208270297</v>
      </c>
      <c r="P10" s="9"/>
    </row>
    <row r="11" spans="1:16" ht="15">
      <c r="A11" s="12"/>
      <c r="B11" s="44">
        <v>516</v>
      </c>
      <c r="C11" s="20" t="s">
        <v>87</v>
      </c>
      <c r="D11" s="46">
        <v>186702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186702</v>
      </c>
      <c r="O11" s="47">
        <f t="shared" si="1"/>
        <v>6.725091852172033</v>
      </c>
      <c r="P11" s="9"/>
    </row>
    <row r="12" spans="1:16" ht="15">
      <c r="A12" s="12"/>
      <c r="B12" s="44">
        <v>519</v>
      </c>
      <c r="C12" s="20" t="s">
        <v>26</v>
      </c>
      <c r="D12" s="46">
        <v>2453374</v>
      </c>
      <c r="E12" s="46">
        <v>1399207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3294191</v>
      </c>
      <c r="N12" s="46">
        <f t="shared" si="2"/>
        <v>7146772</v>
      </c>
      <c r="O12" s="47">
        <f t="shared" si="1"/>
        <v>257.43001224695627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9808540</v>
      </c>
      <c r="E13" s="31">
        <f t="shared" si="3"/>
        <v>2371677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12180217</v>
      </c>
      <c r="O13" s="43">
        <f t="shared" si="1"/>
        <v>438.7370146243066</v>
      </c>
      <c r="P13" s="10"/>
    </row>
    <row r="14" spans="1:16" ht="15">
      <c r="A14" s="12"/>
      <c r="B14" s="44">
        <v>521</v>
      </c>
      <c r="C14" s="20" t="s">
        <v>28</v>
      </c>
      <c r="D14" s="46">
        <v>6990558</v>
      </c>
      <c r="E14" s="46">
        <v>46241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7036799</v>
      </c>
      <c r="O14" s="47">
        <f t="shared" si="1"/>
        <v>253.4687342410489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2020755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2020755</v>
      </c>
      <c r="O15" s="47">
        <f t="shared" si="1"/>
        <v>72.78852388156473</v>
      </c>
      <c r="P15" s="9"/>
    </row>
    <row r="16" spans="1:16" ht="15">
      <c r="A16" s="12"/>
      <c r="B16" s="44">
        <v>523</v>
      </c>
      <c r="C16" s="20" t="s">
        <v>30</v>
      </c>
      <c r="D16" s="46">
        <v>44766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44766</v>
      </c>
      <c r="O16" s="47">
        <f t="shared" si="1"/>
        <v>1.6124918953965852</v>
      </c>
      <c r="P16" s="9"/>
    </row>
    <row r="17" spans="1:16" ht="15">
      <c r="A17" s="12"/>
      <c r="B17" s="44">
        <v>524</v>
      </c>
      <c r="C17" s="20" t="s">
        <v>31</v>
      </c>
      <c r="D17" s="46">
        <v>249231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249231</v>
      </c>
      <c r="O17" s="47">
        <f t="shared" si="1"/>
        <v>8.977415171817592</v>
      </c>
      <c r="P17" s="9"/>
    </row>
    <row r="18" spans="1:16" ht="15">
      <c r="A18" s="12"/>
      <c r="B18" s="44">
        <v>525</v>
      </c>
      <c r="C18" s="20" t="s">
        <v>32</v>
      </c>
      <c r="D18" s="46">
        <v>191759</v>
      </c>
      <c r="E18" s="46">
        <v>304681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496440</v>
      </c>
      <c r="O18" s="47">
        <f t="shared" si="1"/>
        <v>17.881996974281392</v>
      </c>
      <c r="P18" s="9"/>
    </row>
    <row r="19" spans="1:16" ht="15">
      <c r="A19" s="12"/>
      <c r="B19" s="44">
        <v>526</v>
      </c>
      <c r="C19" s="20" t="s">
        <v>33</v>
      </c>
      <c r="D19" s="46">
        <v>1669397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1669397</v>
      </c>
      <c r="O19" s="47">
        <f t="shared" si="1"/>
        <v>60.132447230026656</v>
      </c>
      <c r="P19" s="9"/>
    </row>
    <row r="20" spans="1:16" ht="15">
      <c r="A20" s="12"/>
      <c r="B20" s="44">
        <v>527</v>
      </c>
      <c r="C20" s="20" t="s">
        <v>34</v>
      </c>
      <c r="D20" s="46">
        <v>80844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80844</v>
      </c>
      <c r="O20" s="47">
        <f t="shared" si="1"/>
        <v>2.91203803760536</v>
      </c>
      <c r="P20" s="9"/>
    </row>
    <row r="21" spans="1:16" ht="15">
      <c r="A21" s="12"/>
      <c r="B21" s="44">
        <v>529</v>
      </c>
      <c r="C21" s="20" t="s">
        <v>35</v>
      </c>
      <c r="D21" s="46">
        <v>581985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581985</v>
      </c>
      <c r="O21" s="47">
        <f t="shared" si="1"/>
        <v>20.96336719256538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SUM(D23:D27)</f>
        <v>32076</v>
      </c>
      <c r="E22" s="31">
        <f t="shared" si="5"/>
        <v>410897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1103181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32">SUM(D22:M22)</f>
        <v>1546154</v>
      </c>
      <c r="O22" s="43">
        <f t="shared" si="1"/>
        <v>55.69317772494777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614744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614744</v>
      </c>
      <c r="O23" s="47">
        <f t="shared" si="1"/>
        <v>22.143361429291836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-594285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-594285</v>
      </c>
      <c r="O24" s="47">
        <f t="shared" si="1"/>
        <v>-21.406418845904472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1082722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1082722</v>
      </c>
      <c r="O25" s="47">
        <f t="shared" si="1"/>
        <v>39.000144081838485</v>
      </c>
      <c r="P25" s="9"/>
    </row>
    <row r="26" spans="1:16" ht="15">
      <c r="A26" s="12"/>
      <c r="B26" s="44">
        <v>537</v>
      </c>
      <c r="C26" s="20" t="s">
        <v>40</v>
      </c>
      <c r="D26" s="46">
        <v>32076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32076</v>
      </c>
      <c r="O26" s="47">
        <f t="shared" si="1"/>
        <v>1.1553922628052733</v>
      </c>
      <c r="P26" s="9"/>
    </row>
    <row r="27" spans="1:16" ht="15">
      <c r="A27" s="12"/>
      <c r="B27" s="44">
        <v>539</v>
      </c>
      <c r="C27" s="20" t="s">
        <v>88</v>
      </c>
      <c r="D27" s="46">
        <v>0</v>
      </c>
      <c r="E27" s="46">
        <v>410897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410897</v>
      </c>
      <c r="O27" s="47">
        <f t="shared" si="1"/>
        <v>14.800698796916649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SUM(D29:D29)</f>
        <v>0</v>
      </c>
      <c r="E28" s="31">
        <f t="shared" si="7"/>
        <v>4565039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4565039</v>
      </c>
      <c r="O28" s="43">
        <f t="shared" si="1"/>
        <v>164.43480296808588</v>
      </c>
      <c r="P28" s="10"/>
    </row>
    <row r="29" spans="1:16" ht="15">
      <c r="A29" s="12"/>
      <c r="B29" s="44">
        <v>541</v>
      </c>
      <c r="C29" s="20" t="s">
        <v>43</v>
      </c>
      <c r="D29" s="46">
        <v>0</v>
      </c>
      <c r="E29" s="46">
        <v>4565039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4565039</v>
      </c>
      <c r="O29" s="47">
        <f t="shared" si="1"/>
        <v>164.43480296808588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SUM(D31:D31)</f>
        <v>0</v>
      </c>
      <c r="E30" s="31">
        <f t="shared" si="8"/>
        <v>1184524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1184524</v>
      </c>
      <c r="O30" s="43">
        <f t="shared" si="1"/>
        <v>42.66709891218212</v>
      </c>
      <c r="P30" s="10"/>
    </row>
    <row r="31" spans="1:16" ht="15">
      <c r="A31" s="13"/>
      <c r="B31" s="45">
        <v>554</v>
      </c>
      <c r="C31" s="21" t="s">
        <v>47</v>
      </c>
      <c r="D31" s="46">
        <v>0</v>
      </c>
      <c r="E31" s="46">
        <v>1184524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1184524</v>
      </c>
      <c r="O31" s="47">
        <f t="shared" si="1"/>
        <v>42.66709891218212</v>
      </c>
      <c r="P31" s="9"/>
    </row>
    <row r="32" spans="1:16" ht="15.75">
      <c r="A32" s="28" t="s">
        <v>48</v>
      </c>
      <c r="B32" s="29"/>
      <c r="C32" s="30"/>
      <c r="D32" s="31">
        <f aca="true" t="shared" si="9" ref="D32:M32">SUM(D33:D37)</f>
        <v>822062</v>
      </c>
      <c r="E32" s="31">
        <f t="shared" si="9"/>
        <v>127265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6"/>
        <v>949327</v>
      </c>
      <c r="O32" s="43">
        <f t="shared" si="1"/>
        <v>34.19519487068655</v>
      </c>
      <c r="P32" s="10"/>
    </row>
    <row r="33" spans="1:16" ht="15">
      <c r="A33" s="12"/>
      <c r="B33" s="44">
        <v>562</v>
      </c>
      <c r="C33" s="20" t="s">
        <v>49</v>
      </c>
      <c r="D33" s="46">
        <v>579720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2">SUM(D33:M33)</f>
        <v>579720</v>
      </c>
      <c r="O33" s="47">
        <f t="shared" si="1"/>
        <v>20.881780851523665</v>
      </c>
      <c r="P33" s="9"/>
    </row>
    <row r="34" spans="1:16" ht="15">
      <c r="A34" s="12"/>
      <c r="B34" s="44">
        <v>563</v>
      </c>
      <c r="C34" s="20" t="s">
        <v>50</v>
      </c>
      <c r="D34" s="46">
        <v>9000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9000</v>
      </c>
      <c r="O34" s="47">
        <f t="shared" si="1"/>
        <v>0.3241841365895829</v>
      </c>
      <c r="P34" s="9"/>
    </row>
    <row r="35" spans="1:16" ht="15">
      <c r="A35" s="12"/>
      <c r="B35" s="44">
        <v>564</v>
      </c>
      <c r="C35" s="20" t="s">
        <v>51</v>
      </c>
      <c r="D35" s="46">
        <v>178814</v>
      </c>
      <c r="E35" s="46">
        <v>35218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214032</v>
      </c>
      <c r="O35" s="47">
        <f t="shared" si="1"/>
        <v>7.709531013615734</v>
      </c>
      <c r="P35" s="9"/>
    </row>
    <row r="36" spans="1:16" ht="15">
      <c r="A36" s="12"/>
      <c r="B36" s="44">
        <v>565</v>
      </c>
      <c r="C36" s="20" t="s">
        <v>52</v>
      </c>
      <c r="D36" s="46">
        <v>4200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4200</v>
      </c>
      <c r="O36" s="47">
        <f t="shared" si="1"/>
        <v>0.15128593040847202</v>
      </c>
      <c r="P36" s="9"/>
    </row>
    <row r="37" spans="1:16" ht="15">
      <c r="A37" s="12"/>
      <c r="B37" s="44">
        <v>569</v>
      </c>
      <c r="C37" s="20" t="s">
        <v>53</v>
      </c>
      <c r="D37" s="46">
        <v>50328</v>
      </c>
      <c r="E37" s="46">
        <v>92047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142375</v>
      </c>
      <c r="O37" s="47">
        <f t="shared" si="1"/>
        <v>5.128412938549096</v>
      </c>
      <c r="P37" s="9"/>
    </row>
    <row r="38" spans="1:16" ht="15.75">
      <c r="A38" s="28" t="s">
        <v>54</v>
      </c>
      <c r="B38" s="29"/>
      <c r="C38" s="30"/>
      <c r="D38" s="31">
        <f aca="true" t="shared" si="11" ref="D38:M38">SUM(D39:D42)</f>
        <v>839552</v>
      </c>
      <c r="E38" s="31">
        <f t="shared" si="11"/>
        <v>285501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1125053</v>
      </c>
      <c r="O38" s="43">
        <f t="shared" si="1"/>
        <v>40.524926158057774</v>
      </c>
      <c r="P38" s="9"/>
    </row>
    <row r="39" spans="1:16" ht="15">
      <c r="A39" s="12"/>
      <c r="B39" s="44">
        <v>571</v>
      </c>
      <c r="C39" s="20" t="s">
        <v>55</v>
      </c>
      <c r="D39" s="46">
        <v>829453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829453</v>
      </c>
      <c r="O39" s="47">
        <f t="shared" si="1"/>
        <v>29.877278294071033</v>
      </c>
      <c r="P39" s="9"/>
    </row>
    <row r="40" spans="1:16" ht="15">
      <c r="A40" s="12"/>
      <c r="B40" s="44">
        <v>572</v>
      </c>
      <c r="C40" s="20" t="s">
        <v>56</v>
      </c>
      <c r="D40" s="46">
        <v>10099</v>
      </c>
      <c r="E40" s="46">
        <v>31903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42002</v>
      </c>
      <c r="O40" s="47">
        <f t="shared" si="1"/>
        <v>1.5129313450039623</v>
      </c>
      <c r="P40" s="9"/>
    </row>
    <row r="41" spans="1:16" ht="15">
      <c r="A41" s="12"/>
      <c r="B41" s="44">
        <v>574</v>
      </c>
      <c r="C41" s="20" t="s">
        <v>57</v>
      </c>
      <c r="D41" s="46">
        <v>0</v>
      </c>
      <c r="E41" s="46">
        <v>59598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59598</v>
      </c>
      <c r="O41" s="47">
        <f t="shared" si="1"/>
        <v>2.146747352496218</v>
      </c>
      <c r="P41" s="9"/>
    </row>
    <row r="42" spans="1:16" ht="15">
      <c r="A42" s="12"/>
      <c r="B42" s="44">
        <v>579</v>
      </c>
      <c r="C42" s="20" t="s">
        <v>90</v>
      </c>
      <c r="D42" s="46">
        <v>0</v>
      </c>
      <c r="E42" s="46">
        <v>194000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194000</v>
      </c>
      <c r="O42" s="47">
        <f t="shared" si="1"/>
        <v>6.987969166486565</v>
      </c>
      <c r="P42" s="9"/>
    </row>
    <row r="43" spans="1:16" ht="15.75">
      <c r="A43" s="28" t="s">
        <v>78</v>
      </c>
      <c r="B43" s="29"/>
      <c r="C43" s="30"/>
      <c r="D43" s="31">
        <f aca="true" t="shared" si="12" ref="D43:M43">SUM(D44:D45)</f>
        <v>808962</v>
      </c>
      <c r="E43" s="31">
        <f t="shared" si="12"/>
        <v>786710</v>
      </c>
      <c r="F43" s="31">
        <f t="shared" si="12"/>
        <v>0</v>
      </c>
      <c r="G43" s="31">
        <f t="shared" si="12"/>
        <v>0</v>
      </c>
      <c r="H43" s="31">
        <f t="shared" si="12"/>
        <v>0</v>
      </c>
      <c r="I43" s="31">
        <f t="shared" si="12"/>
        <v>147669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aca="true" t="shared" si="13" ref="N43:N49">SUM(D43:M43)</f>
        <v>1743341</v>
      </c>
      <c r="O43" s="43">
        <f t="shared" si="1"/>
        <v>62.79594409624667</v>
      </c>
      <c r="P43" s="9"/>
    </row>
    <row r="44" spans="1:16" ht="15">
      <c r="A44" s="12"/>
      <c r="B44" s="44">
        <v>581</v>
      </c>
      <c r="C44" s="20" t="s">
        <v>58</v>
      </c>
      <c r="D44" s="46">
        <v>808962</v>
      </c>
      <c r="E44" s="46">
        <v>786710</v>
      </c>
      <c r="F44" s="46">
        <v>0</v>
      </c>
      <c r="G44" s="46">
        <v>0</v>
      </c>
      <c r="H44" s="46">
        <v>0</v>
      </c>
      <c r="I44" s="46">
        <v>146349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1742021</v>
      </c>
      <c r="O44" s="47">
        <f t="shared" si="1"/>
        <v>62.74839708954686</v>
      </c>
      <c r="P44" s="9"/>
    </row>
    <row r="45" spans="1:16" ht="15">
      <c r="A45" s="12"/>
      <c r="B45" s="44">
        <v>590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1320</v>
      </c>
      <c r="O45" s="47">
        <f t="shared" si="1"/>
        <v>0.04754700669980549</v>
      </c>
      <c r="P45" s="9"/>
    </row>
    <row r="46" spans="1:16" ht="15.75">
      <c r="A46" s="28" t="s">
        <v>62</v>
      </c>
      <c r="B46" s="29"/>
      <c r="C46" s="30"/>
      <c r="D46" s="31">
        <f aca="true" t="shared" si="14" ref="D46:M46">SUM(D47:D48)</f>
        <v>0</v>
      </c>
      <c r="E46" s="31">
        <f t="shared" si="14"/>
        <v>27239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si="13"/>
        <v>27239</v>
      </c>
      <c r="O46" s="43">
        <f t="shared" si="1"/>
        <v>0.9811612996181831</v>
      </c>
      <c r="P46" s="9"/>
    </row>
    <row r="47" spans="1:16" ht="15">
      <c r="A47" s="12"/>
      <c r="B47" s="44">
        <v>712</v>
      </c>
      <c r="C47" s="20" t="s">
        <v>72</v>
      </c>
      <c r="D47" s="46">
        <v>0</v>
      </c>
      <c r="E47" s="46">
        <v>9444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9444</v>
      </c>
      <c r="O47" s="47">
        <f t="shared" si="1"/>
        <v>0.34017722066133566</v>
      </c>
      <c r="P47" s="9"/>
    </row>
    <row r="48" spans="1:16" ht="15.75" thickBot="1">
      <c r="A48" s="12"/>
      <c r="B48" s="44">
        <v>713</v>
      </c>
      <c r="C48" s="20" t="s">
        <v>73</v>
      </c>
      <c r="D48" s="46">
        <v>0</v>
      </c>
      <c r="E48" s="46">
        <v>17795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17795</v>
      </c>
      <c r="O48" s="47">
        <f t="shared" si="1"/>
        <v>0.6409840789568475</v>
      </c>
      <c r="P48" s="9"/>
    </row>
    <row r="49" spans="1:119" ht="16.5" thickBot="1">
      <c r="A49" s="14" t="s">
        <v>10</v>
      </c>
      <c r="B49" s="23"/>
      <c r="C49" s="22"/>
      <c r="D49" s="15">
        <f aca="true" t="shared" si="15" ref="D49:M49">SUM(D5,D13,D22,D28,D30,D32,D38,D43,D46)</f>
        <v>18287346</v>
      </c>
      <c r="E49" s="15">
        <f t="shared" si="15"/>
        <v>11158059</v>
      </c>
      <c r="F49" s="15">
        <f t="shared" si="15"/>
        <v>0</v>
      </c>
      <c r="G49" s="15">
        <f t="shared" si="15"/>
        <v>0</v>
      </c>
      <c r="H49" s="15">
        <f t="shared" si="15"/>
        <v>0</v>
      </c>
      <c r="I49" s="15">
        <f t="shared" si="15"/>
        <v>1250850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3294191</v>
      </c>
      <c r="N49" s="15">
        <f t="shared" si="13"/>
        <v>33990446</v>
      </c>
      <c r="O49" s="37">
        <f t="shared" si="1"/>
        <v>1224.3514876449824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98</v>
      </c>
      <c r="M51" s="48"/>
      <c r="N51" s="48"/>
      <c r="O51" s="41">
        <v>27762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C23" sqref="C23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6644485</v>
      </c>
      <c r="E5" s="26">
        <f t="shared" si="0"/>
        <v>1521191</v>
      </c>
      <c r="F5" s="26">
        <f t="shared" si="0"/>
        <v>201036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8366712</v>
      </c>
      <c r="O5" s="32">
        <f aca="true" t="shared" si="1" ref="O5:O47">(N5/O$49)</f>
        <v>302.5607348208151</v>
      </c>
      <c r="P5" s="6"/>
    </row>
    <row r="6" spans="1:16" ht="15">
      <c r="A6" s="12"/>
      <c r="B6" s="44">
        <v>511</v>
      </c>
      <c r="C6" s="20" t="s">
        <v>20</v>
      </c>
      <c r="D6" s="46">
        <v>269984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269984</v>
      </c>
      <c r="O6" s="47">
        <f t="shared" si="1"/>
        <v>9.763280656709941</v>
      </c>
      <c r="P6" s="9"/>
    </row>
    <row r="7" spans="1:16" ht="15">
      <c r="A7" s="12"/>
      <c r="B7" s="44">
        <v>512</v>
      </c>
      <c r="C7" s="20" t="s">
        <v>21</v>
      </c>
      <c r="D7" s="46">
        <v>203579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203579</v>
      </c>
      <c r="O7" s="47">
        <f t="shared" si="1"/>
        <v>7.361913716414132</v>
      </c>
      <c r="P7" s="9"/>
    </row>
    <row r="8" spans="1:16" ht="15">
      <c r="A8" s="12"/>
      <c r="B8" s="44">
        <v>513</v>
      </c>
      <c r="C8" s="20" t="s">
        <v>22</v>
      </c>
      <c r="D8" s="46">
        <v>2658390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2658390</v>
      </c>
      <c r="O8" s="47">
        <f t="shared" si="1"/>
        <v>96.13387335912921</v>
      </c>
      <c r="P8" s="9"/>
    </row>
    <row r="9" spans="1:16" ht="15">
      <c r="A9" s="12"/>
      <c r="B9" s="44">
        <v>514</v>
      </c>
      <c r="C9" s="20" t="s">
        <v>23</v>
      </c>
      <c r="D9" s="46">
        <v>48098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48098</v>
      </c>
      <c r="O9" s="47">
        <f t="shared" si="1"/>
        <v>1.7393411203124436</v>
      </c>
      <c r="P9" s="9"/>
    </row>
    <row r="10" spans="1:16" ht="15">
      <c r="A10" s="12"/>
      <c r="B10" s="44">
        <v>515</v>
      </c>
      <c r="C10" s="20" t="s">
        <v>24</v>
      </c>
      <c r="D10" s="46">
        <v>263154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263154</v>
      </c>
      <c r="O10" s="47">
        <f t="shared" si="1"/>
        <v>9.516291179980472</v>
      </c>
      <c r="P10" s="9"/>
    </row>
    <row r="11" spans="1:16" ht="15">
      <c r="A11" s="12"/>
      <c r="B11" s="44">
        <v>516</v>
      </c>
      <c r="C11" s="20" t="s">
        <v>87</v>
      </c>
      <c r="D11" s="46">
        <v>197370</v>
      </c>
      <c r="E11" s="46">
        <v>13567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210937</v>
      </c>
      <c r="O11" s="47">
        <f t="shared" si="1"/>
        <v>7.627996962354898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201036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201036</v>
      </c>
      <c r="O12" s="47">
        <f t="shared" si="1"/>
        <v>7.269952627201389</v>
      </c>
      <c r="P12" s="9"/>
    </row>
    <row r="13" spans="1:16" ht="15">
      <c r="A13" s="12"/>
      <c r="B13" s="44">
        <v>519</v>
      </c>
      <c r="C13" s="20" t="s">
        <v>26</v>
      </c>
      <c r="D13" s="46">
        <v>3003910</v>
      </c>
      <c r="E13" s="46">
        <v>1507624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4511534</v>
      </c>
      <c r="O13" s="47">
        <f t="shared" si="1"/>
        <v>163.1480851987126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SUM(D15:D22)</f>
        <v>9549102</v>
      </c>
      <c r="E14" s="31">
        <f t="shared" si="3"/>
        <v>2252777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11801879</v>
      </c>
      <c r="O14" s="43">
        <f t="shared" si="1"/>
        <v>426.78476114707263</v>
      </c>
      <c r="P14" s="10"/>
    </row>
    <row r="15" spans="1:16" ht="15">
      <c r="A15" s="12"/>
      <c r="B15" s="44">
        <v>521</v>
      </c>
      <c r="C15" s="20" t="s">
        <v>28</v>
      </c>
      <c r="D15" s="46">
        <v>4954629</v>
      </c>
      <c r="E15" s="46">
        <v>54246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5008875</v>
      </c>
      <c r="O15" s="47">
        <f t="shared" si="1"/>
        <v>181.13315011029545</v>
      </c>
      <c r="P15" s="9"/>
    </row>
    <row r="16" spans="1:16" ht="15">
      <c r="A16" s="12"/>
      <c r="B16" s="44">
        <v>522</v>
      </c>
      <c r="C16" s="20" t="s">
        <v>29</v>
      </c>
      <c r="D16" s="46">
        <v>0</v>
      </c>
      <c r="E16" s="46">
        <v>2009557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2009557</v>
      </c>
      <c r="O16" s="47">
        <f t="shared" si="1"/>
        <v>72.67048783133838</v>
      </c>
      <c r="P16" s="9"/>
    </row>
    <row r="17" spans="1:16" ht="15">
      <c r="A17" s="12"/>
      <c r="B17" s="44">
        <v>523</v>
      </c>
      <c r="C17" s="20" t="s">
        <v>30</v>
      </c>
      <c r="D17" s="46">
        <v>2031135</v>
      </c>
      <c r="E17" s="46">
        <v>2728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2033863</v>
      </c>
      <c r="O17" s="47">
        <f t="shared" si="1"/>
        <v>73.54945213900842</v>
      </c>
      <c r="P17" s="9"/>
    </row>
    <row r="18" spans="1:16" ht="15">
      <c r="A18" s="12"/>
      <c r="B18" s="44">
        <v>524</v>
      </c>
      <c r="C18" s="20" t="s">
        <v>31</v>
      </c>
      <c r="D18" s="46">
        <v>269246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269246</v>
      </c>
      <c r="O18" s="47">
        <f t="shared" si="1"/>
        <v>9.736592774744151</v>
      </c>
      <c r="P18" s="9"/>
    </row>
    <row r="19" spans="1:16" ht="15">
      <c r="A19" s="12"/>
      <c r="B19" s="44">
        <v>525</v>
      </c>
      <c r="C19" s="20" t="s">
        <v>32</v>
      </c>
      <c r="D19" s="46">
        <v>216945</v>
      </c>
      <c r="E19" s="46">
        <v>186246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403191</v>
      </c>
      <c r="O19" s="47">
        <f t="shared" si="1"/>
        <v>14.58037102665172</v>
      </c>
      <c r="P19" s="9"/>
    </row>
    <row r="20" spans="1:16" ht="15">
      <c r="A20" s="12"/>
      <c r="B20" s="44">
        <v>526</v>
      </c>
      <c r="C20" s="20" t="s">
        <v>33</v>
      </c>
      <c r="D20" s="46">
        <v>1508062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1508062</v>
      </c>
      <c r="O20" s="47">
        <f t="shared" si="1"/>
        <v>54.53520413698333</v>
      </c>
      <c r="P20" s="9"/>
    </row>
    <row r="21" spans="1:16" ht="15">
      <c r="A21" s="12"/>
      <c r="B21" s="44">
        <v>527</v>
      </c>
      <c r="C21" s="20" t="s">
        <v>34</v>
      </c>
      <c r="D21" s="46">
        <v>71615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71615</v>
      </c>
      <c r="O21" s="47">
        <f t="shared" si="1"/>
        <v>2.589773261490616</v>
      </c>
      <c r="P21" s="9"/>
    </row>
    <row r="22" spans="1:16" ht="15">
      <c r="A22" s="12"/>
      <c r="B22" s="44">
        <v>529</v>
      </c>
      <c r="C22" s="20" t="s">
        <v>35</v>
      </c>
      <c r="D22" s="46">
        <v>497470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497470</v>
      </c>
      <c r="O22" s="47">
        <f t="shared" si="1"/>
        <v>17.98972986656059</v>
      </c>
      <c r="P22" s="9"/>
    </row>
    <row r="23" spans="1:16" ht="15.75">
      <c r="A23" s="28" t="s">
        <v>36</v>
      </c>
      <c r="B23" s="29"/>
      <c r="C23" s="30"/>
      <c r="D23" s="31">
        <f aca="true" t="shared" si="5" ref="D23:M23">SUM(D24:D28)</f>
        <v>42223</v>
      </c>
      <c r="E23" s="31">
        <f t="shared" si="5"/>
        <v>414482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2251055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2707760</v>
      </c>
      <c r="O23" s="43">
        <f t="shared" si="1"/>
        <v>97.91921310526887</v>
      </c>
      <c r="P23" s="10"/>
    </row>
    <row r="24" spans="1:16" ht="15">
      <c r="A24" s="12"/>
      <c r="B24" s="44">
        <v>533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335521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335521</v>
      </c>
      <c r="O24" s="47">
        <f t="shared" si="1"/>
        <v>12.133258597620511</v>
      </c>
      <c r="P24" s="9"/>
    </row>
    <row r="25" spans="1:16" ht="15">
      <c r="A25" s="12"/>
      <c r="B25" s="44">
        <v>534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1060369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1060369</v>
      </c>
      <c r="O25" s="47">
        <f t="shared" si="1"/>
        <v>38.34553213032944</v>
      </c>
      <c r="P25" s="9"/>
    </row>
    <row r="26" spans="1:16" ht="15">
      <c r="A26" s="12"/>
      <c r="B26" s="44">
        <v>535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855165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855165</v>
      </c>
      <c r="O26" s="47">
        <f t="shared" si="1"/>
        <v>30.924854446172205</v>
      </c>
      <c r="P26" s="9"/>
    </row>
    <row r="27" spans="1:16" ht="15">
      <c r="A27" s="12"/>
      <c r="B27" s="44">
        <v>537</v>
      </c>
      <c r="C27" s="20" t="s">
        <v>40</v>
      </c>
      <c r="D27" s="46">
        <v>42067</v>
      </c>
      <c r="E27" s="46">
        <v>4845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46912</v>
      </c>
      <c r="O27" s="47">
        <f t="shared" si="1"/>
        <v>1.696452464470401</v>
      </c>
      <c r="P27" s="9"/>
    </row>
    <row r="28" spans="1:16" ht="15">
      <c r="A28" s="12"/>
      <c r="B28" s="44">
        <v>539</v>
      </c>
      <c r="C28" s="20" t="s">
        <v>88</v>
      </c>
      <c r="D28" s="46">
        <v>156</v>
      </c>
      <c r="E28" s="46">
        <v>409637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409793</v>
      </c>
      <c r="O28" s="47">
        <f t="shared" si="1"/>
        <v>14.81911546667631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SUM(D30:D31)</f>
        <v>0</v>
      </c>
      <c r="E29" s="31">
        <f t="shared" si="7"/>
        <v>4790544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4">SUM(D29:M29)</f>
        <v>4790544</v>
      </c>
      <c r="O29" s="43">
        <f t="shared" si="1"/>
        <v>173.237768054099</v>
      </c>
      <c r="P29" s="10"/>
    </row>
    <row r="30" spans="1:16" ht="15">
      <c r="A30" s="12"/>
      <c r="B30" s="44">
        <v>541</v>
      </c>
      <c r="C30" s="20" t="s">
        <v>43</v>
      </c>
      <c r="D30" s="46">
        <v>0</v>
      </c>
      <c r="E30" s="46">
        <v>4204535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4204535</v>
      </c>
      <c r="O30" s="47">
        <f t="shared" si="1"/>
        <v>152.04625176291904</v>
      </c>
      <c r="P30" s="9"/>
    </row>
    <row r="31" spans="1:16" ht="15">
      <c r="A31" s="12"/>
      <c r="B31" s="44">
        <v>549</v>
      </c>
      <c r="C31" s="20" t="s">
        <v>89</v>
      </c>
      <c r="D31" s="46">
        <v>0</v>
      </c>
      <c r="E31" s="46">
        <v>586009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586009</v>
      </c>
      <c r="O31" s="47">
        <f t="shared" si="1"/>
        <v>21.19151629117998</v>
      </c>
      <c r="P31" s="9"/>
    </row>
    <row r="32" spans="1:16" ht="15.75">
      <c r="A32" s="28" t="s">
        <v>44</v>
      </c>
      <c r="B32" s="29"/>
      <c r="C32" s="30"/>
      <c r="D32" s="31">
        <f aca="true" t="shared" si="9" ref="D32:M32">SUM(D33:D33)</f>
        <v>0</v>
      </c>
      <c r="E32" s="31">
        <f t="shared" si="9"/>
        <v>329623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329623</v>
      </c>
      <c r="O32" s="43">
        <f t="shared" si="1"/>
        <v>11.919972516544316</v>
      </c>
      <c r="P32" s="10"/>
    </row>
    <row r="33" spans="1:16" ht="15">
      <c r="A33" s="13"/>
      <c r="B33" s="45">
        <v>554</v>
      </c>
      <c r="C33" s="21" t="s">
        <v>47</v>
      </c>
      <c r="D33" s="46">
        <v>0</v>
      </c>
      <c r="E33" s="46">
        <v>329623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329623</v>
      </c>
      <c r="O33" s="47">
        <f t="shared" si="1"/>
        <v>11.919972516544316</v>
      </c>
      <c r="P33" s="9"/>
    </row>
    <row r="34" spans="1:16" ht="15.75">
      <c r="A34" s="28" t="s">
        <v>48</v>
      </c>
      <c r="B34" s="29"/>
      <c r="C34" s="30"/>
      <c r="D34" s="31">
        <f aca="true" t="shared" si="10" ref="D34:M34">SUM(D35:D38)</f>
        <v>780253</v>
      </c>
      <c r="E34" s="31">
        <f t="shared" si="10"/>
        <v>138344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918597</v>
      </c>
      <c r="O34" s="43">
        <f t="shared" si="1"/>
        <v>33.21871044732941</v>
      </c>
      <c r="P34" s="10"/>
    </row>
    <row r="35" spans="1:16" ht="15">
      <c r="A35" s="12"/>
      <c r="B35" s="44">
        <v>562</v>
      </c>
      <c r="C35" s="20" t="s">
        <v>49</v>
      </c>
      <c r="D35" s="46">
        <v>576523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3">SUM(D35:M35)</f>
        <v>576523</v>
      </c>
      <c r="O35" s="47">
        <f t="shared" si="1"/>
        <v>20.848479369327016</v>
      </c>
      <c r="P35" s="9"/>
    </row>
    <row r="36" spans="1:16" ht="15">
      <c r="A36" s="12"/>
      <c r="B36" s="44">
        <v>564</v>
      </c>
      <c r="C36" s="20" t="s">
        <v>51</v>
      </c>
      <c r="D36" s="46">
        <v>139038</v>
      </c>
      <c r="E36" s="46">
        <v>18000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157038</v>
      </c>
      <c r="O36" s="47">
        <f t="shared" si="1"/>
        <v>5.678877517810003</v>
      </c>
      <c r="P36" s="9"/>
    </row>
    <row r="37" spans="1:16" ht="15">
      <c r="A37" s="12"/>
      <c r="B37" s="44">
        <v>565</v>
      </c>
      <c r="C37" s="20" t="s">
        <v>52</v>
      </c>
      <c r="D37" s="46">
        <v>10000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10000</v>
      </c>
      <c r="O37" s="47">
        <f t="shared" si="1"/>
        <v>0.3616244168806278</v>
      </c>
      <c r="P37" s="9"/>
    </row>
    <row r="38" spans="1:16" ht="15">
      <c r="A38" s="12"/>
      <c r="B38" s="44">
        <v>569</v>
      </c>
      <c r="C38" s="20" t="s">
        <v>53</v>
      </c>
      <c r="D38" s="46">
        <v>54692</v>
      </c>
      <c r="E38" s="46">
        <v>120344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175036</v>
      </c>
      <c r="O38" s="47">
        <f t="shared" si="1"/>
        <v>6.329729143311757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SUM(D40:D43)</f>
        <v>1135538</v>
      </c>
      <c r="E39" s="31">
        <f t="shared" si="12"/>
        <v>336928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1472466</v>
      </c>
      <c r="O39" s="43">
        <f t="shared" si="1"/>
        <v>53.24796586265504</v>
      </c>
      <c r="P39" s="9"/>
    </row>
    <row r="40" spans="1:16" ht="15">
      <c r="A40" s="12"/>
      <c r="B40" s="44">
        <v>571</v>
      </c>
      <c r="C40" s="20" t="s">
        <v>55</v>
      </c>
      <c r="D40" s="46">
        <v>195797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195797</v>
      </c>
      <c r="O40" s="47">
        <f t="shared" si="1"/>
        <v>7.0804975951976274</v>
      </c>
      <c r="P40" s="9"/>
    </row>
    <row r="41" spans="1:16" ht="15">
      <c r="A41" s="12"/>
      <c r="B41" s="44">
        <v>572</v>
      </c>
      <c r="C41" s="20" t="s">
        <v>56</v>
      </c>
      <c r="D41" s="46">
        <v>939741</v>
      </c>
      <c r="E41" s="46">
        <v>26500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966241</v>
      </c>
      <c r="O41" s="47">
        <f t="shared" si="1"/>
        <v>34.94163381911547</v>
      </c>
      <c r="P41" s="9"/>
    </row>
    <row r="42" spans="1:16" ht="15">
      <c r="A42" s="12"/>
      <c r="B42" s="44">
        <v>574</v>
      </c>
      <c r="C42" s="20" t="s">
        <v>57</v>
      </c>
      <c r="D42" s="46">
        <v>0</v>
      </c>
      <c r="E42" s="46">
        <v>116428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116428</v>
      </c>
      <c r="O42" s="47">
        <f t="shared" si="1"/>
        <v>4.2103207608577735</v>
      </c>
      <c r="P42" s="9"/>
    </row>
    <row r="43" spans="1:16" ht="15">
      <c r="A43" s="12"/>
      <c r="B43" s="44">
        <v>579</v>
      </c>
      <c r="C43" s="20" t="s">
        <v>90</v>
      </c>
      <c r="D43" s="46">
        <v>0</v>
      </c>
      <c r="E43" s="46">
        <v>194000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194000</v>
      </c>
      <c r="O43" s="47">
        <f t="shared" si="1"/>
        <v>7.015513687484179</v>
      </c>
      <c r="P43" s="9"/>
    </row>
    <row r="44" spans="1:16" ht="15.75">
      <c r="A44" s="28" t="s">
        <v>78</v>
      </c>
      <c r="B44" s="29"/>
      <c r="C44" s="30"/>
      <c r="D44" s="31">
        <f aca="true" t="shared" si="13" ref="D44:M44">SUM(D45:D46)</f>
        <v>1428142</v>
      </c>
      <c r="E44" s="31">
        <f t="shared" si="13"/>
        <v>846989</v>
      </c>
      <c r="F44" s="31">
        <f t="shared" si="13"/>
        <v>3326</v>
      </c>
      <c r="G44" s="31">
        <f t="shared" si="13"/>
        <v>0</v>
      </c>
      <c r="H44" s="31">
        <f t="shared" si="13"/>
        <v>0</v>
      </c>
      <c r="I44" s="31">
        <f t="shared" si="13"/>
        <v>57098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2335555</v>
      </c>
      <c r="O44" s="43">
        <f t="shared" si="1"/>
        <v>84.45937149676347</v>
      </c>
      <c r="P44" s="9"/>
    </row>
    <row r="45" spans="1:16" ht="15">
      <c r="A45" s="12"/>
      <c r="B45" s="44">
        <v>581</v>
      </c>
      <c r="C45" s="20" t="s">
        <v>58</v>
      </c>
      <c r="D45" s="46">
        <v>1414446</v>
      </c>
      <c r="E45" s="46">
        <v>846989</v>
      </c>
      <c r="F45" s="46">
        <v>3326</v>
      </c>
      <c r="G45" s="46">
        <v>0</v>
      </c>
      <c r="H45" s="46">
        <v>0</v>
      </c>
      <c r="I45" s="46">
        <v>57098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2321859</v>
      </c>
      <c r="O45" s="47">
        <f t="shared" si="1"/>
        <v>83.96409069540375</v>
      </c>
      <c r="P45" s="9"/>
    </row>
    <row r="46" spans="1:16" ht="15.75" thickBot="1">
      <c r="A46" s="12"/>
      <c r="B46" s="44">
        <v>588</v>
      </c>
      <c r="C46" s="20" t="s">
        <v>91</v>
      </c>
      <c r="D46" s="46">
        <v>13696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13696</v>
      </c>
      <c r="O46" s="47">
        <f t="shared" si="1"/>
        <v>0.4952808013597078</v>
      </c>
      <c r="P46" s="9"/>
    </row>
    <row r="47" spans="1:119" ht="16.5" thickBot="1">
      <c r="A47" s="14" t="s">
        <v>10</v>
      </c>
      <c r="B47" s="23"/>
      <c r="C47" s="22"/>
      <c r="D47" s="15">
        <f>SUM(D5,D14,D23,D29,D32,D34,D39,D44)</f>
        <v>19579743</v>
      </c>
      <c r="E47" s="15">
        <f aca="true" t="shared" si="14" ref="E47:M47">SUM(E5,E14,E23,E29,E32,E34,E39,E44)</f>
        <v>10630878</v>
      </c>
      <c r="F47" s="15">
        <f t="shared" si="14"/>
        <v>204362</v>
      </c>
      <c r="G47" s="15">
        <f t="shared" si="14"/>
        <v>0</v>
      </c>
      <c r="H47" s="15">
        <f t="shared" si="14"/>
        <v>0</v>
      </c>
      <c r="I47" s="15">
        <f t="shared" si="14"/>
        <v>2308153</v>
      </c>
      <c r="J47" s="15">
        <f t="shared" si="14"/>
        <v>0</v>
      </c>
      <c r="K47" s="15">
        <f t="shared" si="14"/>
        <v>0</v>
      </c>
      <c r="L47" s="15">
        <f t="shared" si="14"/>
        <v>0</v>
      </c>
      <c r="M47" s="15">
        <f t="shared" si="14"/>
        <v>0</v>
      </c>
      <c r="N47" s="15">
        <f>SUM(D47:M47)</f>
        <v>32723136</v>
      </c>
      <c r="O47" s="37">
        <f t="shared" si="1"/>
        <v>1183.348497450548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92</v>
      </c>
      <c r="M49" s="48"/>
      <c r="N49" s="48"/>
      <c r="O49" s="41">
        <v>27653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85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6049973</v>
      </c>
      <c r="E5" s="26">
        <f t="shared" si="0"/>
        <v>319</v>
      </c>
      <c r="F5" s="26">
        <f t="shared" si="0"/>
        <v>703081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6753373</v>
      </c>
      <c r="O5" s="32">
        <f aca="true" t="shared" si="1" ref="O5:O36">(N5/O$67)</f>
        <v>243.53153510511703</v>
      </c>
      <c r="P5" s="6"/>
    </row>
    <row r="6" spans="1:16" ht="15">
      <c r="A6" s="12"/>
      <c r="B6" s="44">
        <v>511</v>
      </c>
      <c r="C6" s="20" t="s">
        <v>20</v>
      </c>
      <c r="D6" s="46">
        <v>244381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244381</v>
      </c>
      <c r="O6" s="47">
        <f t="shared" si="1"/>
        <v>8.812556344884786</v>
      </c>
      <c r="P6" s="9"/>
    </row>
    <row r="7" spans="1:16" ht="15">
      <c r="A7" s="12"/>
      <c r="B7" s="44">
        <v>512</v>
      </c>
      <c r="C7" s="20" t="s">
        <v>21</v>
      </c>
      <c r="D7" s="46">
        <v>282365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282365</v>
      </c>
      <c r="O7" s="47">
        <f t="shared" si="1"/>
        <v>10.182286971259602</v>
      </c>
      <c r="P7" s="9"/>
    </row>
    <row r="8" spans="1:16" ht="15">
      <c r="A8" s="12"/>
      <c r="B8" s="44">
        <v>513</v>
      </c>
      <c r="C8" s="20" t="s">
        <v>22</v>
      </c>
      <c r="D8" s="46">
        <v>2531389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2531389</v>
      </c>
      <c r="O8" s="47">
        <f t="shared" si="1"/>
        <v>91.2837257942375</v>
      </c>
      <c r="P8" s="9"/>
    </row>
    <row r="9" spans="1:16" ht="15">
      <c r="A9" s="12"/>
      <c r="B9" s="44">
        <v>514</v>
      </c>
      <c r="C9" s="20" t="s">
        <v>23</v>
      </c>
      <c r="D9" s="46">
        <v>51599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51599</v>
      </c>
      <c r="O9" s="47">
        <f t="shared" si="1"/>
        <v>1.860697414445927</v>
      </c>
      <c r="P9" s="9"/>
    </row>
    <row r="10" spans="1:16" ht="15">
      <c r="A10" s="12"/>
      <c r="B10" s="44">
        <v>515</v>
      </c>
      <c r="C10" s="20" t="s">
        <v>24</v>
      </c>
      <c r="D10" s="46">
        <v>746344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746344</v>
      </c>
      <c r="O10" s="47">
        <f t="shared" si="1"/>
        <v>26.913706682052577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703081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703081</v>
      </c>
      <c r="O11" s="47">
        <f t="shared" si="1"/>
        <v>25.353611481735243</v>
      </c>
      <c r="P11" s="9"/>
    </row>
    <row r="12" spans="1:16" ht="15">
      <c r="A12" s="12"/>
      <c r="B12" s="44">
        <v>519</v>
      </c>
      <c r="C12" s="20" t="s">
        <v>26</v>
      </c>
      <c r="D12" s="46">
        <v>2193895</v>
      </c>
      <c r="E12" s="46">
        <v>319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2194214</v>
      </c>
      <c r="O12" s="47">
        <f t="shared" si="1"/>
        <v>79.12495041650139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9432432</v>
      </c>
      <c r="E13" s="31">
        <f t="shared" si="3"/>
        <v>2800215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12232647</v>
      </c>
      <c r="O13" s="43">
        <f t="shared" si="1"/>
        <v>441.1181349392377</v>
      </c>
      <c r="P13" s="10"/>
    </row>
    <row r="14" spans="1:16" ht="15">
      <c r="A14" s="12"/>
      <c r="B14" s="44">
        <v>521</v>
      </c>
      <c r="C14" s="20" t="s">
        <v>28</v>
      </c>
      <c r="D14" s="46">
        <v>5016029</v>
      </c>
      <c r="E14" s="46">
        <v>62581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5078610</v>
      </c>
      <c r="O14" s="47">
        <f t="shared" si="1"/>
        <v>183.13836500667122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2737379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2737379</v>
      </c>
      <c r="O15" s="47">
        <f t="shared" si="1"/>
        <v>98.71187479715842</v>
      </c>
      <c r="P15" s="9"/>
    </row>
    <row r="16" spans="1:16" ht="15">
      <c r="A16" s="12"/>
      <c r="B16" s="44">
        <v>523</v>
      </c>
      <c r="C16" s="20" t="s">
        <v>30</v>
      </c>
      <c r="D16" s="46">
        <v>2025033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2025033</v>
      </c>
      <c r="O16" s="47">
        <f t="shared" si="1"/>
        <v>73.02416068659623</v>
      </c>
      <c r="P16" s="9"/>
    </row>
    <row r="17" spans="1:16" ht="15">
      <c r="A17" s="12"/>
      <c r="B17" s="44">
        <v>524</v>
      </c>
      <c r="C17" s="20" t="s">
        <v>31</v>
      </c>
      <c r="D17" s="46">
        <v>258227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258227</v>
      </c>
      <c r="O17" s="47">
        <f t="shared" si="1"/>
        <v>9.311853160722658</v>
      </c>
      <c r="P17" s="9"/>
    </row>
    <row r="18" spans="1:16" ht="15">
      <c r="A18" s="12"/>
      <c r="B18" s="44">
        <v>525</v>
      </c>
      <c r="C18" s="20" t="s">
        <v>32</v>
      </c>
      <c r="D18" s="46">
        <v>177148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177148</v>
      </c>
      <c r="O18" s="47">
        <f t="shared" si="1"/>
        <v>6.388085536042696</v>
      </c>
      <c r="P18" s="9"/>
    </row>
    <row r="19" spans="1:16" ht="15">
      <c r="A19" s="12"/>
      <c r="B19" s="44">
        <v>526</v>
      </c>
      <c r="C19" s="20" t="s">
        <v>33</v>
      </c>
      <c r="D19" s="46">
        <v>1506058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1506058</v>
      </c>
      <c r="O19" s="47">
        <f t="shared" si="1"/>
        <v>54.30954527424182</v>
      </c>
      <c r="P19" s="9"/>
    </row>
    <row r="20" spans="1:16" ht="15">
      <c r="A20" s="12"/>
      <c r="B20" s="44">
        <v>527</v>
      </c>
      <c r="C20" s="20" t="s">
        <v>34</v>
      </c>
      <c r="D20" s="46">
        <v>83219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83219</v>
      </c>
      <c r="O20" s="47">
        <f t="shared" si="1"/>
        <v>3.0009375788828385</v>
      </c>
      <c r="P20" s="9"/>
    </row>
    <row r="21" spans="1:16" ht="15">
      <c r="A21" s="12"/>
      <c r="B21" s="44">
        <v>529</v>
      </c>
      <c r="C21" s="20" t="s">
        <v>35</v>
      </c>
      <c r="D21" s="46">
        <v>366718</v>
      </c>
      <c r="E21" s="46">
        <v>255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366973</v>
      </c>
      <c r="O21" s="47">
        <f t="shared" si="1"/>
        <v>13.233312898921785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SUM(D23:D26)</f>
        <v>190151</v>
      </c>
      <c r="E22" s="31">
        <f t="shared" si="5"/>
        <v>200832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4222207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4613190</v>
      </c>
      <c r="O22" s="43">
        <f t="shared" si="1"/>
        <v>166.35498178933324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232363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232363</v>
      </c>
      <c r="O23" s="47">
        <f t="shared" si="1"/>
        <v>8.379178536655727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3169715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3169715</v>
      </c>
      <c r="O24" s="47">
        <f t="shared" si="1"/>
        <v>114.30222494681043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820129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820129</v>
      </c>
      <c r="O25" s="47">
        <f t="shared" si="1"/>
        <v>29.57444736937002</v>
      </c>
      <c r="P25" s="9"/>
    </row>
    <row r="26" spans="1:16" ht="15">
      <c r="A26" s="12"/>
      <c r="B26" s="44">
        <v>537</v>
      </c>
      <c r="C26" s="20" t="s">
        <v>40</v>
      </c>
      <c r="D26" s="46">
        <v>190151</v>
      </c>
      <c r="E26" s="46">
        <v>200832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390983</v>
      </c>
      <c r="O26" s="47">
        <f t="shared" si="1"/>
        <v>14.099130936497062</v>
      </c>
      <c r="P26" s="9"/>
    </row>
    <row r="27" spans="1:16" ht="15.75">
      <c r="A27" s="28" t="s">
        <v>42</v>
      </c>
      <c r="B27" s="29"/>
      <c r="C27" s="30"/>
      <c r="D27" s="31">
        <f aca="true" t="shared" si="6" ref="D27:M27">SUM(D28:D28)</f>
        <v>0</v>
      </c>
      <c r="E27" s="31">
        <f t="shared" si="6"/>
        <v>6105143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3">SUM(D27:M27)</f>
        <v>6105143</v>
      </c>
      <c r="O27" s="43">
        <f t="shared" si="1"/>
        <v>220.15589051963508</v>
      </c>
      <c r="P27" s="10"/>
    </row>
    <row r="28" spans="1:16" ht="15">
      <c r="A28" s="12"/>
      <c r="B28" s="44">
        <v>541</v>
      </c>
      <c r="C28" s="20" t="s">
        <v>43</v>
      </c>
      <c r="D28" s="46">
        <v>0</v>
      </c>
      <c r="E28" s="46">
        <v>6105143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6105143</v>
      </c>
      <c r="O28" s="47">
        <f t="shared" si="1"/>
        <v>220.15589051963508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SUM(D30:D32)</f>
        <v>228674</v>
      </c>
      <c r="E29" s="31">
        <f t="shared" si="8"/>
        <v>1012275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1240949</v>
      </c>
      <c r="O29" s="43">
        <f t="shared" si="1"/>
        <v>44.74952219537702</v>
      </c>
      <c r="P29" s="10"/>
    </row>
    <row r="30" spans="1:16" ht="15">
      <c r="A30" s="13"/>
      <c r="B30" s="45">
        <v>552</v>
      </c>
      <c r="C30" s="21" t="s">
        <v>45</v>
      </c>
      <c r="D30" s="46">
        <v>210000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210000</v>
      </c>
      <c r="O30" s="47">
        <f t="shared" si="1"/>
        <v>7.572752515235657</v>
      </c>
      <c r="P30" s="9"/>
    </row>
    <row r="31" spans="1:16" ht="15">
      <c r="A31" s="13"/>
      <c r="B31" s="45">
        <v>553</v>
      </c>
      <c r="C31" s="21" t="s">
        <v>46</v>
      </c>
      <c r="D31" s="46">
        <v>18674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18674</v>
      </c>
      <c r="O31" s="47">
        <f t="shared" si="1"/>
        <v>0.6733980022357651</v>
      </c>
      <c r="P31" s="9"/>
    </row>
    <row r="32" spans="1:16" ht="15">
      <c r="A32" s="13"/>
      <c r="B32" s="45">
        <v>554</v>
      </c>
      <c r="C32" s="21" t="s">
        <v>47</v>
      </c>
      <c r="D32" s="46">
        <v>0</v>
      </c>
      <c r="E32" s="46">
        <v>1012275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1012275</v>
      </c>
      <c r="O32" s="47">
        <f t="shared" si="1"/>
        <v>36.50337167790559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SUM(D34:D38)</f>
        <v>665385</v>
      </c>
      <c r="E33" s="31">
        <f t="shared" si="9"/>
        <v>194000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859385</v>
      </c>
      <c r="O33" s="43">
        <f t="shared" si="1"/>
        <v>30.990047239551405</v>
      </c>
      <c r="P33" s="10"/>
    </row>
    <row r="34" spans="1:16" ht="15">
      <c r="A34" s="12"/>
      <c r="B34" s="44">
        <v>562</v>
      </c>
      <c r="C34" s="20" t="s">
        <v>49</v>
      </c>
      <c r="D34" s="46">
        <v>451188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3">SUM(D34:M34)</f>
        <v>451188</v>
      </c>
      <c r="O34" s="47">
        <f t="shared" si="1"/>
        <v>16.270166961162598</v>
      </c>
      <c r="P34" s="9"/>
    </row>
    <row r="35" spans="1:16" ht="15">
      <c r="A35" s="12"/>
      <c r="B35" s="44">
        <v>563</v>
      </c>
      <c r="C35" s="20" t="s">
        <v>50</v>
      </c>
      <c r="D35" s="46">
        <v>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5000</v>
      </c>
      <c r="O35" s="47">
        <f t="shared" si="1"/>
        <v>0.1803036313151347</v>
      </c>
      <c r="P35" s="9"/>
    </row>
    <row r="36" spans="1:16" ht="15">
      <c r="A36" s="12"/>
      <c r="B36" s="44">
        <v>564</v>
      </c>
      <c r="C36" s="20" t="s">
        <v>51</v>
      </c>
      <c r="D36" s="46">
        <v>163536</v>
      </c>
      <c r="E36" s="46">
        <v>6625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170161</v>
      </c>
      <c r="O36" s="47">
        <f t="shared" si="1"/>
        <v>6.1361292416429265</v>
      </c>
      <c r="P36" s="9"/>
    </row>
    <row r="37" spans="1:16" ht="15">
      <c r="A37" s="12"/>
      <c r="B37" s="44">
        <v>565</v>
      </c>
      <c r="C37" s="20" t="s">
        <v>52</v>
      </c>
      <c r="D37" s="46">
        <v>10000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10000</v>
      </c>
      <c r="O37" s="47">
        <f aca="true" t="shared" si="11" ref="O37:O65">(N37/O$67)</f>
        <v>0.3606072626302694</v>
      </c>
      <c r="P37" s="9"/>
    </row>
    <row r="38" spans="1:16" ht="15">
      <c r="A38" s="12"/>
      <c r="B38" s="44">
        <v>569</v>
      </c>
      <c r="C38" s="20" t="s">
        <v>53</v>
      </c>
      <c r="D38" s="46">
        <v>35661</v>
      </c>
      <c r="E38" s="46">
        <v>187375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223036</v>
      </c>
      <c r="O38" s="47">
        <f t="shared" si="11"/>
        <v>8.042840142800475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SUM(D40:D43)</f>
        <v>868644</v>
      </c>
      <c r="E39" s="31">
        <f t="shared" si="12"/>
        <v>92905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961549</v>
      </c>
      <c r="O39" s="43">
        <f t="shared" si="11"/>
        <v>34.67415527748729</v>
      </c>
      <c r="P39" s="9"/>
    </row>
    <row r="40" spans="1:16" ht="15">
      <c r="A40" s="12"/>
      <c r="B40" s="44">
        <v>571</v>
      </c>
      <c r="C40" s="20" t="s">
        <v>55</v>
      </c>
      <c r="D40" s="46">
        <v>203523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203523</v>
      </c>
      <c r="O40" s="47">
        <f t="shared" si="11"/>
        <v>7.339187191230032</v>
      </c>
      <c r="P40" s="9"/>
    </row>
    <row r="41" spans="1:16" ht="15">
      <c r="A41" s="12"/>
      <c r="B41" s="44">
        <v>572</v>
      </c>
      <c r="C41" s="20" t="s">
        <v>56</v>
      </c>
      <c r="D41" s="46">
        <v>655121</v>
      </c>
      <c r="E41" s="46">
        <v>26500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681621</v>
      </c>
      <c r="O41" s="47">
        <f t="shared" si="11"/>
        <v>24.579748296130685</v>
      </c>
      <c r="P41" s="9"/>
    </row>
    <row r="42" spans="1:16" ht="15">
      <c r="A42" s="12"/>
      <c r="B42" s="44">
        <v>573</v>
      </c>
      <c r="C42" s="20" t="s">
        <v>83</v>
      </c>
      <c r="D42" s="46">
        <v>10000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10000</v>
      </c>
      <c r="O42" s="47">
        <f t="shared" si="11"/>
        <v>0.3606072626302694</v>
      </c>
      <c r="P42" s="9"/>
    </row>
    <row r="43" spans="1:16" ht="15">
      <c r="A43" s="12"/>
      <c r="B43" s="44">
        <v>574</v>
      </c>
      <c r="C43" s="20" t="s">
        <v>57</v>
      </c>
      <c r="D43" s="46">
        <v>0</v>
      </c>
      <c r="E43" s="46">
        <v>66405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66405</v>
      </c>
      <c r="O43" s="47">
        <f t="shared" si="11"/>
        <v>2.394612527496304</v>
      </c>
      <c r="P43" s="9"/>
    </row>
    <row r="44" spans="1:16" ht="15.75">
      <c r="A44" s="28" t="s">
        <v>78</v>
      </c>
      <c r="B44" s="29"/>
      <c r="C44" s="30"/>
      <c r="D44" s="31">
        <f aca="true" t="shared" si="13" ref="D44:M44">SUM(D45:D47)</f>
        <v>729844</v>
      </c>
      <c r="E44" s="31">
        <f t="shared" si="13"/>
        <v>2474205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88405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aca="true" t="shared" si="14" ref="N44:N50">SUM(D44:M44)</f>
        <v>3292454</v>
      </c>
      <c r="O44" s="43">
        <f t="shared" si="11"/>
        <v>118.7282824276081</v>
      </c>
      <c r="P44" s="9"/>
    </row>
    <row r="45" spans="1:16" ht="15">
      <c r="A45" s="12"/>
      <c r="B45" s="44">
        <v>581</v>
      </c>
      <c r="C45" s="20" t="s">
        <v>58</v>
      </c>
      <c r="D45" s="46">
        <v>671480</v>
      </c>
      <c r="E45" s="46">
        <v>2426841</v>
      </c>
      <c r="F45" s="46">
        <v>0</v>
      </c>
      <c r="G45" s="46">
        <v>0</v>
      </c>
      <c r="H45" s="46">
        <v>0</v>
      </c>
      <c r="I45" s="46">
        <v>88016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3186337</v>
      </c>
      <c r="O45" s="47">
        <f t="shared" si="11"/>
        <v>114.90162633875447</v>
      </c>
      <c r="P45" s="9"/>
    </row>
    <row r="46" spans="1:16" ht="15">
      <c r="A46" s="12"/>
      <c r="B46" s="44">
        <v>587</v>
      </c>
      <c r="C46" s="20" t="s">
        <v>59</v>
      </c>
      <c r="D46" s="46">
        <v>13319</v>
      </c>
      <c r="E46" s="46">
        <v>47364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60683</v>
      </c>
      <c r="O46" s="47">
        <f t="shared" si="11"/>
        <v>2.1882730518192637</v>
      </c>
      <c r="P46" s="9"/>
    </row>
    <row r="47" spans="1:16" ht="15">
      <c r="A47" s="12"/>
      <c r="B47" s="44">
        <v>590</v>
      </c>
      <c r="C47" s="20" t="s">
        <v>60</v>
      </c>
      <c r="D47" s="46">
        <v>45045</v>
      </c>
      <c r="E47" s="46">
        <v>0</v>
      </c>
      <c r="F47" s="46">
        <v>0</v>
      </c>
      <c r="G47" s="46">
        <v>0</v>
      </c>
      <c r="H47" s="46">
        <v>0</v>
      </c>
      <c r="I47" s="46">
        <v>389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45434</v>
      </c>
      <c r="O47" s="47">
        <f t="shared" si="11"/>
        <v>1.638383037034366</v>
      </c>
      <c r="P47" s="9"/>
    </row>
    <row r="48" spans="1:16" ht="15.75">
      <c r="A48" s="28" t="s">
        <v>62</v>
      </c>
      <c r="B48" s="29"/>
      <c r="C48" s="30"/>
      <c r="D48" s="31">
        <f aca="true" t="shared" si="15" ref="D48:M48">SUM(D49:D64)</f>
        <v>0</v>
      </c>
      <c r="E48" s="31">
        <f t="shared" si="15"/>
        <v>1650291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1650291</v>
      </c>
      <c r="O48" s="43">
        <f t="shared" si="11"/>
        <v>59.510692005336985</v>
      </c>
      <c r="P48" s="9"/>
    </row>
    <row r="49" spans="1:16" ht="15">
      <c r="A49" s="12"/>
      <c r="B49" s="44">
        <v>604</v>
      </c>
      <c r="C49" s="20" t="s">
        <v>63</v>
      </c>
      <c r="D49" s="46">
        <v>0</v>
      </c>
      <c r="E49" s="46">
        <v>301870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301870</v>
      </c>
      <c r="O49" s="47">
        <f t="shared" si="11"/>
        <v>10.885651437019941</v>
      </c>
      <c r="P49" s="9"/>
    </row>
    <row r="50" spans="1:16" ht="15">
      <c r="A50" s="12"/>
      <c r="B50" s="44">
        <v>608</v>
      </c>
      <c r="C50" s="20" t="s">
        <v>65</v>
      </c>
      <c r="D50" s="46">
        <v>0</v>
      </c>
      <c r="E50" s="46">
        <v>14968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14968</v>
      </c>
      <c r="O50" s="47">
        <f t="shared" si="11"/>
        <v>0.5397569507049872</v>
      </c>
      <c r="P50" s="9"/>
    </row>
    <row r="51" spans="1:16" ht="15">
      <c r="A51" s="12"/>
      <c r="B51" s="44">
        <v>614</v>
      </c>
      <c r="C51" s="20" t="s">
        <v>66</v>
      </c>
      <c r="D51" s="46">
        <v>0</v>
      </c>
      <c r="E51" s="46">
        <v>82326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6" ref="N51:N59">SUM(D51:M51)</f>
        <v>82326</v>
      </c>
      <c r="O51" s="47">
        <f t="shared" si="11"/>
        <v>2.968735350329956</v>
      </c>
      <c r="P51" s="9"/>
    </row>
    <row r="52" spans="1:16" ht="15">
      <c r="A52" s="12"/>
      <c r="B52" s="44">
        <v>634</v>
      </c>
      <c r="C52" s="20" t="s">
        <v>67</v>
      </c>
      <c r="D52" s="46">
        <v>0</v>
      </c>
      <c r="E52" s="46">
        <v>133277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133277</v>
      </c>
      <c r="O52" s="47">
        <f t="shared" si="11"/>
        <v>4.806065414157441</v>
      </c>
      <c r="P52" s="9"/>
    </row>
    <row r="53" spans="1:16" ht="15">
      <c r="A53" s="12"/>
      <c r="B53" s="44">
        <v>654</v>
      </c>
      <c r="C53" s="20" t="s">
        <v>68</v>
      </c>
      <c r="D53" s="46">
        <v>0</v>
      </c>
      <c r="E53" s="46">
        <v>87858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87858</v>
      </c>
      <c r="O53" s="47">
        <f t="shared" si="11"/>
        <v>3.1682232880170207</v>
      </c>
      <c r="P53" s="9"/>
    </row>
    <row r="54" spans="1:16" ht="15">
      <c r="A54" s="12"/>
      <c r="B54" s="44">
        <v>674</v>
      </c>
      <c r="C54" s="20" t="s">
        <v>69</v>
      </c>
      <c r="D54" s="46">
        <v>0</v>
      </c>
      <c r="E54" s="46">
        <v>42864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42864</v>
      </c>
      <c r="O54" s="47">
        <f t="shared" si="11"/>
        <v>1.5457069705383866</v>
      </c>
      <c r="P54" s="9"/>
    </row>
    <row r="55" spans="1:16" ht="15">
      <c r="A55" s="12"/>
      <c r="B55" s="44">
        <v>694</v>
      </c>
      <c r="C55" s="20" t="s">
        <v>70</v>
      </c>
      <c r="D55" s="46">
        <v>0</v>
      </c>
      <c r="E55" s="46">
        <v>14691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14691</v>
      </c>
      <c r="O55" s="47">
        <f t="shared" si="11"/>
        <v>0.5297681295301288</v>
      </c>
      <c r="P55" s="9"/>
    </row>
    <row r="56" spans="1:16" ht="15">
      <c r="A56" s="12"/>
      <c r="B56" s="44">
        <v>711</v>
      </c>
      <c r="C56" s="20" t="s">
        <v>71</v>
      </c>
      <c r="D56" s="46">
        <v>0</v>
      </c>
      <c r="E56" s="46">
        <v>60134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60134</v>
      </c>
      <c r="O56" s="47">
        <f t="shared" si="11"/>
        <v>2.168475713100862</v>
      </c>
      <c r="P56" s="9"/>
    </row>
    <row r="57" spans="1:16" ht="15">
      <c r="A57" s="12"/>
      <c r="B57" s="44">
        <v>712</v>
      </c>
      <c r="C57" s="20" t="s">
        <v>72</v>
      </c>
      <c r="D57" s="46">
        <v>0</v>
      </c>
      <c r="E57" s="46">
        <v>373611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373611</v>
      </c>
      <c r="O57" s="47">
        <f t="shared" si="11"/>
        <v>13.472683999855757</v>
      </c>
      <c r="P57" s="9"/>
    </row>
    <row r="58" spans="1:16" ht="15">
      <c r="A58" s="12"/>
      <c r="B58" s="44">
        <v>713</v>
      </c>
      <c r="C58" s="20" t="s">
        <v>73</v>
      </c>
      <c r="D58" s="46">
        <v>0</v>
      </c>
      <c r="E58" s="46">
        <v>161306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161306</v>
      </c>
      <c r="O58" s="47">
        <f t="shared" si="11"/>
        <v>5.816811510583823</v>
      </c>
      <c r="P58" s="9"/>
    </row>
    <row r="59" spans="1:16" ht="15">
      <c r="A59" s="12"/>
      <c r="B59" s="44">
        <v>714</v>
      </c>
      <c r="C59" s="20" t="s">
        <v>74</v>
      </c>
      <c r="D59" s="46">
        <v>0</v>
      </c>
      <c r="E59" s="46">
        <v>12907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12907</v>
      </c>
      <c r="O59" s="47">
        <f t="shared" si="11"/>
        <v>0.46543579387688866</v>
      </c>
      <c r="P59" s="9"/>
    </row>
    <row r="60" spans="1:16" ht="15">
      <c r="A60" s="12"/>
      <c r="B60" s="44">
        <v>715</v>
      </c>
      <c r="C60" s="20" t="s">
        <v>75</v>
      </c>
      <c r="D60" s="46">
        <v>0</v>
      </c>
      <c r="E60" s="46">
        <v>10877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65">SUM(D60:M60)</f>
        <v>10877</v>
      </c>
      <c r="O60" s="47">
        <f t="shared" si="11"/>
        <v>0.39223251956294397</v>
      </c>
      <c r="P60" s="9"/>
    </row>
    <row r="61" spans="1:16" ht="15">
      <c r="A61" s="12"/>
      <c r="B61" s="44">
        <v>724</v>
      </c>
      <c r="C61" s="20" t="s">
        <v>76</v>
      </c>
      <c r="D61" s="46">
        <v>0</v>
      </c>
      <c r="E61" s="46">
        <v>61179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61179</v>
      </c>
      <c r="O61" s="47">
        <f t="shared" si="11"/>
        <v>2.206159172045725</v>
      </c>
      <c r="P61" s="9"/>
    </row>
    <row r="62" spans="1:16" ht="15">
      <c r="A62" s="12"/>
      <c r="B62" s="44">
        <v>733</v>
      </c>
      <c r="C62" s="20" t="s">
        <v>77</v>
      </c>
      <c r="D62" s="46">
        <v>0</v>
      </c>
      <c r="E62" s="46">
        <v>124023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124023</v>
      </c>
      <c r="O62" s="47">
        <f t="shared" si="11"/>
        <v>4.47235945331939</v>
      </c>
      <c r="P62" s="9"/>
    </row>
    <row r="63" spans="1:16" ht="15">
      <c r="A63" s="12"/>
      <c r="B63" s="44">
        <v>744</v>
      </c>
      <c r="C63" s="20" t="s">
        <v>79</v>
      </c>
      <c r="D63" s="46">
        <v>0</v>
      </c>
      <c r="E63" s="46">
        <v>28413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28413</v>
      </c>
      <c r="O63" s="47">
        <f t="shared" si="11"/>
        <v>1.0245934153113845</v>
      </c>
      <c r="P63" s="9"/>
    </row>
    <row r="64" spans="1:16" ht="15.75" thickBot="1">
      <c r="A64" s="12"/>
      <c r="B64" s="44">
        <v>764</v>
      </c>
      <c r="C64" s="20" t="s">
        <v>80</v>
      </c>
      <c r="D64" s="46">
        <v>0</v>
      </c>
      <c r="E64" s="46">
        <v>139987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139987</v>
      </c>
      <c r="O64" s="47">
        <f t="shared" si="11"/>
        <v>5.048032887382352</v>
      </c>
      <c r="P64" s="9"/>
    </row>
    <row r="65" spans="1:119" ht="16.5" thickBot="1">
      <c r="A65" s="14" t="s">
        <v>10</v>
      </c>
      <c r="B65" s="23"/>
      <c r="C65" s="22"/>
      <c r="D65" s="15">
        <f aca="true" t="shared" si="18" ref="D65:M65">SUM(D5,D13,D22,D27,D29,D33,D39,D44,D48)</f>
        <v>18165103</v>
      </c>
      <c r="E65" s="15">
        <f t="shared" si="18"/>
        <v>14530185</v>
      </c>
      <c r="F65" s="15">
        <f t="shared" si="18"/>
        <v>703081</v>
      </c>
      <c r="G65" s="15">
        <f t="shared" si="18"/>
        <v>0</v>
      </c>
      <c r="H65" s="15">
        <f t="shared" si="18"/>
        <v>0</v>
      </c>
      <c r="I65" s="15">
        <f t="shared" si="18"/>
        <v>4310612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 t="shared" si="17"/>
        <v>37708981</v>
      </c>
      <c r="O65" s="37">
        <f t="shared" si="11"/>
        <v>1359.8132414986837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84</v>
      </c>
      <c r="M67" s="48"/>
      <c r="N67" s="48"/>
      <c r="O67" s="41">
        <v>27731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thickBot="1">
      <c r="A69" s="52" t="s">
        <v>85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5815373</v>
      </c>
      <c r="E5" s="26">
        <f t="shared" si="0"/>
        <v>41</v>
      </c>
      <c r="F5" s="26">
        <f t="shared" si="0"/>
        <v>723167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6538581</v>
      </c>
      <c r="O5" s="32">
        <f aca="true" t="shared" si="1" ref="O5:O36">(N5/O$69)</f>
        <v>230.77616207249497</v>
      </c>
      <c r="P5" s="6"/>
    </row>
    <row r="6" spans="1:16" ht="15">
      <c r="A6" s="12"/>
      <c r="B6" s="44">
        <v>511</v>
      </c>
      <c r="C6" s="20" t="s">
        <v>20</v>
      </c>
      <c r="D6" s="46">
        <v>244805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244805</v>
      </c>
      <c r="O6" s="47">
        <f t="shared" si="1"/>
        <v>8.640278120919069</v>
      </c>
      <c r="P6" s="9"/>
    </row>
    <row r="7" spans="1:16" ht="15">
      <c r="A7" s="12"/>
      <c r="B7" s="44">
        <v>512</v>
      </c>
      <c r="C7" s="20" t="s">
        <v>21</v>
      </c>
      <c r="D7" s="46">
        <v>309669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309669</v>
      </c>
      <c r="O7" s="47">
        <f t="shared" si="1"/>
        <v>10.929622701443547</v>
      </c>
      <c r="P7" s="9"/>
    </row>
    <row r="8" spans="1:16" ht="15">
      <c r="A8" s="12"/>
      <c r="B8" s="44">
        <v>513</v>
      </c>
      <c r="C8" s="20" t="s">
        <v>22</v>
      </c>
      <c r="D8" s="46">
        <v>2536527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2536527</v>
      </c>
      <c r="O8" s="47">
        <f t="shared" si="1"/>
        <v>89.52553559453641</v>
      </c>
      <c r="P8" s="9"/>
    </row>
    <row r="9" spans="1:16" ht="15">
      <c r="A9" s="12"/>
      <c r="B9" s="44">
        <v>514</v>
      </c>
      <c r="C9" s="20" t="s">
        <v>23</v>
      </c>
      <c r="D9" s="46">
        <v>44587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44587</v>
      </c>
      <c r="O9" s="47">
        <f t="shared" si="1"/>
        <v>1.5736773373804398</v>
      </c>
      <c r="P9" s="9"/>
    </row>
    <row r="10" spans="1:16" ht="15">
      <c r="A10" s="12"/>
      <c r="B10" s="44">
        <v>515</v>
      </c>
      <c r="C10" s="20" t="s">
        <v>24</v>
      </c>
      <c r="D10" s="46">
        <v>107680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107680</v>
      </c>
      <c r="O10" s="47">
        <f t="shared" si="1"/>
        <v>3.800515300180002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723167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723167</v>
      </c>
      <c r="O11" s="47">
        <f t="shared" si="1"/>
        <v>25.523841456958316</v>
      </c>
      <c r="P11" s="9"/>
    </row>
    <row r="12" spans="1:16" ht="15">
      <c r="A12" s="12"/>
      <c r="B12" s="44">
        <v>519</v>
      </c>
      <c r="C12" s="20" t="s">
        <v>26</v>
      </c>
      <c r="D12" s="46">
        <v>2572105</v>
      </c>
      <c r="E12" s="46">
        <v>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2572146</v>
      </c>
      <c r="O12" s="47">
        <f t="shared" si="1"/>
        <v>90.78269156107719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9802963</v>
      </c>
      <c r="E13" s="31">
        <f t="shared" si="3"/>
        <v>3454841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13257804</v>
      </c>
      <c r="O13" s="43">
        <f t="shared" si="1"/>
        <v>467.9279991529312</v>
      </c>
      <c r="P13" s="10"/>
    </row>
    <row r="14" spans="1:16" ht="15">
      <c r="A14" s="12"/>
      <c r="B14" s="44">
        <v>521</v>
      </c>
      <c r="C14" s="20" t="s">
        <v>28</v>
      </c>
      <c r="D14" s="46">
        <v>4622830</v>
      </c>
      <c r="E14" s="46">
        <v>445320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5068150</v>
      </c>
      <c r="O14" s="47">
        <f t="shared" si="1"/>
        <v>178.8779867998447</v>
      </c>
      <c r="P14" s="9"/>
    </row>
    <row r="15" spans="1:16" ht="15">
      <c r="A15" s="12"/>
      <c r="B15" s="44">
        <v>522</v>
      </c>
      <c r="C15" s="20" t="s">
        <v>29</v>
      </c>
      <c r="D15" s="46">
        <v>28044</v>
      </c>
      <c r="E15" s="46">
        <v>2837590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2865634</v>
      </c>
      <c r="O15" s="47">
        <f t="shared" si="1"/>
        <v>101.14121342604031</v>
      </c>
      <c r="P15" s="9"/>
    </row>
    <row r="16" spans="1:16" ht="15">
      <c r="A16" s="12"/>
      <c r="B16" s="44">
        <v>523</v>
      </c>
      <c r="C16" s="20" t="s">
        <v>30</v>
      </c>
      <c r="D16" s="46">
        <v>2356965</v>
      </c>
      <c r="E16" s="46">
        <v>170189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2527154</v>
      </c>
      <c r="O16" s="47">
        <f t="shared" si="1"/>
        <v>89.19471993788162</v>
      </c>
      <c r="P16" s="9"/>
    </row>
    <row r="17" spans="1:16" ht="15">
      <c r="A17" s="12"/>
      <c r="B17" s="44">
        <v>524</v>
      </c>
      <c r="C17" s="20" t="s">
        <v>31</v>
      </c>
      <c r="D17" s="46">
        <v>336309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336309</v>
      </c>
      <c r="O17" s="47">
        <f t="shared" si="1"/>
        <v>11.869869057283028</v>
      </c>
      <c r="P17" s="9"/>
    </row>
    <row r="18" spans="1:16" ht="15">
      <c r="A18" s="12"/>
      <c r="B18" s="44">
        <v>525</v>
      </c>
      <c r="C18" s="20" t="s">
        <v>32</v>
      </c>
      <c r="D18" s="46">
        <v>389231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389231</v>
      </c>
      <c r="O18" s="47">
        <f t="shared" si="1"/>
        <v>13.737726326192073</v>
      </c>
      <c r="P18" s="9"/>
    </row>
    <row r="19" spans="1:16" ht="15">
      <c r="A19" s="12"/>
      <c r="B19" s="44">
        <v>526</v>
      </c>
      <c r="C19" s="20" t="s">
        <v>33</v>
      </c>
      <c r="D19" s="46">
        <v>1582778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1582778</v>
      </c>
      <c r="O19" s="47">
        <f t="shared" si="1"/>
        <v>55.86341015776656</v>
      </c>
      <c r="P19" s="9"/>
    </row>
    <row r="20" spans="1:16" ht="15">
      <c r="A20" s="12"/>
      <c r="B20" s="44">
        <v>527</v>
      </c>
      <c r="C20" s="20" t="s">
        <v>34</v>
      </c>
      <c r="D20" s="46">
        <v>82601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82601</v>
      </c>
      <c r="O20" s="47">
        <f t="shared" si="1"/>
        <v>2.915363710161296</v>
      </c>
      <c r="P20" s="9"/>
    </row>
    <row r="21" spans="1:16" ht="15">
      <c r="A21" s="12"/>
      <c r="B21" s="44">
        <v>529</v>
      </c>
      <c r="C21" s="20" t="s">
        <v>35</v>
      </c>
      <c r="D21" s="46">
        <v>404205</v>
      </c>
      <c r="E21" s="46">
        <v>1742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405947</v>
      </c>
      <c r="O21" s="47">
        <f t="shared" si="1"/>
        <v>14.327709737761621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SUM(D23:D27)</f>
        <v>231693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2201857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2433550</v>
      </c>
      <c r="O22" s="43">
        <f t="shared" si="1"/>
        <v>85.89101048247626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201158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201158</v>
      </c>
      <c r="O23" s="47">
        <f t="shared" si="1"/>
        <v>7.0997776444428755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1157824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1157824</v>
      </c>
      <c r="O24" s="47">
        <f t="shared" si="1"/>
        <v>40.864857233614515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842875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842875</v>
      </c>
      <c r="O25" s="47">
        <f t="shared" si="1"/>
        <v>29.74887939858116</v>
      </c>
      <c r="P25" s="9"/>
    </row>
    <row r="26" spans="1:16" ht="15">
      <c r="A26" s="12"/>
      <c r="B26" s="44">
        <v>537</v>
      </c>
      <c r="C26" s="20" t="s">
        <v>40</v>
      </c>
      <c r="D26" s="46">
        <v>218457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218457</v>
      </c>
      <c r="O26" s="47">
        <f t="shared" si="1"/>
        <v>7.710337768679632</v>
      </c>
      <c r="P26" s="9"/>
    </row>
    <row r="27" spans="1:16" ht="15">
      <c r="A27" s="12"/>
      <c r="B27" s="44">
        <v>538</v>
      </c>
      <c r="C27" s="20" t="s">
        <v>41</v>
      </c>
      <c r="D27" s="46">
        <v>13236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13236</v>
      </c>
      <c r="O27" s="47">
        <f t="shared" si="1"/>
        <v>0.4671584371580842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SUM(D29:D29)</f>
        <v>0</v>
      </c>
      <c r="E28" s="31">
        <f t="shared" si="7"/>
        <v>3512143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4">SUM(D28:M28)</f>
        <v>3512143</v>
      </c>
      <c r="O28" s="43">
        <f t="shared" si="1"/>
        <v>123.95944658172449</v>
      </c>
      <c r="P28" s="10"/>
    </row>
    <row r="29" spans="1:16" ht="15">
      <c r="A29" s="12"/>
      <c r="B29" s="44">
        <v>541</v>
      </c>
      <c r="C29" s="20" t="s">
        <v>43</v>
      </c>
      <c r="D29" s="46">
        <v>0</v>
      </c>
      <c r="E29" s="46">
        <v>3512143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3512143</v>
      </c>
      <c r="O29" s="47">
        <f t="shared" si="1"/>
        <v>123.95944658172449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SUM(D31:D33)</f>
        <v>290671</v>
      </c>
      <c r="E30" s="31">
        <f t="shared" si="9"/>
        <v>2367376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2658047</v>
      </c>
      <c r="O30" s="43">
        <f t="shared" si="1"/>
        <v>93.81452722973212</v>
      </c>
      <c r="P30" s="10"/>
    </row>
    <row r="31" spans="1:16" ht="15">
      <c r="A31" s="13"/>
      <c r="B31" s="45">
        <v>552</v>
      </c>
      <c r="C31" s="21" t="s">
        <v>45</v>
      </c>
      <c r="D31" s="46">
        <v>272883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272883</v>
      </c>
      <c r="O31" s="47">
        <f t="shared" si="1"/>
        <v>9.631278015035472</v>
      </c>
      <c r="P31" s="9"/>
    </row>
    <row r="32" spans="1:16" ht="15">
      <c r="A32" s="13"/>
      <c r="B32" s="45">
        <v>553</v>
      </c>
      <c r="C32" s="21" t="s">
        <v>46</v>
      </c>
      <c r="D32" s="46">
        <v>17788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17788</v>
      </c>
      <c r="O32" s="47">
        <f t="shared" si="1"/>
        <v>0.627819150813539</v>
      </c>
      <c r="P32" s="9"/>
    </row>
    <row r="33" spans="1:16" ht="15">
      <c r="A33" s="13"/>
      <c r="B33" s="45">
        <v>554</v>
      </c>
      <c r="C33" s="21" t="s">
        <v>47</v>
      </c>
      <c r="D33" s="46">
        <v>0</v>
      </c>
      <c r="E33" s="46">
        <v>2367376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2367376</v>
      </c>
      <c r="O33" s="47">
        <f t="shared" si="1"/>
        <v>83.55543006388311</v>
      </c>
      <c r="P33" s="9"/>
    </row>
    <row r="34" spans="1:16" ht="15.75">
      <c r="A34" s="28" t="s">
        <v>48</v>
      </c>
      <c r="B34" s="29"/>
      <c r="C34" s="30"/>
      <c r="D34" s="31">
        <f aca="true" t="shared" si="10" ref="D34:M34">SUM(D35:D39)</f>
        <v>905463</v>
      </c>
      <c r="E34" s="31">
        <f t="shared" si="10"/>
        <v>293399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1198862</v>
      </c>
      <c r="O34" s="43">
        <f t="shared" si="1"/>
        <v>42.31327427381498</v>
      </c>
      <c r="P34" s="10"/>
    </row>
    <row r="35" spans="1:16" ht="15">
      <c r="A35" s="12"/>
      <c r="B35" s="44">
        <v>562</v>
      </c>
      <c r="C35" s="20" t="s">
        <v>49</v>
      </c>
      <c r="D35" s="46">
        <v>656053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3">SUM(D35:M35)</f>
        <v>656053</v>
      </c>
      <c r="O35" s="47">
        <f t="shared" si="1"/>
        <v>23.15508417746091</v>
      </c>
      <c r="P35" s="9"/>
    </row>
    <row r="36" spans="1:16" ht="15">
      <c r="A36" s="12"/>
      <c r="B36" s="44">
        <v>563</v>
      </c>
      <c r="C36" s="20" t="s">
        <v>50</v>
      </c>
      <c r="D36" s="46">
        <v>20000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20000</v>
      </c>
      <c r="O36" s="47">
        <f t="shared" si="1"/>
        <v>0.7058906575371475</v>
      </c>
      <c r="P36" s="9"/>
    </row>
    <row r="37" spans="1:16" ht="15">
      <c r="A37" s="12"/>
      <c r="B37" s="44">
        <v>564</v>
      </c>
      <c r="C37" s="20" t="s">
        <v>51</v>
      </c>
      <c r="D37" s="46">
        <v>179389</v>
      </c>
      <c r="E37" s="46">
        <v>106024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285413</v>
      </c>
      <c r="O37" s="47">
        <f aca="true" t="shared" si="12" ref="O37:O67">(N37/O$69)</f>
        <v>10.073518511982494</v>
      </c>
      <c r="P37" s="9"/>
    </row>
    <row r="38" spans="1:16" ht="15">
      <c r="A38" s="12"/>
      <c r="B38" s="44">
        <v>565</v>
      </c>
      <c r="C38" s="20" t="s">
        <v>52</v>
      </c>
      <c r="D38" s="46">
        <v>9360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9360</v>
      </c>
      <c r="O38" s="47">
        <f t="shared" si="12"/>
        <v>0.330356827727385</v>
      </c>
      <c r="P38" s="9"/>
    </row>
    <row r="39" spans="1:16" ht="15">
      <c r="A39" s="12"/>
      <c r="B39" s="44">
        <v>569</v>
      </c>
      <c r="C39" s="20" t="s">
        <v>53</v>
      </c>
      <c r="D39" s="46">
        <v>40661</v>
      </c>
      <c r="E39" s="46">
        <v>187375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228036</v>
      </c>
      <c r="O39" s="47">
        <f t="shared" si="12"/>
        <v>8.048424099107049</v>
      </c>
      <c r="P39" s="9"/>
    </row>
    <row r="40" spans="1:16" ht="15.75">
      <c r="A40" s="28" t="s">
        <v>54</v>
      </c>
      <c r="B40" s="29"/>
      <c r="C40" s="30"/>
      <c r="D40" s="31">
        <f aca="true" t="shared" si="13" ref="D40:M40">SUM(D41:D43)</f>
        <v>759093</v>
      </c>
      <c r="E40" s="31">
        <f t="shared" si="13"/>
        <v>459980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1219073</v>
      </c>
      <c r="O40" s="43">
        <f t="shared" si="12"/>
        <v>43.02661207778915</v>
      </c>
      <c r="P40" s="9"/>
    </row>
    <row r="41" spans="1:16" ht="15">
      <c r="A41" s="12"/>
      <c r="B41" s="44">
        <v>571</v>
      </c>
      <c r="C41" s="20" t="s">
        <v>55</v>
      </c>
      <c r="D41" s="46">
        <v>191338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191338</v>
      </c>
      <c r="O41" s="47">
        <f t="shared" si="12"/>
        <v>6.753185331592136</v>
      </c>
      <c r="P41" s="9"/>
    </row>
    <row r="42" spans="1:16" ht="15">
      <c r="A42" s="12"/>
      <c r="B42" s="44">
        <v>572</v>
      </c>
      <c r="C42" s="20" t="s">
        <v>56</v>
      </c>
      <c r="D42" s="46">
        <v>567755</v>
      </c>
      <c r="E42" s="46">
        <v>402012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969767</v>
      </c>
      <c r="O42" s="47">
        <f t="shared" si="12"/>
        <v>34.22747326439134</v>
      </c>
      <c r="P42" s="9"/>
    </row>
    <row r="43" spans="1:16" ht="15">
      <c r="A43" s="12"/>
      <c r="B43" s="44">
        <v>574</v>
      </c>
      <c r="C43" s="20" t="s">
        <v>57</v>
      </c>
      <c r="D43" s="46">
        <v>0</v>
      </c>
      <c r="E43" s="46">
        <v>57968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57968</v>
      </c>
      <c r="O43" s="47">
        <f t="shared" si="12"/>
        <v>2.045953481805668</v>
      </c>
      <c r="P43" s="9"/>
    </row>
    <row r="44" spans="1:16" ht="15.75">
      <c r="A44" s="28" t="s">
        <v>78</v>
      </c>
      <c r="B44" s="29"/>
      <c r="C44" s="30"/>
      <c r="D44" s="31">
        <f aca="true" t="shared" si="14" ref="D44:M44">SUM(D45:D48)</f>
        <v>683904</v>
      </c>
      <c r="E44" s="31">
        <f t="shared" si="14"/>
        <v>8741605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380472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aca="true" t="shared" si="15" ref="N44:N57">SUM(D44:M44)</f>
        <v>9805981</v>
      </c>
      <c r="O44" s="43">
        <f t="shared" si="12"/>
        <v>346.0975187943388</v>
      </c>
      <c r="P44" s="9"/>
    </row>
    <row r="45" spans="1:16" ht="15">
      <c r="A45" s="12"/>
      <c r="B45" s="44">
        <v>581</v>
      </c>
      <c r="C45" s="20" t="s">
        <v>58</v>
      </c>
      <c r="D45" s="46">
        <v>611653</v>
      </c>
      <c r="E45" s="46">
        <v>8741605</v>
      </c>
      <c r="F45" s="46">
        <v>0</v>
      </c>
      <c r="G45" s="46">
        <v>0</v>
      </c>
      <c r="H45" s="46">
        <v>0</v>
      </c>
      <c r="I45" s="46">
        <v>379640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9732898</v>
      </c>
      <c r="O45" s="47">
        <f t="shared" si="12"/>
        <v>343.5180884480994</v>
      </c>
      <c r="P45" s="9"/>
    </row>
    <row r="46" spans="1:16" ht="15">
      <c r="A46" s="12"/>
      <c r="B46" s="44">
        <v>587</v>
      </c>
      <c r="C46" s="20" t="s">
        <v>59</v>
      </c>
      <c r="D46" s="46">
        <v>59361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59361</v>
      </c>
      <c r="O46" s="47">
        <f t="shared" si="12"/>
        <v>2.0951187661031305</v>
      </c>
      <c r="P46" s="9"/>
    </row>
    <row r="47" spans="1:16" ht="15">
      <c r="A47" s="12"/>
      <c r="B47" s="44">
        <v>590</v>
      </c>
      <c r="C47" s="20" t="s">
        <v>60</v>
      </c>
      <c r="D47" s="46">
        <v>12890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12890</v>
      </c>
      <c r="O47" s="47">
        <f t="shared" si="12"/>
        <v>0.45494652878269154</v>
      </c>
      <c r="P47" s="9"/>
    </row>
    <row r="48" spans="1:16" ht="15">
      <c r="A48" s="12"/>
      <c r="B48" s="44">
        <v>593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832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832</v>
      </c>
      <c r="O48" s="47">
        <f t="shared" si="12"/>
        <v>0.029365051353545335</v>
      </c>
      <c r="P48" s="9"/>
    </row>
    <row r="49" spans="1:16" ht="15.75">
      <c r="A49" s="28" t="s">
        <v>62</v>
      </c>
      <c r="B49" s="29"/>
      <c r="C49" s="30"/>
      <c r="D49" s="31">
        <f aca="true" t="shared" si="16" ref="D49:M49">SUM(D50:D66)</f>
        <v>0</v>
      </c>
      <c r="E49" s="31">
        <f t="shared" si="16"/>
        <v>1550974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1550974</v>
      </c>
      <c r="O49" s="43">
        <f t="shared" si="12"/>
        <v>54.74090283415099</v>
      </c>
      <c r="P49" s="9"/>
    </row>
    <row r="50" spans="1:16" ht="15">
      <c r="A50" s="12"/>
      <c r="B50" s="44">
        <v>604</v>
      </c>
      <c r="C50" s="20" t="s">
        <v>63</v>
      </c>
      <c r="D50" s="46">
        <v>0</v>
      </c>
      <c r="E50" s="46">
        <v>290080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290080</v>
      </c>
      <c r="O50" s="47">
        <f t="shared" si="12"/>
        <v>10.238238096918787</v>
      </c>
      <c r="P50" s="9"/>
    </row>
    <row r="51" spans="1:16" ht="15">
      <c r="A51" s="12"/>
      <c r="B51" s="44">
        <v>605</v>
      </c>
      <c r="C51" s="20" t="s">
        <v>64</v>
      </c>
      <c r="D51" s="46">
        <v>0</v>
      </c>
      <c r="E51" s="46">
        <v>19673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19673</v>
      </c>
      <c r="O51" s="47">
        <f t="shared" si="12"/>
        <v>0.6943493452864151</v>
      </c>
      <c r="P51" s="9"/>
    </row>
    <row r="52" spans="1:16" ht="15">
      <c r="A52" s="12"/>
      <c r="B52" s="44">
        <v>608</v>
      </c>
      <c r="C52" s="20" t="s">
        <v>65</v>
      </c>
      <c r="D52" s="46">
        <v>0</v>
      </c>
      <c r="E52" s="46">
        <v>22009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22009</v>
      </c>
      <c r="O52" s="47">
        <f t="shared" si="12"/>
        <v>0.776797374086754</v>
      </c>
      <c r="P52" s="9"/>
    </row>
    <row r="53" spans="1:16" ht="15">
      <c r="A53" s="12"/>
      <c r="B53" s="44">
        <v>614</v>
      </c>
      <c r="C53" s="20" t="s">
        <v>66</v>
      </c>
      <c r="D53" s="46">
        <v>0</v>
      </c>
      <c r="E53" s="46">
        <v>89805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89805</v>
      </c>
      <c r="O53" s="47">
        <f t="shared" si="12"/>
        <v>3.1696255250061767</v>
      </c>
      <c r="P53" s="9"/>
    </row>
    <row r="54" spans="1:16" ht="15">
      <c r="A54" s="12"/>
      <c r="B54" s="44">
        <v>634</v>
      </c>
      <c r="C54" s="20" t="s">
        <v>67</v>
      </c>
      <c r="D54" s="46">
        <v>0</v>
      </c>
      <c r="E54" s="46">
        <v>135454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135454</v>
      </c>
      <c r="O54" s="47">
        <f t="shared" si="12"/>
        <v>4.7807856563018385</v>
      </c>
      <c r="P54" s="9"/>
    </row>
    <row r="55" spans="1:16" ht="15">
      <c r="A55" s="12"/>
      <c r="B55" s="44">
        <v>654</v>
      </c>
      <c r="C55" s="20" t="s">
        <v>68</v>
      </c>
      <c r="D55" s="46">
        <v>0</v>
      </c>
      <c r="E55" s="46">
        <v>75750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75750</v>
      </c>
      <c r="O55" s="47">
        <f t="shared" si="12"/>
        <v>2.6735608654219463</v>
      </c>
      <c r="P55" s="9"/>
    </row>
    <row r="56" spans="1:16" ht="15">
      <c r="A56" s="12"/>
      <c r="B56" s="44">
        <v>674</v>
      </c>
      <c r="C56" s="20" t="s">
        <v>69</v>
      </c>
      <c r="D56" s="46">
        <v>0</v>
      </c>
      <c r="E56" s="46">
        <v>66485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66485</v>
      </c>
      <c r="O56" s="47">
        <f t="shared" si="12"/>
        <v>2.3465570183178626</v>
      </c>
      <c r="P56" s="9"/>
    </row>
    <row r="57" spans="1:16" ht="15">
      <c r="A57" s="12"/>
      <c r="B57" s="44">
        <v>694</v>
      </c>
      <c r="C57" s="20" t="s">
        <v>70</v>
      </c>
      <c r="D57" s="46">
        <v>0</v>
      </c>
      <c r="E57" s="46">
        <v>18958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18958</v>
      </c>
      <c r="O57" s="47">
        <f t="shared" si="12"/>
        <v>0.6691137542794621</v>
      </c>
      <c r="P57" s="9"/>
    </row>
    <row r="58" spans="1:16" ht="15">
      <c r="A58" s="12"/>
      <c r="B58" s="44">
        <v>711</v>
      </c>
      <c r="C58" s="20" t="s">
        <v>71</v>
      </c>
      <c r="D58" s="46">
        <v>0</v>
      </c>
      <c r="E58" s="46">
        <v>62752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aca="true" t="shared" si="17" ref="N58:N65">SUM(D58:M58)</f>
        <v>62752</v>
      </c>
      <c r="O58" s="47">
        <f t="shared" si="12"/>
        <v>2.214802527088554</v>
      </c>
      <c r="P58" s="9"/>
    </row>
    <row r="59" spans="1:16" ht="15">
      <c r="A59" s="12"/>
      <c r="B59" s="44">
        <v>712</v>
      </c>
      <c r="C59" s="20" t="s">
        <v>72</v>
      </c>
      <c r="D59" s="46">
        <v>0</v>
      </c>
      <c r="E59" s="46">
        <v>272482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272482</v>
      </c>
      <c r="O59" s="47">
        <f t="shared" si="12"/>
        <v>9.617124907351851</v>
      </c>
      <c r="P59" s="9"/>
    </row>
    <row r="60" spans="1:16" ht="15">
      <c r="A60" s="12"/>
      <c r="B60" s="44">
        <v>713</v>
      </c>
      <c r="C60" s="20" t="s">
        <v>73</v>
      </c>
      <c r="D60" s="46">
        <v>0</v>
      </c>
      <c r="E60" s="46">
        <v>131744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131744</v>
      </c>
      <c r="O60" s="47">
        <f t="shared" si="12"/>
        <v>4.649842939328698</v>
      </c>
      <c r="P60" s="9"/>
    </row>
    <row r="61" spans="1:16" ht="15">
      <c r="A61" s="12"/>
      <c r="B61" s="44">
        <v>714</v>
      </c>
      <c r="C61" s="20" t="s">
        <v>74</v>
      </c>
      <c r="D61" s="46">
        <v>0</v>
      </c>
      <c r="E61" s="46">
        <v>16323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16323</v>
      </c>
      <c r="O61" s="47">
        <f t="shared" si="12"/>
        <v>0.5761126601489429</v>
      </c>
      <c r="P61" s="9"/>
    </row>
    <row r="62" spans="1:16" ht="15">
      <c r="A62" s="12"/>
      <c r="B62" s="44">
        <v>715</v>
      </c>
      <c r="C62" s="20" t="s">
        <v>75</v>
      </c>
      <c r="D62" s="46">
        <v>0</v>
      </c>
      <c r="E62" s="46">
        <v>11906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11906</v>
      </c>
      <c r="O62" s="47">
        <f t="shared" si="12"/>
        <v>0.42021670843186393</v>
      </c>
      <c r="P62" s="9"/>
    </row>
    <row r="63" spans="1:16" ht="15">
      <c r="A63" s="12"/>
      <c r="B63" s="44">
        <v>724</v>
      </c>
      <c r="C63" s="20" t="s">
        <v>76</v>
      </c>
      <c r="D63" s="46">
        <v>0</v>
      </c>
      <c r="E63" s="46">
        <v>56972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56972</v>
      </c>
      <c r="O63" s="47">
        <f t="shared" si="12"/>
        <v>2.0108001270603184</v>
      </c>
      <c r="P63" s="9"/>
    </row>
    <row r="64" spans="1:16" ht="15">
      <c r="A64" s="12"/>
      <c r="B64" s="44">
        <v>733</v>
      </c>
      <c r="C64" s="20" t="s">
        <v>77</v>
      </c>
      <c r="D64" s="46">
        <v>0</v>
      </c>
      <c r="E64" s="46">
        <v>120048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120048</v>
      </c>
      <c r="O64" s="47">
        <f t="shared" si="12"/>
        <v>4.237038082800974</v>
      </c>
      <c r="P64" s="9"/>
    </row>
    <row r="65" spans="1:16" ht="15">
      <c r="A65" s="12"/>
      <c r="B65" s="44">
        <v>744</v>
      </c>
      <c r="C65" s="20" t="s">
        <v>79</v>
      </c>
      <c r="D65" s="46">
        <v>0</v>
      </c>
      <c r="E65" s="46">
        <v>25930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25930</v>
      </c>
      <c r="O65" s="47">
        <f t="shared" si="12"/>
        <v>0.9151872374969118</v>
      </c>
      <c r="P65" s="9"/>
    </row>
    <row r="66" spans="1:16" ht="15.75" thickBot="1">
      <c r="A66" s="12"/>
      <c r="B66" s="44">
        <v>764</v>
      </c>
      <c r="C66" s="20" t="s">
        <v>80</v>
      </c>
      <c r="D66" s="46">
        <v>0</v>
      </c>
      <c r="E66" s="46">
        <v>134603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134603</v>
      </c>
      <c r="O66" s="47">
        <f t="shared" si="12"/>
        <v>4.750750008823633</v>
      </c>
      <c r="P66" s="9"/>
    </row>
    <row r="67" spans="1:119" ht="16.5" thickBot="1">
      <c r="A67" s="14" t="s">
        <v>10</v>
      </c>
      <c r="B67" s="23"/>
      <c r="C67" s="22"/>
      <c r="D67" s="15">
        <f aca="true" t="shared" si="18" ref="D67:M67">SUM(D5,D13,D22,D28,D30,D34,D40,D44,D49)</f>
        <v>18489160</v>
      </c>
      <c r="E67" s="15">
        <f t="shared" si="18"/>
        <v>20380359</v>
      </c>
      <c r="F67" s="15">
        <f t="shared" si="18"/>
        <v>723167</v>
      </c>
      <c r="G67" s="15">
        <f t="shared" si="18"/>
        <v>0</v>
      </c>
      <c r="H67" s="15">
        <f t="shared" si="18"/>
        <v>0</v>
      </c>
      <c r="I67" s="15">
        <f t="shared" si="18"/>
        <v>2582329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42175015</v>
      </c>
      <c r="O67" s="37">
        <f t="shared" si="12"/>
        <v>1488.547453499453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18</v>
      </c>
      <c r="M69" s="48"/>
      <c r="N69" s="48"/>
      <c r="O69" s="41">
        <v>28333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thickBot="1">
      <c r="A71" s="52" t="s">
        <v>85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A71:O71"/>
    <mergeCell ref="A70:O70"/>
    <mergeCell ref="L69:N6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6754657</v>
      </c>
      <c r="E5" s="26">
        <f t="shared" si="0"/>
        <v>0</v>
      </c>
      <c r="F5" s="26">
        <f t="shared" si="0"/>
        <v>751152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7505809</v>
      </c>
      <c r="O5" s="32">
        <f aca="true" t="shared" si="1" ref="O5:O36">(N5/O$69)</f>
        <v>268.93865778064423</v>
      </c>
      <c r="P5" s="6"/>
    </row>
    <row r="6" spans="1:16" ht="15">
      <c r="A6" s="12"/>
      <c r="B6" s="44">
        <v>511</v>
      </c>
      <c r="C6" s="20" t="s">
        <v>20</v>
      </c>
      <c r="D6" s="46">
        <v>248688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248688</v>
      </c>
      <c r="O6" s="47">
        <f t="shared" si="1"/>
        <v>8.91067397613673</v>
      </c>
      <c r="P6" s="9"/>
    </row>
    <row r="7" spans="1:16" ht="15">
      <c r="A7" s="12"/>
      <c r="B7" s="44">
        <v>512</v>
      </c>
      <c r="C7" s="20" t="s">
        <v>21</v>
      </c>
      <c r="D7" s="46">
        <v>336454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336454</v>
      </c>
      <c r="O7" s="47">
        <f t="shared" si="1"/>
        <v>12.055394317245334</v>
      </c>
      <c r="P7" s="9"/>
    </row>
    <row r="8" spans="1:16" ht="15">
      <c r="A8" s="12"/>
      <c r="B8" s="44">
        <v>513</v>
      </c>
      <c r="C8" s="20" t="s">
        <v>22</v>
      </c>
      <c r="D8" s="46">
        <v>2820645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2820645</v>
      </c>
      <c r="O8" s="47">
        <f t="shared" si="1"/>
        <v>101.06578523057078</v>
      </c>
      <c r="P8" s="9"/>
    </row>
    <row r="9" spans="1:16" ht="15">
      <c r="A9" s="12"/>
      <c r="B9" s="44">
        <v>514</v>
      </c>
      <c r="C9" s="20" t="s">
        <v>23</v>
      </c>
      <c r="D9" s="46">
        <v>56145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56145</v>
      </c>
      <c r="O9" s="47">
        <f t="shared" si="1"/>
        <v>2.0117166505428354</v>
      </c>
      <c r="P9" s="9"/>
    </row>
    <row r="10" spans="1:16" ht="15">
      <c r="A10" s="12"/>
      <c r="B10" s="44">
        <v>515</v>
      </c>
      <c r="C10" s="20" t="s">
        <v>24</v>
      </c>
      <c r="D10" s="46">
        <v>321824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321824</v>
      </c>
      <c r="O10" s="47">
        <f t="shared" si="1"/>
        <v>11.531190655344155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751152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751152</v>
      </c>
      <c r="O11" s="47">
        <f t="shared" si="1"/>
        <v>26.91432871116844</v>
      </c>
      <c r="P11" s="9"/>
    </row>
    <row r="12" spans="1:16" ht="15">
      <c r="A12" s="12"/>
      <c r="B12" s="44">
        <v>519</v>
      </c>
      <c r="C12" s="20" t="s">
        <v>26</v>
      </c>
      <c r="D12" s="46">
        <v>2970901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2970901</v>
      </c>
      <c r="O12" s="47">
        <f t="shared" si="1"/>
        <v>106.44956823963597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10480452</v>
      </c>
      <c r="E13" s="31">
        <f t="shared" si="3"/>
        <v>2742183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13222635</v>
      </c>
      <c r="O13" s="43">
        <f t="shared" si="1"/>
        <v>473.77673868644524</v>
      </c>
      <c r="P13" s="10"/>
    </row>
    <row r="14" spans="1:16" ht="15">
      <c r="A14" s="12"/>
      <c r="B14" s="44">
        <v>521</v>
      </c>
      <c r="C14" s="20" t="s">
        <v>28</v>
      </c>
      <c r="D14" s="46">
        <v>4778654</v>
      </c>
      <c r="E14" s="46">
        <v>275618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5054272</v>
      </c>
      <c r="O14" s="47">
        <f t="shared" si="1"/>
        <v>181.09828370776452</v>
      </c>
      <c r="P14" s="9"/>
    </row>
    <row r="15" spans="1:16" ht="15">
      <c r="A15" s="12"/>
      <c r="B15" s="44">
        <v>522</v>
      </c>
      <c r="C15" s="20" t="s">
        <v>29</v>
      </c>
      <c r="D15" s="46">
        <v>12019</v>
      </c>
      <c r="E15" s="46">
        <v>2254981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2267000</v>
      </c>
      <c r="O15" s="47">
        <f t="shared" si="1"/>
        <v>81.22827761653947</v>
      </c>
      <c r="P15" s="9"/>
    </row>
    <row r="16" spans="1:16" ht="15">
      <c r="A16" s="12"/>
      <c r="B16" s="44">
        <v>523</v>
      </c>
      <c r="C16" s="20" t="s">
        <v>30</v>
      </c>
      <c r="D16" s="46">
        <v>2408682</v>
      </c>
      <c r="E16" s="46">
        <v>208894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2617576</v>
      </c>
      <c r="O16" s="47">
        <f t="shared" si="1"/>
        <v>93.78967358199864</v>
      </c>
      <c r="P16" s="9"/>
    </row>
    <row r="17" spans="1:16" ht="15">
      <c r="A17" s="12"/>
      <c r="B17" s="44">
        <v>524</v>
      </c>
      <c r="C17" s="20" t="s">
        <v>31</v>
      </c>
      <c r="D17" s="46">
        <v>408608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408608</v>
      </c>
      <c r="O17" s="47">
        <f t="shared" si="1"/>
        <v>14.640725214088645</v>
      </c>
      <c r="P17" s="9"/>
    </row>
    <row r="18" spans="1:16" ht="15">
      <c r="A18" s="12"/>
      <c r="B18" s="44">
        <v>525</v>
      </c>
      <c r="C18" s="20" t="s">
        <v>32</v>
      </c>
      <c r="D18" s="46">
        <v>704057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704057</v>
      </c>
      <c r="O18" s="47">
        <f t="shared" si="1"/>
        <v>25.226880217850873</v>
      </c>
      <c r="P18" s="9"/>
    </row>
    <row r="19" spans="1:16" ht="15">
      <c r="A19" s="12"/>
      <c r="B19" s="44">
        <v>526</v>
      </c>
      <c r="C19" s="20" t="s">
        <v>33</v>
      </c>
      <c r="D19" s="46">
        <v>1679512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1679512</v>
      </c>
      <c r="O19" s="47">
        <f t="shared" si="1"/>
        <v>60.17815041742807</v>
      </c>
      <c r="P19" s="9"/>
    </row>
    <row r="20" spans="1:16" ht="15">
      <c r="A20" s="12"/>
      <c r="B20" s="44">
        <v>527</v>
      </c>
      <c r="C20" s="20" t="s">
        <v>34</v>
      </c>
      <c r="D20" s="46">
        <v>78690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78690</v>
      </c>
      <c r="O20" s="47">
        <f t="shared" si="1"/>
        <v>2.8195205847576053</v>
      </c>
      <c r="P20" s="9"/>
    </row>
    <row r="21" spans="1:16" ht="15">
      <c r="A21" s="12"/>
      <c r="B21" s="44">
        <v>529</v>
      </c>
      <c r="C21" s="20" t="s">
        <v>35</v>
      </c>
      <c r="D21" s="46">
        <v>410230</v>
      </c>
      <c r="E21" s="46">
        <v>2690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412920</v>
      </c>
      <c r="O21" s="47">
        <f t="shared" si="1"/>
        <v>14.795227346017414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SUM(D23:D27)</f>
        <v>270215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3426930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3697145</v>
      </c>
      <c r="O22" s="43">
        <f t="shared" si="1"/>
        <v>132.471424988355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282896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282896</v>
      </c>
      <c r="O23" s="47">
        <f t="shared" si="1"/>
        <v>10.136371779712638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2636441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2636441</v>
      </c>
      <c r="O24" s="47">
        <f t="shared" si="1"/>
        <v>94.465620409187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507593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507593</v>
      </c>
      <c r="O25" s="47">
        <f t="shared" si="1"/>
        <v>18.187430577949765</v>
      </c>
      <c r="P25" s="9"/>
    </row>
    <row r="26" spans="1:16" ht="15">
      <c r="A26" s="12"/>
      <c r="B26" s="44">
        <v>537</v>
      </c>
      <c r="C26" s="20" t="s">
        <v>40</v>
      </c>
      <c r="D26" s="46">
        <v>233451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233451</v>
      </c>
      <c r="O26" s="47">
        <f t="shared" si="1"/>
        <v>8.364721057723315</v>
      </c>
      <c r="P26" s="9"/>
    </row>
    <row r="27" spans="1:16" ht="15">
      <c r="A27" s="12"/>
      <c r="B27" s="44">
        <v>538</v>
      </c>
      <c r="C27" s="20" t="s">
        <v>41</v>
      </c>
      <c r="D27" s="46">
        <v>36764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36764</v>
      </c>
      <c r="O27" s="47">
        <f t="shared" si="1"/>
        <v>1.3172811637822925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SUM(D29:D29)</f>
        <v>0</v>
      </c>
      <c r="E28" s="31">
        <f t="shared" si="7"/>
        <v>4823421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4">SUM(D28:M28)</f>
        <v>4823421</v>
      </c>
      <c r="O28" s="43">
        <f t="shared" si="1"/>
        <v>172.8267225626142</v>
      </c>
      <c r="P28" s="10"/>
    </row>
    <row r="29" spans="1:16" ht="15">
      <c r="A29" s="12"/>
      <c r="B29" s="44">
        <v>541</v>
      </c>
      <c r="C29" s="20" t="s">
        <v>43</v>
      </c>
      <c r="D29" s="46">
        <v>0</v>
      </c>
      <c r="E29" s="46">
        <v>4823421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4823421</v>
      </c>
      <c r="O29" s="47">
        <f t="shared" si="1"/>
        <v>172.8267225626142</v>
      </c>
      <c r="P29" s="9"/>
    </row>
    <row r="30" spans="1:16" ht="15.75">
      <c r="A30" s="28" t="s">
        <v>44</v>
      </c>
      <c r="B30" s="29"/>
      <c r="C30" s="30"/>
      <c r="D30" s="31">
        <f aca="true" t="shared" si="9" ref="D30:M30">SUM(D31:D33)</f>
        <v>291234</v>
      </c>
      <c r="E30" s="31">
        <f t="shared" si="9"/>
        <v>2318292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2609526</v>
      </c>
      <c r="O30" s="43">
        <f t="shared" si="1"/>
        <v>93.50123616037837</v>
      </c>
      <c r="P30" s="10"/>
    </row>
    <row r="31" spans="1:16" ht="15">
      <c r="A31" s="13"/>
      <c r="B31" s="45">
        <v>552</v>
      </c>
      <c r="C31" s="21" t="s">
        <v>45</v>
      </c>
      <c r="D31" s="46">
        <v>272862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272862</v>
      </c>
      <c r="O31" s="47">
        <f t="shared" si="1"/>
        <v>9.776846178652047</v>
      </c>
      <c r="P31" s="9"/>
    </row>
    <row r="32" spans="1:16" ht="15">
      <c r="A32" s="13"/>
      <c r="B32" s="45">
        <v>553</v>
      </c>
      <c r="C32" s="21" t="s">
        <v>46</v>
      </c>
      <c r="D32" s="46">
        <v>18372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18372</v>
      </c>
      <c r="O32" s="47">
        <f t="shared" si="1"/>
        <v>0.6582822745350962</v>
      </c>
      <c r="P32" s="9"/>
    </row>
    <row r="33" spans="1:16" ht="15">
      <c r="A33" s="13"/>
      <c r="B33" s="45">
        <v>554</v>
      </c>
      <c r="C33" s="21" t="s">
        <v>47</v>
      </c>
      <c r="D33" s="46">
        <v>0</v>
      </c>
      <c r="E33" s="46">
        <v>2318292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2318292</v>
      </c>
      <c r="O33" s="47">
        <f t="shared" si="1"/>
        <v>83.06610770719122</v>
      </c>
      <c r="P33" s="9"/>
    </row>
    <row r="34" spans="1:16" ht="15.75">
      <c r="A34" s="28" t="s">
        <v>48</v>
      </c>
      <c r="B34" s="29"/>
      <c r="C34" s="30"/>
      <c r="D34" s="31">
        <f aca="true" t="shared" si="10" ref="D34:M34">SUM(D35:D39)</f>
        <v>993314</v>
      </c>
      <c r="E34" s="31">
        <f t="shared" si="10"/>
        <v>420794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1414108</v>
      </c>
      <c r="O34" s="43">
        <f t="shared" si="1"/>
        <v>50.66852986491813</v>
      </c>
      <c r="P34" s="10"/>
    </row>
    <row r="35" spans="1:16" ht="15">
      <c r="A35" s="12"/>
      <c r="B35" s="44">
        <v>562</v>
      </c>
      <c r="C35" s="20" t="s">
        <v>49</v>
      </c>
      <c r="D35" s="46">
        <v>729249</v>
      </c>
      <c r="E35" s="46">
        <v>102424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3">SUM(D35:M35)</f>
        <v>831673</v>
      </c>
      <c r="O35" s="47">
        <f t="shared" si="1"/>
        <v>29.799455372818805</v>
      </c>
      <c r="P35" s="9"/>
    </row>
    <row r="36" spans="1:16" ht="15">
      <c r="A36" s="12"/>
      <c r="B36" s="44">
        <v>563</v>
      </c>
      <c r="C36" s="20" t="s">
        <v>50</v>
      </c>
      <c r="D36" s="46">
        <v>30000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30000</v>
      </c>
      <c r="O36" s="47">
        <f t="shared" si="1"/>
        <v>1.074922068150059</v>
      </c>
      <c r="P36" s="9"/>
    </row>
    <row r="37" spans="1:16" ht="15">
      <c r="A37" s="12"/>
      <c r="B37" s="44">
        <v>564</v>
      </c>
      <c r="C37" s="20" t="s">
        <v>51</v>
      </c>
      <c r="D37" s="46">
        <v>173729</v>
      </c>
      <c r="E37" s="46">
        <v>130995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304724</v>
      </c>
      <c r="O37" s="47">
        <f aca="true" t="shared" si="12" ref="O37:O67">(N37/O$69)</f>
        <v>10.918485076498621</v>
      </c>
      <c r="P37" s="9"/>
    </row>
    <row r="38" spans="1:16" ht="15">
      <c r="A38" s="12"/>
      <c r="B38" s="44">
        <v>565</v>
      </c>
      <c r="C38" s="20" t="s">
        <v>52</v>
      </c>
      <c r="D38" s="46">
        <v>10000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10000</v>
      </c>
      <c r="O38" s="47">
        <f t="shared" si="12"/>
        <v>0.35830735605001973</v>
      </c>
      <c r="P38" s="9"/>
    </row>
    <row r="39" spans="1:16" ht="15">
      <c r="A39" s="12"/>
      <c r="B39" s="44">
        <v>569</v>
      </c>
      <c r="C39" s="20" t="s">
        <v>53</v>
      </c>
      <c r="D39" s="46">
        <v>50336</v>
      </c>
      <c r="E39" s="46">
        <v>187375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237711</v>
      </c>
      <c r="O39" s="47">
        <f t="shared" si="12"/>
        <v>8.517359991400623</v>
      </c>
      <c r="P39" s="9"/>
    </row>
    <row r="40" spans="1:16" ht="15.75">
      <c r="A40" s="28" t="s">
        <v>54</v>
      </c>
      <c r="B40" s="29"/>
      <c r="C40" s="30"/>
      <c r="D40" s="31">
        <f aca="true" t="shared" si="13" ref="D40:M40">SUM(D41:D43)</f>
        <v>868547</v>
      </c>
      <c r="E40" s="31">
        <f t="shared" si="13"/>
        <v>265098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1133645</v>
      </c>
      <c r="O40" s="43">
        <f t="shared" si="12"/>
        <v>40.61933426493246</v>
      </c>
      <c r="P40" s="9"/>
    </row>
    <row r="41" spans="1:16" ht="15">
      <c r="A41" s="12"/>
      <c r="B41" s="44">
        <v>571</v>
      </c>
      <c r="C41" s="20" t="s">
        <v>55</v>
      </c>
      <c r="D41" s="46">
        <v>251840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251840</v>
      </c>
      <c r="O41" s="47">
        <f t="shared" si="12"/>
        <v>9.023612454763697</v>
      </c>
      <c r="P41" s="9"/>
    </row>
    <row r="42" spans="1:16" ht="15">
      <c r="A42" s="12"/>
      <c r="B42" s="44">
        <v>572</v>
      </c>
      <c r="C42" s="20" t="s">
        <v>56</v>
      </c>
      <c r="D42" s="46">
        <v>603707</v>
      </c>
      <c r="E42" s="46">
        <v>199731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803438</v>
      </c>
      <c r="O42" s="47">
        <f t="shared" si="12"/>
        <v>28.787774553011573</v>
      </c>
      <c r="P42" s="9"/>
    </row>
    <row r="43" spans="1:16" ht="15">
      <c r="A43" s="12"/>
      <c r="B43" s="44">
        <v>574</v>
      </c>
      <c r="C43" s="20" t="s">
        <v>57</v>
      </c>
      <c r="D43" s="46">
        <v>13000</v>
      </c>
      <c r="E43" s="46">
        <v>65367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78367</v>
      </c>
      <c r="O43" s="47">
        <f t="shared" si="12"/>
        <v>2.8079472571571893</v>
      </c>
      <c r="P43" s="9"/>
    </row>
    <row r="44" spans="1:16" ht="15.75">
      <c r="A44" s="28" t="s">
        <v>78</v>
      </c>
      <c r="B44" s="29"/>
      <c r="C44" s="30"/>
      <c r="D44" s="31">
        <f aca="true" t="shared" si="14" ref="D44:M44">SUM(D45:D48)</f>
        <v>1747761</v>
      </c>
      <c r="E44" s="31">
        <f t="shared" si="14"/>
        <v>9298121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308681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11354563</v>
      </c>
      <c r="O44" s="43">
        <f t="shared" si="12"/>
        <v>406.842344763338</v>
      </c>
      <c r="P44" s="9"/>
    </row>
    <row r="45" spans="1:16" ht="15">
      <c r="A45" s="12"/>
      <c r="B45" s="44">
        <v>581</v>
      </c>
      <c r="C45" s="20" t="s">
        <v>58</v>
      </c>
      <c r="D45" s="46">
        <v>1377231</v>
      </c>
      <c r="E45" s="46">
        <v>9259533</v>
      </c>
      <c r="F45" s="46">
        <v>0</v>
      </c>
      <c r="G45" s="46">
        <v>0</v>
      </c>
      <c r="H45" s="46">
        <v>0</v>
      </c>
      <c r="I45" s="46">
        <v>190389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10827153</v>
      </c>
      <c r="O45" s="47">
        <f t="shared" si="12"/>
        <v>387.9448564979039</v>
      </c>
      <c r="P45" s="9"/>
    </row>
    <row r="46" spans="1:16" ht="15">
      <c r="A46" s="12"/>
      <c r="B46" s="44">
        <v>587</v>
      </c>
      <c r="C46" s="20" t="s">
        <v>59</v>
      </c>
      <c r="D46" s="46">
        <v>0</v>
      </c>
      <c r="E46" s="46">
        <v>38588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5" ref="N46:N55">SUM(D46:M46)</f>
        <v>38588</v>
      </c>
      <c r="O46" s="47">
        <f t="shared" si="12"/>
        <v>1.3826364255258161</v>
      </c>
      <c r="P46" s="9"/>
    </row>
    <row r="47" spans="1:16" ht="15">
      <c r="A47" s="12"/>
      <c r="B47" s="44">
        <v>590</v>
      </c>
      <c r="C47" s="20" t="s">
        <v>60</v>
      </c>
      <c r="D47" s="46">
        <v>370530</v>
      </c>
      <c r="E47" s="46">
        <v>0</v>
      </c>
      <c r="F47" s="46">
        <v>0</v>
      </c>
      <c r="G47" s="46">
        <v>0</v>
      </c>
      <c r="H47" s="46">
        <v>0</v>
      </c>
      <c r="I47" s="46">
        <v>69337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439867</v>
      </c>
      <c r="O47" s="47">
        <f t="shared" si="12"/>
        <v>15.760758178365402</v>
      </c>
      <c r="P47" s="9"/>
    </row>
    <row r="48" spans="1:16" ht="15">
      <c r="A48" s="12"/>
      <c r="B48" s="44">
        <v>593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48955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48955</v>
      </c>
      <c r="O48" s="47">
        <f t="shared" si="12"/>
        <v>1.7540936615428715</v>
      </c>
      <c r="P48" s="9"/>
    </row>
    <row r="49" spans="1:16" ht="15.75">
      <c r="A49" s="28" t="s">
        <v>62</v>
      </c>
      <c r="B49" s="29"/>
      <c r="C49" s="30"/>
      <c r="D49" s="31">
        <f aca="true" t="shared" si="16" ref="D49:M49">SUM(D50:D66)</f>
        <v>0</v>
      </c>
      <c r="E49" s="31">
        <f t="shared" si="16"/>
        <v>1605611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1605611</v>
      </c>
      <c r="O49" s="43">
        <f t="shared" si="12"/>
        <v>57.53022322548282</v>
      </c>
      <c r="P49" s="9"/>
    </row>
    <row r="50" spans="1:16" ht="15">
      <c r="A50" s="12"/>
      <c r="B50" s="44">
        <v>604</v>
      </c>
      <c r="C50" s="20" t="s">
        <v>63</v>
      </c>
      <c r="D50" s="46">
        <v>0</v>
      </c>
      <c r="E50" s="46">
        <v>262259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262259</v>
      </c>
      <c r="O50" s="47">
        <f t="shared" si="12"/>
        <v>9.396932889032211</v>
      </c>
      <c r="P50" s="9"/>
    </row>
    <row r="51" spans="1:16" ht="15">
      <c r="A51" s="12"/>
      <c r="B51" s="44">
        <v>605</v>
      </c>
      <c r="C51" s="20" t="s">
        <v>64</v>
      </c>
      <c r="D51" s="46">
        <v>0</v>
      </c>
      <c r="E51" s="46">
        <v>19607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19607</v>
      </c>
      <c r="O51" s="47">
        <f t="shared" si="12"/>
        <v>0.7025332330072737</v>
      </c>
      <c r="P51" s="9"/>
    </row>
    <row r="52" spans="1:16" ht="15">
      <c r="A52" s="12"/>
      <c r="B52" s="44">
        <v>608</v>
      </c>
      <c r="C52" s="20" t="s">
        <v>65</v>
      </c>
      <c r="D52" s="46">
        <v>0</v>
      </c>
      <c r="E52" s="46">
        <v>21958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21958</v>
      </c>
      <c r="O52" s="47">
        <f t="shared" si="12"/>
        <v>0.7867712924146333</v>
      </c>
      <c r="P52" s="9"/>
    </row>
    <row r="53" spans="1:16" ht="15">
      <c r="A53" s="12"/>
      <c r="B53" s="44">
        <v>614</v>
      </c>
      <c r="C53" s="20" t="s">
        <v>66</v>
      </c>
      <c r="D53" s="46">
        <v>0</v>
      </c>
      <c r="E53" s="46">
        <v>117347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117347</v>
      </c>
      <c r="O53" s="47">
        <f t="shared" si="12"/>
        <v>4.204629331040167</v>
      </c>
      <c r="P53" s="9"/>
    </row>
    <row r="54" spans="1:16" ht="15">
      <c r="A54" s="12"/>
      <c r="B54" s="44">
        <v>634</v>
      </c>
      <c r="C54" s="20" t="s">
        <v>67</v>
      </c>
      <c r="D54" s="46">
        <v>0</v>
      </c>
      <c r="E54" s="46">
        <v>144245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144245</v>
      </c>
      <c r="O54" s="47">
        <f t="shared" si="12"/>
        <v>5.1684044573435095</v>
      </c>
      <c r="P54" s="9"/>
    </row>
    <row r="55" spans="1:16" ht="15">
      <c r="A55" s="12"/>
      <c r="B55" s="44">
        <v>654</v>
      </c>
      <c r="C55" s="20" t="s">
        <v>68</v>
      </c>
      <c r="D55" s="46">
        <v>0</v>
      </c>
      <c r="E55" s="46">
        <v>127682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127682</v>
      </c>
      <c r="O55" s="47">
        <f t="shared" si="12"/>
        <v>4.5749399835178615</v>
      </c>
      <c r="P55" s="9"/>
    </row>
    <row r="56" spans="1:16" ht="15">
      <c r="A56" s="12"/>
      <c r="B56" s="44">
        <v>674</v>
      </c>
      <c r="C56" s="20" t="s">
        <v>69</v>
      </c>
      <c r="D56" s="46">
        <v>0</v>
      </c>
      <c r="E56" s="46">
        <v>93348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aca="true" t="shared" si="17" ref="N56:N66">SUM(D56:M56)</f>
        <v>93348</v>
      </c>
      <c r="O56" s="47">
        <f t="shared" si="12"/>
        <v>3.344727507255724</v>
      </c>
      <c r="P56" s="9"/>
    </row>
    <row r="57" spans="1:16" ht="15">
      <c r="A57" s="12"/>
      <c r="B57" s="44">
        <v>694</v>
      </c>
      <c r="C57" s="20" t="s">
        <v>70</v>
      </c>
      <c r="D57" s="46">
        <v>0</v>
      </c>
      <c r="E57" s="46">
        <v>19324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19324</v>
      </c>
      <c r="O57" s="47">
        <f t="shared" si="12"/>
        <v>0.6923931348310581</v>
      </c>
      <c r="P57" s="9"/>
    </row>
    <row r="58" spans="1:16" ht="15">
      <c r="A58" s="12"/>
      <c r="B58" s="44">
        <v>711</v>
      </c>
      <c r="C58" s="20" t="s">
        <v>71</v>
      </c>
      <c r="D58" s="46">
        <v>0</v>
      </c>
      <c r="E58" s="46">
        <v>62060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62060</v>
      </c>
      <c r="O58" s="47">
        <f t="shared" si="12"/>
        <v>2.2236554516464224</v>
      </c>
      <c r="P58" s="9"/>
    </row>
    <row r="59" spans="1:16" ht="15">
      <c r="A59" s="12"/>
      <c r="B59" s="44">
        <v>712</v>
      </c>
      <c r="C59" s="20" t="s">
        <v>72</v>
      </c>
      <c r="D59" s="46">
        <v>0</v>
      </c>
      <c r="E59" s="46">
        <v>258347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258347</v>
      </c>
      <c r="O59" s="47">
        <f t="shared" si="12"/>
        <v>9.256763051345445</v>
      </c>
      <c r="P59" s="9"/>
    </row>
    <row r="60" spans="1:16" ht="15">
      <c r="A60" s="12"/>
      <c r="B60" s="44">
        <v>713</v>
      </c>
      <c r="C60" s="20" t="s">
        <v>73</v>
      </c>
      <c r="D60" s="46">
        <v>0</v>
      </c>
      <c r="E60" s="46">
        <v>67145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67145</v>
      </c>
      <c r="O60" s="47">
        <f t="shared" si="12"/>
        <v>2.405854742197857</v>
      </c>
      <c r="P60" s="9"/>
    </row>
    <row r="61" spans="1:16" ht="15">
      <c r="A61" s="12"/>
      <c r="B61" s="44">
        <v>714</v>
      </c>
      <c r="C61" s="20" t="s">
        <v>74</v>
      </c>
      <c r="D61" s="46">
        <v>0</v>
      </c>
      <c r="E61" s="46">
        <v>13655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13655</v>
      </c>
      <c r="O61" s="47">
        <f t="shared" si="12"/>
        <v>0.4892686946863019</v>
      </c>
      <c r="P61" s="9"/>
    </row>
    <row r="62" spans="1:16" ht="15">
      <c r="A62" s="12"/>
      <c r="B62" s="44">
        <v>715</v>
      </c>
      <c r="C62" s="20" t="s">
        <v>75</v>
      </c>
      <c r="D62" s="46">
        <v>0</v>
      </c>
      <c r="E62" s="46">
        <v>16226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16226</v>
      </c>
      <c r="O62" s="47">
        <f t="shared" si="12"/>
        <v>0.581389515926762</v>
      </c>
      <c r="P62" s="9"/>
    </row>
    <row r="63" spans="1:16" ht="15">
      <c r="A63" s="12"/>
      <c r="B63" s="44">
        <v>724</v>
      </c>
      <c r="C63" s="20" t="s">
        <v>76</v>
      </c>
      <c r="D63" s="46">
        <v>0</v>
      </c>
      <c r="E63" s="46">
        <v>61955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61955</v>
      </c>
      <c r="O63" s="47">
        <f t="shared" si="12"/>
        <v>2.219893224407897</v>
      </c>
      <c r="P63" s="9"/>
    </row>
    <row r="64" spans="1:16" ht="15">
      <c r="A64" s="12"/>
      <c r="B64" s="44">
        <v>733</v>
      </c>
      <c r="C64" s="20" t="s">
        <v>77</v>
      </c>
      <c r="D64" s="46">
        <v>0</v>
      </c>
      <c r="E64" s="46">
        <v>118212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118212</v>
      </c>
      <c r="O64" s="47">
        <f t="shared" si="12"/>
        <v>4.235622917338493</v>
      </c>
      <c r="P64" s="9"/>
    </row>
    <row r="65" spans="1:16" ht="15">
      <c r="A65" s="12"/>
      <c r="B65" s="44">
        <v>744</v>
      </c>
      <c r="C65" s="20" t="s">
        <v>79</v>
      </c>
      <c r="D65" s="46">
        <v>0</v>
      </c>
      <c r="E65" s="46">
        <v>27649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27649</v>
      </c>
      <c r="O65" s="47">
        <f t="shared" si="12"/>
        <v>0.9906840087426995</v>
      </c>
      <c r="P65" s="9"/>
    </row>
    <row r="66" spans="1:16" ht="15.75" thickBot="1">
      <c r="A66" s="12"/>
      <c r="B66" s="44">
        <v>764</v>
      </c>
      <c r="C66" s="20" t="s">
        <v>80</v>
      </c>
      <c r="D66" s="46">
        <v>0</v>
      </c>
      <c r="E66" s="46">
        <v>174592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174592</v>
      </c>
      <c r="O66" s="47">
        <f t="shared" si="12"/>
        <v>6.255759790748504</v>
      </c>
      <c r="P66" s="9"/>
    </row>
    <row r="67" spans="1:119" ht="16.5" thickBot="1">
      <c r="A67" s="14" t="s">
        <v>10</v>
      </c>
      <c r="B67" s="23"/>
      <c r="C67" s="22"/>
      <c r="D67" s="15">
        <f aca="true" t="shared" si="18" ref="D67:M67">SUM(D5,D13,D22,D28,D30,D34,D40,D44,D49)</f>
        <v>21406180</v>
      </c>
      <c r="E67" s="15">
        <f t="shared" si="18"/>
        <v>21473520</v>
      </c>
      <c r="F67" s="15">
        <f t="shared" si="18"/>
        <v>751152</v>
      </c>
      <c r="G67" s="15">
        <f t="shared" si="18"/>
        <v>0</v>
      </c>
      <c r="H67" s="15">
        <f t="shared" si="18"/>
        <v>0</v>
      </c>
      <c r="I67" s="15">
        <f t="shared" si="18"/>
        <v>3735611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47366463</v>
      </c>
      <c r="O67" s="37">
        <f t="shared" si="12"/>
        <v>1697.1752122971084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94</v>
      </c>
      <c r="M69" s="48"/>
      <c r="N69" s="48"/>
      <c r="O69" s="41">
        <v>27909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6672650</v>
      </c>
      <c r="E5" s="26">
        <f t="shared" si="0"/>
        <v>0</v>
      </c>
      <c r="F5" s="26">
        <f t="shared" si="0"/>
        <v>787820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7460470</v>
      </c>
      <c r="O5" s="32">
        <f aca="true" t="shared" si="1" ref="O5:O36">(N5/O$68)</f>
        <v>271.09265988372096</v>
      </c>
      <c r="P5" s="6"/>
    </row>
    <row r="6" spans="1:16" ht="15">
      <c r="A6" s="12"/>
      <c r="B6" s="44">
        <v>511</v>
      </c>
      <c r="C6" s="20" t="s">
        <v>20</v>
      </c>
      <c r="D6" s="46">
        <v>247966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247966</v>
      </c>
      <c r="O6" s="47">
        <f t="shared" si="1"/>
        <v>9.010392441860466</v>
      </c>
      <c r="P6" s="9"/>
    </row>
    <row r="7" spans="1:16" ht="15">
      <c r="A7" s="12"/>
      <c r="B7" s="44">
        <v>512</v>
      </c>
      <c r="C7" s="20" t="s">
        <v>21</v>
      </c>
      <c r="D7" s="46">
        <v>332605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332605</v>
      </c>
      <c r="O7" s="47">
        <f t="shared" si="1"/>
        <v>12.0859375</v>
      </c>
      <c r="P7" s="9"/>
    </row>
    <row r="8" spans="1:16" ht="15">
      <c r="A8" s="12"/>
      <c r="B8" s="44">
        <v>513</v>
      </c>
      <c r="C8" s="20" t="s">
        <v>22</v>
      </c>
      <c r="D8" s="46">
        <v>2682590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2682590</v>
      </c>
      <c r="O8" s="47">
        <f t="shared" si="1"/>
        <v>97.47783430232558</v>
      </c>
      <c r="P8" s="9"/>
    </row>
    <row r="9" spans="1:16" ht="15">
      <c r="A9" s="12"/>
      <c r="B9" s="44">
        <v>514</v>
      </c>
      <c r="C9" s="20" t="s">
        <v>23</v>
      </c>
      <c r="D9" s="46">
        <v>55274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55274</v>
      </c>
      <c r="O9" s="47">
        <f t="shared" si="1"/>
        <v>2.0085029069767444</v>
      </c>
      <c r="P9" s="9"/>
    </row>
    <row r="10" spans="1:16" ht="15">
      <c r="A10" s="12"/>
      <c r="B10" s="44">
        <v>515</v>
      </c>
      <c r="C10" s="20" t="s">
        <v>24</v>
      </c>
      <c r="D10" s="46">
        <v>190334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190334</v>
      </c>
      <c r="O10" s="47">
        <f t="shared" si="1"/>
        <v>6.916206395348837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787820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787820</v>
      </c>
      <c r="O11" s="47">
        <f t="shared" si="1"/>
        <v>28.62718023255814</v>
      </c>
      <c r="P11" s="9"/>
    </row>
    <row r="12" spans="1:16" ht="15">
      <c r="A12" s="12"/>
      <c r="B12" s="44">
        <v>519</v>
      </c>
      <c r="C12" s="20" t="s">
        <v>26</v>
      </c>
      <c r="D12" s="46">
        <v>3163881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3163881</v>
      </c>
      <c r="O12" s="47">
        <f t="shared" si="1"/>
        <v>114.96660610465116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15197649</v>
      </c>
      <c r="E13" s="31">
        <f t="shared" si="3"/>
        <v>2815689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18013338</v>
      </c>
      <c r="O13" s="43">
        <f t="shared" si="1"/>
        <v>654.5544331395349</v>
      </c>
      <c r="P13" s="10"/>
    </row>
    <row r="14" spans="1:16" ht="15">
      <c r="A14" s="12"/>
      <c r="B14" s="44">
        <v>521</v>
      </c>
      <c r="C14" s="20" t="s">
        <v>28</v>
      </c>
      <c r="D14" s="46">
        <v>0</v>
      </c>
      <c r="E14" s="46">
        <v>424568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424568</v>
      </c>
      <c r="O14" s="47">
        <f t="shared" si="1"/>
        <v>15.427616279069767</v>
      </c>
      <c r="P14" s="9"/>
    </row>
    <row r="15" spans="1:16" ht="15">
      <c r="A15" s="12"/>
      <c r="B15" s="44">
        <v>522</v>
      </c>
      <c r="C15" s="20" t="s">
        <v>29</v>
      </c>
      <c r="D15" s="46">
        <v>5735</v>
      </c>
      <c r="E15" s="46">
        <v>2165418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2171153</v>
      </c>
      <c r="O15" s="47">
        <f t="shared" si="1"/>
        <v>78.8936409883721</v>
      </c>
      <c r="P15" s="9"/>
    </row>
    <row r="16" spans="1:16" ht="15">
      <c r="A16" s="12"/>
      <c r="B16" s="44">
        <v>523</v>
      </c>
      <c r="C16" s="20" t="s">
        <v>30</v>
      </c>
      <c r="D16" s="46">
        <v>2583774</v>
      </c>
      <c r="E16" s="46">
        <v>221253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2805027</v>
      </c>
      <c r="O16" s="47">
        <f t="shared" si="1"/>
        <v>101.92685319767442</v>
      </c>
      <c r="P16" s="9"/>
    </row>
    <row r="17" spans="1:16" ht="15">
      <c r="A17" s="12"/>
      <c r="B17" s="44">
        <v>524</v>
      </c>
      <c r="C17" s="20" t="s">
        <v>31</v>
      </c>
      <c r="D17" s="46">
        <v>406613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406613</v>
      </c>
      <c r="O17" s="47">
        <f t="shared" si="1"/>
        <v>14.775181686046512</v>
      </c>
      <c r="P17" s="9"/>
    </row>
    <row r="18" spans="1:16" ht="15">
      <c r="A18" s="12"/>
      <c r="B18" s="44">
        <v>525</v>
      </c>
      <c r="C18" s="20" t="s">
        <v>32</v>
      </c>
      <c r="D18" s="46">
        <v>4953424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4953424</v>
      </c>
      <c r="O18" s="47">
        <f t="shared" si="1"/>
        <v>179.9936046511628</v>
      </c>
      <c r="P18" s="9"/>
    </row>
    <row r="19" spans="1:16" ht="15">
      <c r="A19" s="12"/>
      <c r="B19" s="44">
        <v>526</v>
      </c>
      <c r="C19" s="20" t="s">
        <v>33</v>
      </c>
      <c r="D19" s="46">
        <v>2299334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2299334</v>
      </c>
      <c r="O19" s="47">
        <f t="shared" si="1"/>
        <v>83.55138081395349</v>
      </c>
      <c r="P19" s="9"/>
    </row>
    <row r="20" spans="1:16" ht="15">
      <c r="A20" s="12"/>
      <c r="B20" s="44">
        <v>527</v>
      </c>
      <c r="C20" s="20" t="s">
        <v>34</v>
      </c>
      <c r="D20" s="46">
        <v>66160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66160</v>
      </c>
      <c r="O20" s="47">
        <f t="shared" si="1"/>
        <v>2.4040697674418605</v>
      </c>
      <c r="P20" s="9"/>
    </row>
    <row r="21" spans="1:16" ht="15">
      <c r="A21" s="12"/>
      <c r="B21" s="44">
        <v>529</v>
      </c>
      <c r="C21" s="20" t="s">
        <v>35</v>
      </c>
      <c r="D21" s="46">
        <v>4882609</v>
      </c>
      <c r="E21" s="46">
        <v>4450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4887059</v>
      </c>
      <c r="O21" s="47">
        <f t="shared" si="1"/>
        <v>177.58208575581395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SUM(D23:D26)</f>
        <v>251297</v>
      </c>
      <c r="E22" s="31">
        <f t="shared" si="5"/>
        <v>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5202021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5453318</v>
      </c>
      <c r="O22" s="43">
        <f t="shared" si="1"/>
        <v>198.15835755813953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184118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184118</v>
      </c>
      <c r="O23" s="47">
        <f t="shared" si="1"/>
        <v>6.6903343023255815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4578362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4578362</v>
      </c>
      <c r="O24" s="47">
        <f t="shared" si="1"/>
        <v>166.36489825581396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379047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379047</v>
      </c>
      <c r="O25" s="47">
        <f t="shared" si="1"/>
        <v>13.773510174418604</v>
      </c>
      <c r="P25" s="9"/>
    </row>
    <row r="26" spans="1:16" ht="15">
      <c r="A26" s="12"/>
      <c r="B26" s="44">
        <v>537</v>
      </c>
      <c r="C26" s="20" t="s">
        <v>40</v>
      </c>
      <c r="D26" s="46">
        <v>251297</v>
      </c>
      <c r="E26" s="46">
        <v>0</v>
      </c>
      <c r="F26" s="46">
        <v>0</v>
      </c>
      <c r="G26" s="46">
        <v>0</v>
      </c>
      <c r="H26" s="46">
        <v>0</v>
      </c>
      <c r="I26" s="46">
        <v>60494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311791</v>
      </c>
      <c r="O26" s="47">
        <f t="shared" si="1"/>
        <v>11.329614825581395</v>
      </c>
      <c r="P26" s="9"/>
    </row>
    <row r="27" spans="1:16" ht="15.75">
      <c r="A27" s="28" t="s">
        <v>42</v>
      </c>
      <c r="B27" s="29"/>
      <c r="C27" s="30"/>
      <c r="D27" s="31">
        <f aca="true" t="shared" si="6" ref="D27:M27">SUM(D28:D28)</f>
        <v>0</v>
      </c>
      <c r="E27" s="31">
        <f t="shared" si="6"/>
        <v>11656917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3">SUM(D27:M27)</f>
        <v>11656917</v>
      </c>
      <c r="O27" s="43">
        <f t="shared" si="1"/>
        <v>423.5798328488372</v>
      </c>
      <c r="P27" s="10"/>
    </row>
    <row r="28" spans="1:16" ht="15">
      <c r="A28" s="12"/>
      <c r="B28" s="44">
        <v>541</v>
      </c>
      <c r="C28" s="20" t="s">
        <v>43</v>
      </c>
      <c r="D28" s="46">
        <v>0</v>
      </c>
      <c r="E28" s="46">
        <v>11656917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11656917</v>
      </c>
      <c r="O28" s="47">
        <f t="shared" si="1"/>
        <v>423.5798328488372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SUM(D30:D32)</f>
        <v>236993</v>
      </c>
      <c r="E29" s="31">
        <f t="shared" si="8"/>
        <v>3617387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3854380</v>
      </c>
      <c r="O29" s="43">
        <f t="shared" si="1"/>
        <v>140.05741279069767</v>
      </c>
      <c r="P29" s="10"/>
    </row>
    <row r="30" spans="1:16" ht="15">
      <c r="A30" s="13"/>
      <c r="B30" s="45">
        <v>552</v>
      </c>
      <c r="C30" s="21" t="s">
        <v>45</v>
      </c>
      <c r="D30" s="46">
        <v>222829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222829</v>
      </c>
      <c r="O30" s="47">
        <f t="shared" si="1"/>
        <v>8.096984011627907</v>
      </c>
      <c r="P30" s="9"/>
    </row>
    <row r="31" spans="1:16" ht="15">
      <c r="A31" s="13"/>
      <c r="B31" s="45">
        <v>553</v>
      </c>
      <c r="C31" s="21" t="s">
        <v>46</v>
      </c>
      <c r="D31" s="46">
        <v>14164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14164</v>
      </c>
      <c r="O31" s="47">
        <f t="shared" si="1"/>
        <v>0.5146802325581395</v>
      </c>
      <c r="P31" s="9"/>
    </row>
    <row r="32" spans="1:16" ht="15">
      <c r="A32" s="13"/>
      <c r="B32" s="45">
        <v>554</v>
      </c>
      <c r="C32" s="21" t="s">
        <v>47</v>
      </c>
      <c r="D32" s="46">
        <v>0</v>
      </c>
      <c r="E32" s="46">
        <v>3617387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3617387</v>
      </c>
      <c r="O32" s="47">
        <f t="shared" si="1"/>
        <v>131.44574854651162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SUM(D34:D38)</f>
        <v>981835</v>
      </c>
      <c r="E33" s="31">
        <f t="shared" si="9"/>
        <v>430412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1412247</v>
      </c>
      <c r="O33" s="43">
        <f t="shared" si="1"/>
        <v>51.31711482558139</v>
      </c>
      <c r="P33" s="10"/>
    </row>
    <row r="34" spans="1:16" ht="15">
      <c r="A34" s="12"/>
      <c r="B34" s="44">
        <v>562</v>
      </c>
      <c r="C34" s="20" t="s">
        <v>49</v>
      </c>
      <c r="D34" s="46">
        <v>695576</v>
      </c>
      <c r="E34" s="46">
        <v>126151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2">SUM(D34:M34)</f>
        <v>821727</v>
      </c>
      <c r="O34" s="47">
        <f t="shared" si="1"/>
        <v>29.859265988372094</v>
      </c>
      <c r="P34" s="9"/>
    </row>
    <row r="35" spans="1:16" ht="15">
      <c r="A35" s="12"/>
      <c r="B35" s="44">
        <v>563</v>
      </c>
      <c r="C35" s="20" t="s">
        <v>50</v>
      </c>
      <c r="D35" s="46">
        <v>30000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30000</v>
      </c>
      <c r="O35" s="47">
        <f t="shared" si="1"/>
        <v>1.0901162790697674</v>
      </c>
      <c r="P35" s="9"/>
    </row>
    <row r="36" spans="1:16" ht="15">
      <c r="A36" s="12"/>
      <c r="B36" s="44">
        <v>564</v>
      </c>
      <c r="C36" s="20" t="s">
        <v>51</v>
      </c>
      <c r="D36" s="46">
        <v>149981</v>
      </c>
      <c r="E36" s="46">
        <v>116886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266867</v>
      </c>
      <c r="O36" s="47">
        <f t="shared" si="1"/>
        <v>9.697202034883722</v>
      </c>
      <c r="P36" s="9"/>
    </row>
    <row r="37" spans="1:16" ht="15">
      <c r="A37" s="12"/>
      <c r="B37" s="44">
        <v>565</v>
      </c>
      <c r="C37" s="20" t="s">
        <v>52</v>
      </c>
      <c r="D37" s="46">
        <v>10000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10000</v>
      </c>
      <c r="O37" s="47">
        <f aca="true" t="shared" si="11" ref="O37:O66">(N37/O$68)</f>
        <v>0.3633720930232558</v>
      </c>
      <c r="P37" s="9"/>
    </row>
    <row r="38" spans="1:16" ht="15">
      <c r="A38" s="12"/>
      <c r="B38" s="44">
        <v>569</v>
      </c>
      <c r="C38" s="20" t="s">
        <v>53</v>
      </c>
      <c r="D38" s="46">
        <v>96278</v>
      </c>
      <c r="E38" s="46">
        <v>187375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283653</v>
      </c>
      <c r="O38" s="47">
        <f t="shared" si="11"/>
        <v>10.307158430232558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SUM(D40:D42)</f>
        <v>1002376</v>
      </c>
      <c r="E39" s="31">
        <f t="shared" si="12"/>
        <v>249871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1252247</v>
      </c>
      <c r="O39" s="43">
        <f t="shared" si="11"/>
        <v>45.5031613372093</v>
      </c>
      <c r="P39" s="9"/>
    </row>
    <row r="40" spans="1:16" ht="15">
      <c r="A40" s="12"/>
      <c r="B40" s="44">
        <v>571</v>
      </c>
      <c r="C40" s="20" t="s">
        <v>55</v>
      </c>
      <c r="D40" s="46">
        <v>253601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253601</v>
      </c>
      <c r="O40" s="47">
        <f t="shared" si="11"/>
        <v>9.21515261627907</v>
      </c>
      <c r="P40" s="9"/>
    </row>
    <row r="41" spans="1:16" ht="15">
      <c r="A41" s="12"/>
      <c r="B41" s="44">
        <v>572</v>
      </c>
      <c r="C41" s="20" t="s">
        <v>56</v>
      </c>
      <c r="D41" s="46">
        <v>732460</v>
      </c>
      <c r="E41" s="46">
        <v>175166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907626</v>
      </c>
      <c r="O41" s="47">
        <f t="shared" si="11"/>
        <v>32.98059593023256</v>
      </c>
      <c r="P41" s="9"/>
    </row>
    <row r="42" spans="1:16" ht="15">
      <c r="A42" s="12"/>
      <c r="B42" s="44">
        <v>574</v>
      </c>
      <c r="C42" s="20" t="s">
        <v>57</v>
      </c>
      <c r="D42" s="46">
        <v>16315</v>
      </c>
      <c r="E42" s="46">
        <v>74705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91020</v>
      </c>
      <c r="O42" s="47">
        <f t="shared" si="11"/>
        <v>3.3074127906976742</v>
      </c>
      <c r="P42" s="9"/>
    </row>
    <row r="43" spans="1:16" ht="15.75">
      <c r="A43" s="28" t="s">
        <v>78</v>
      </c>
      <c r="B43" s="29"/>
      <c r="C43" s="30"/>
      <c r="D43" s="31">
        <f aca="true" t="shared" si="13" ref="D43:M43">SUM(D44:D47)</f>
        <v>1443417</v>
      </c>
      <c r="E43" s="31">
        <f t="shared" si="13"/>
        <v>9848443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151045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11442905</v>
      </c>
      <c r="O43" s="43">
        <f t="shared" si="11"/>
        <v>415.8032340116279</v>
      </c>
      <c r="P43" s="9"/>
    </row>
    <row r="44" spans="1:16" ht="15">
      <c r="A44" s="12"/>
      <c r="B44" s="44">
        <v>581</v>
      </c>
      <c r="C44" s="20" t="s">
        <v>58</v>
      </c>
      <c r="D44" s="46">
        <v>1139085</v>
      </c>
      <c r="E44" s="46">
        <v>9657177</v>
      </c>
      <c r="F44" s="46">
        <v>0</v>
      </c>
      <c r="G44" s="46">
        <v>0</v>
      </c>
      <c r="H44" s="46">
        <v>0</v>
      </c>
      <c r="I44" s="46">
        <v>150424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10946686</v>
      </c>
      <c r="O44" s="47">
        <f t="shared" si="11"/>
        <v>397.7720203488372</v>
      </c>
      <c r="P44" s="9"/>
    </row>
    <row r="45" spans="1:16" ht="15">
      <c r="A45" s="12"/>
      <c r="B45" s="44">
        <v>587</v>
      </c>
      <c r="C45" s="20" t="s">
        <v>59</v>
      </c>
      <c r="D45" s="46">
        <v>0</v>
      </c>
      <c r="E45" s="46">
        <v>191266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4" ref="N45:N54">SUM(D45:M45)</f>
        <v>191266</v>
      </c>
      <c r="O45" s="47">
        <f t="shared" si="11"/>
        <v>6.950072674418605</v>
      </c>
      <c r="P45" s="9"/>
    </row>
    <row r="46" spans="1:16" ht="15">
      <c r="A46" s="12"/>
      <c r="B46" s="44">
        <v>590</v>
      </c>
      <c r="C46" s="20" t="s">
        <v>60</v>
      </c>
      <c r="D46" s="46">
        <v>304332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304332</v>
      </c>
      <c r="O46" s="47">
        <f t="shared" si="11"/>
        <v>11.058575581395349</v>
      </c>
      <c r="P46" s="9"/>
    </row>
    <row r="47" spans="1:16" ht="15">
      <c r="A47" s="12"/>
      <c r="B47" s="44">
        <v>593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621</v>
      </c>
      <c r="O47" s="47">
        <f t="shared" si="11"/>
        <v>0.022565406976744185</v>
      </c>
      <c r="P47" s="9"/>
    </row>
    <row r="48" spans="1:16" ht="15.75">
      <c r="A48" s="28" t="s">
        <v>62</v>
      </c>
      <c r="B48" s="29"/>
      <c r="C48" s="30"/>
      <c r="D48" s="31">
        <f aca="true" t="shared" si="15" ref="D48:M48">SUM(D49:D65)</f>
        <v>0</v>
      </c>
      <c r="E48" s="31">
        <f t="shared" si="15"/>
        <v>1518855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1518855</v>
      </c>
      <c r="O48" s="43">
        <f t="shared" si="11"/>
        <v>55.19095203488372</v>
      </c>
      <c r="P48" s="9"/>
    </row>
    <row r="49" spans="1:16" ht="15">
      <c r="A49" s="12"/>
      <c r="B49" s="44">
        <v>604</v>
      </c>
      <c r="C49" s="20" t="s">
        <v>63</v>
      </c>
      <c r="D49" s="46">
        <v>0</v>
      </c>
      <c r="E49" s="46">
        <v>242208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242208</v>
      </c>
      <c r="O49" s="47">
        <f t="shared" si="11"/>
        <v>8.801162790697674</v>
      </c>
      <c r="P49" s="9"/>
    </row>
    <row r="50" spans="1:16" ht="15">
      <c r="A50" s="12"/>
      <c r="B50" s="44">
        <v>605</v>
      </c>
      <c r="C50" s="20" t="s">
        <v>64</v>
      </c>
      <c r="D50" s="46">
        <v>0</v>
      </c>
      <c r="E50" s="46">
        <v>18514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18514</v>
      </c>
      <c r="O50" s="47">
        <f t="shared" si="11"/>
        <v>0.6727470930232559</v>
      </c>
      <c r="P50" s="9"/>
    </row>
    <row r="51" spans="1:16" ht="15">
      <c r="A51" s="12"/>
      <c r="B51" s="44">
        <v>608</v>
      </c>
      <c r="C51" s="20" t="s">
        <v>65</v>
      </c>
      <c r="D51" s="46">
        <v>0</v>
      </c>
      <c r="E51" s="46">
        <v>15866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15866</v>
      </c>
      <c r="O51" s="47">
        <f t="shared" si="11"/>
        <v>0.5765261627906977</v>
      </c>
      <c r="P51" s="9"/>
    </row>
    <row r="52" spans="1:16" ht="15">
      <c r="A52" s="12"/>
      <c r="B52" s="44">
        <v>614</v>
      </c>
      <c r="C52" s="20" t="s">
        <v>66</v>
      </c>
      <c r="D52" s="46">
        <v>0</v>
      </c>
      <c r="E52" s="46">
        <v>123060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123060</v>
      </c>
      <c r="O52" s="47">
        <f t="shared" si="11"/>
        <v>4.471656976744186</v>
      </c>
      <c r="P52" s="9"/>
    </row>
    <row r="53" spans="1:16" ht="15">
      <c r="A53" s="12"/>
      <c r="B53" s="44">
        <v>634</v>
      </c>
      <c r="C53" s="20" t="s">
        <v>67</v>
      </c>
      <c r="D53" s="46">
        <v>0</v>
      </c>
      <c r="E53" s="46">
        <v>151019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151019</v>
      </c>
      <c r="O53" s="47">
        <f t="shared" si="11"/>
        <v>5.487609011627907</v>
      </c>
      <c r="P53" s="9"/>
    </row>
    <row r="54" spans="1:16" ht="15">
      <c r="A54" s="12"/>
      <c r="B54" s="44">
        <v>654</v>
      </c>
      <c r="C54" s="20" t="s">
        <v>68</v>
      </c>
      <c r="D54" s="46">
        <v>0</v>
      </c>
      <c r="E54" s="46">
        <v>65941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65941</v>
      </c>
      <c r="O54" s="47">
        <f t="shared" si="11"/>
        <v>2.3961119186046513</v>
      </c>
      <c r="P54" s="9"/>
    </row>
    <row r="55" spans="1:16" ht="15">
      <c r="A55" s="12"/>
      <c r="B55" s="44">
        <v>674</v>
      </c>
      <c r="C55" s="20" t="s">
        <v>69</v>
      </c>
      <c r="D55" s="46">
        <v>0</v>
      </c>
      <c r="E55" s="46">
        <v>88720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88720</v>
      </c>
      <c r="O55" s="47">
        <f t="shared" si="11"/>
        <v>3.2238372093023258</v>
      </c>
      <c r="P55" s="9"/>
    </row>
    <row r="56" spans="1:16" ht="15">
      <c r="A56" s="12"/>
      <c r="B56" s="44">
        <v>694</v>
      </c>
      <c r="C56" s="20" t="s">
        <v>70</v>
      </c>
      <c r="D56" s="46">
        <v>0</v>
      </c>
      <c r="E56" s="46">
        <v>16123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16123</v>
      </c>
      <c r="O56" s="47">
        <f t="shared" si="11"/>
        <v>0.5858648255813953</v>
      </c>
      <c r="P56" s="9"/>
    </row>
    <row r="57" spans="1:16" ht="15">
      <c r="A57" s="12"/>
      <c r="B57" s="44">
        <v>711</v>
      </c>
      <c r="C57" s="20" t="s">
        <v>71</v>
      </c>
      <c r="D57" s="46">
        <v>0</v>
      </c>
      <c r="E57" s="46">
        <v>64640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6" ref="N57:N65">SUM(D57:M57)</f>
        <v>64640</v>
      </c>
      <c r="O57" s="47">
        <f t="shared" si="11"/>
        <v>2.3488372093023258</v>
      </c>
      <c r="P57" s="9"/>
    </row>
    <row r="58" spans="1:16" ht="15">
      <c r="A58" s="12"/>
      <c r="B58" s="44">
        <v>712</v>
      </c>
      <c r="C58" s="20" t="s">
        <v>72</v>
      </c>
      <c r="D58" s="46">
        <v>0</v>
      </c>
      <c r="E58" s="46">
        <v>215401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215401</v>
      </c>
      <c r="O58" s="47">
        <f t="shared" si="11"/>
        <v>7.827071220930232</v>
      </c>
      <c r="P58" s="9"/>
    </row>
    <row r="59" spans="1:16" ht="15">
      <c r="A59" s="12"/>
      <c r="B59" s="44">
        <v>713</v>
      </c>
      <c r="C59" s="20" t="s">
        <v>73</v>
      </c>
      <c r="D59" s="46">
        <v>0</v>
      </c>
      <c r="E59" s="46">
        <v>129924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129924</v>
      </c>
      <c r="O59" s="47">
        <f t="shared" si="11"/>
        <v>4.721075581395349</v>
      </c>
      <c r="P59" s="9"/>
    </row>
    <row r="60" spans="1:16" ht="15">
      <c r="A60" s="12"/>
      <c r="B60" s="44">
        <v>714</v>
      </c>
      <c r="C60" s="20" t="s">
        <v>74</v>
      </c>
      <c r="D60" s="46">
        <v>0</v>
      </c>
      <c r="E60" s="46">
        <v>12897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12897</v>
      </c>
      <c r="O60" s="47">
        <f t="shared" si="11"/>
        <v>0.468640988372093</v>
      </c>
      <c r="P60" s="9"/>
    </row>
    <row r="61" spans="1:16" ht="15">
      <c r="A61" s="12"/>
      <c r="B61" s="44">
        <v>715</v>
      </c>
      <c r="C61" s="20" t="s">
        <v>75</v>
      </c>
      <c r="D61" s="46">
        <v>0</v>
      </c>
      <c r="E61" s="46">
        <v>7214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7214</v>
      </c>
      <c r="O61" s="47">
        <f t="shared" si="11"/>
        <v>0.2621366279069767</v>
      </c>
      <c r="P61" s="9"/>
    </row>
    <row r="62" spans="1:16" ht="15">
      <c r="A62" s="12"/>
      <c r="B62" s="44">
        <v>724</v>
      </c>
      <c r="C62" s="20" t="s">
        <v>76</v>
      </c>
      <c r="D62" s="46">
        <v>0</v>
      </c>
      <c r="E62" s="46">
        <v>72172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72172</v>
      </c>
      <c r="O62" s="47">
        <f t="shared" si="11"/>
        <v>2.6225290697674417</v>
      </c>
      <c r="P62" s="9"/>
    </row>
    <row r="63" spans="1:16" ht="15">
      <c r="A63" s="12"/>
      <c r="B63" s="44">
        <v>733</v>
      </c>
      <c r="C63" s="20" t="s">
        <v>77</v>
      </c>
      <c r="D63" s="46">
        <v>0</v>
      </c>
      <c r="E63" s="46">
        <v>116044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116044</v>
      </c>
      <c r="O63" s="47">
        <f t="shared" si="11"/>
        <v>4.21671511627907</v>
      </c>
      <c r="P63" s="9"/>
    </row>
    <row r="64" spans="1:16" ht="15">
      <c r="A64" s="12"/>
      <c r="B64" s="44">
        <v>744</v>
      </c>
      <c r="C64" s="20" t="s">
        <v>79</v>
      </c>
      <c r="D64" s="46">
        <v>0</v>
      </c>
      <c r="E64" s="46">
        <v>24400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24400</v>
      </c>
      <c r="O64" s="47">
        <f t="shared" si="11"/>
        <v>0.8866279069767442</v>
      </c>
      <c r="P64" s="9"/>
    </row>
    <row r="65" spans="1:16" ht="15.75" thickBot="1">
      <c r="A65" s="12"/>
      <c r="B65" s="44">
        <v>764</v>
      </c>
      <c r="C65" s="20" t="s">
        <v>80</v>
      </c>
      <c r="D65" s="46">
        <v>0</v>
      </c>
      <c r="E65" s="46">
        <v>154712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154712</v>
      </c>
      <c r="O65" s="47">
        <f t="shared" si="11"/>
        <v>5.621802325581395</v>
      </c>
      <c r="P65" s="9"/>
    </row>
    <row r="66" spans="1:119" ht="16.5" thickBot="1">
      <c r="A66" s="14" t="s">
        <v>10</v>
      </c>
      <c r="B66" s="23"/>
      <c r="C66" s="22"/>
      <c r="D66" s="15">
        <f aca="true" t="shared" si="17" ref="D66:M66">SUM(D5,D13,D22,D27,D29,D33,D39,D43,D48)</f>
        <v>25786217</v>
      </c>
      <c r="E66" s="15">
        <f t="shared" si="17"/>
        <v>30137574</v>
      </c>
      <c r="F66" s="15">
        <f t="shared" si="17"/>
        <v>787820</v>
      </c>
      <c r="G66" s="15">
        <f t="shared" si="17"/>
        <v>0</v>
      </c>
      <c r="H66" s="15">
        <f t="shared" si="17"/>
        <v>0</v>
      </c>
      <c r="I66" s="15">
        <f t="shared" si="17"/>
        <v>5353066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62064677</v>
      </c>
      <c r="O66" s="37">
        <f t="shared" si="11"/>
        <v>2255.2571584302327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96</v>
      </c>
      <c r="M68" s="48"/>
      <c r="N68" s="48"/>
      <c r="O68" s="41">
        <v>27520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85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6743751</v>
      </c>
      <c r="E5" s="26">
        <f t="shared" si="0"/>
        <v>0</v>
      </c>
      <c r="F5" s="26">
        <f t="shared" si="0"/>
        <v>2574222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9317973</v>
      </c>
      <c r="O5" s="32">
        <f aca="true" t="shared" si="1" ref="O5:O36">(N5/O$69)</f>
        <v>342.7489516662988</v>
      </c>
      <c r="P5" s="6"/>
    </row>
    <row r="6" spans="1:16" ht="15">
      <c r="A6" s="12"/>
      <c r="B6" s="44">
        <v>511</v>
      </c>
      <c r="C6" s="20" t="s">
        <v>20</v>
      </c>
      <c r="D6" s="46">
        <v>342955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342955</v>
      </c>
      <c r="O6" s="47">
        <f t="shared" si="1"/>
        <v>12.615132788935481</v>
      </c>
      <c r="P6" s="9"/>
    </row>
    <row r="7" spans="1:16" ht="15">
      <c r="A7" s="12"/>
      <c r="B7" s="44">
        <v>512</v>
      </c>
      <c r="C7" s="20" t="s">
        <v>21</v>
      </c>
      <c r="D7" s="46">
        <v>298072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298072</v>
      </c>
      <c r="O7" s="47">
        <f t="shared" si="1"/>
        <v>10.964172735967042</v>
      </c>
      <c r="P7" s="9"/>
    </row>
    <row r="8" spans="1:16" ht="15">
      <c r="A8" s="12"/>
      <c r="B8" s="44">
        <v>513</v>
      </c>
      <c r="C8" s="20" t="s">
        <v>22</v>
      </c>
      <c r="D8" s="46">
        <v>2470076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2470076</v>
      </c>
      <c r="O8" s="47">
        <f t="shared" si="1"/>
        <v>90.85838299124549</v>
      </c>
      <c r="P8" s="9"/>
    </row>
    <row r="9" spans="1:16" ht="15">
      <c r="A9" s="12"/>
      <c r="B9" s="44">
        <v>514</v>
      </c>
      <c r="C9" s="20" t="s">
        <v>23</v>
      </c>
      <c r="D9" s="46">
        <v>57100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57100</v>
      </c>
      <c r="O9" s="47">
        <f t="shared" si="1"/>
        <v>2.100345766203193</v>
      </c>
      <c r="P9" s="9"/>
    </row>
    <row r="10" spans="1:16" ht="15">
      <c r="A10" s="12"/>
      <c r="B10" s="44">
        <v>515</v>
      </c>
      <c r="C10" s="20" t="s">
        <v>24</v>
      </c>
      <c r="D10" s="46">
        <v>532931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532931</v>
      </c>
      <c r="O10" s="47">
        <f t="shared" si="1"/>
        <v>19.603141322739646</v>
      </c>
      <c r="P10" s="9"/>
    </row>
    <row r="11" spans="1:16" ht="15">
      <c r="A11" s="12"/>
      <c r="B11" s="44">
        <v>517</v>
      </c>
      <c r="C11" s="20" t="s">
        <v>25</v>
      </c>
      <c r="D11" s="46">
        <v>2578</v>
      </c>
      <c r="E11" s="46">
        <v>0</v>
      </c>
      <c r="F11" s="46">
        <v>2574222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2576800</v>
      </c>
      <c r="O11" s="47">
        <f t="shared" si="1"/>
        <v>94.78408004119767</v>
      </c>
      <c r="P11" s="9"/>
    </row>
    <row r="12" spans="1:16" ht="15">
      <c r="A12" s="12"/>
      <c r="B12" s="44">
        <v>519</v>
      </c>
      <c r="C12" s="20" t="s">
        <v>26</v>
      </c>
      <c r="D12" s="46">
        <v>3040039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3040039</v>
      </c>
      <c r="O12" s="47">
        <f t="shared" si="1"/>
        <v>111.8236960200103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11751261</v>
      </c>
      <c r="E13" s="31">
        <f t="shared" si="3"/>
        <v>2167863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2998</v>
      </c>
      <c r="N13" s="42">
        <f>SUM(D13:M13)</f>
        <v>13922122</v>
      </c>
      <c r="O13" s="43">
        <f t="shared" si="1"/>
        <v>512.1063047156624</v>
      </c>
      <c r="P13" s="10"/>
    </row>
    <row r="14" spans="1:16" ht="15">
      <c r="A14" s="12"/>
      <c r="B14" s="44">
        <v>521</v>
      </c>
      <c r="C14" s="20" t="s">
        <v>28</v>
      </c>
      <c r="D14" s="46">
        <v>0</v>
      </c>
      <c r="E14" s="46">
        <v>356291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356291</v>
      </c>
      <c r="O14" s="47">
        <f t="shared" si="1"/>
        <v>13.105679393805636</v>
      </c>
      <c r="P14" s="9"/>
    </row>
    <row r="15" spans="1:16" ht="15">
      <c r="A15" s="12"/>
      <c r="B15" s="44">
        <v>522</v>
      </c>
      <c r="C15" s="20" t="s">
        <v>29</v>
      </c>
      <c r="D15" s="46">
        <v>5735</v>
      </c>
      <c r="E15" s="46">
        <v>1548037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2998</v>
      </c>
      <c r="N15" s="46">
        <f aca="true" t="shared" si="4" ref="N15:N20">SUM(D15:M15)</f>
        <v>1556770</v>
      </c>
      <c r="O15" s="47">
        <f t="shared" si="1"/>
        <v>57.263665121753846</v>
      </c>
      <c r="P15" s="9"/>
    </row>
    <row r="16" spans="1:16" ht="15">
      <c r="A16" s="12"/>
      <c r="B16" s="44">
        <v>523</v>
      </c>
      <c r="C16" s="20" t="s">
        <v>30</v>
      </c>
      <c r="D16" s="46">
        <v>2035426</v>
      </c>
      <c r="E16" s="46">
        <v>260192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2295618</v>
      </c>
      <c r="O16" s="47">
        <f t="shared" si="1"/>
        <v>84.44118296181858</v>
      </c>
      <c r="P16" s="9"/>
    </row>
    <row r="17" spans="1:16" ht="15">
      <c r="A17" s="12"/>
      <c r="B17" s="44">
        <v>525</v>
      </c>
      <c r="C17" s="20" t="s">
        <v>32</v>
      </c>
      <c r="D17" s="46">
        <v>3101846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3101846</v>
      </c>
      <c r="O17" s="47">
        <f t="shared" si="1"/>
        <v>114.09718237328036</v>
      </c>
      <c r="P17" s="9"/>
    </row>
    <row r="18" spans="1:16" ht="15">
      <c r="A18" s="12"/>
      <c r="B18" s="44">
        <v>526</v>
      </c>
      <c r="C18" s="20" t="s">
        <v>33</v>
      </c>
      <c r="D18" s="46">
        <v>1724281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1724281</v>
      </c>
      <c r="O18" s="47">
        <f t="shared" si="1"/>
        <v>63.4253292135658</v>
      </c>
      <c r="P18" s="9"/>
    </row>
    <row r="19" spans="1:16" ht="15">
      <c r="A19" s="12"/>
      <c r="B19" s="44">
        <v>527</v>
      </c>
      <c r="C19" s="20" t="s">
        <v>34</v>
      </c>
      <c r="D19" s="46">
        <v>84838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84838</v>
      </c>
      <c r="O19" s="47">
        <f t="shared" si="1"/>
        <v>3.1206503347311116</v>
      </c>
      <c r="P19" s="9"/>
    </row>
    <row r="20" spans="1:16" ht="15">
      <c r="A20" s="12"/>
      <c r="B20" s="44">
        <v>529</v>
      </c>
      <c r="C20" s="20" t="s">
        <v>35</v>
      </c>
      <c r="D20" s="46">
        <v>4799135</v>
      </c>
      <c r="E20" s="46">
        <v>3343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4802478</v>
      </c>
      <c r="O20" s="47">
        <f t="shared" si="1"/>
        <v>176.65261531670714</v>
      </c>
      <c r="P20" s="9"/>
    </row>
    <row r="21" spans="1:16" ht="15.75">
      <c r="A21" s="28" t="s">
        <v>36</v>
      </c>
      <c r="B21" s="29"/>
      <c r="C21" s="30"/>
      <c r="D21" s="31">
        <f aca="true" t="shared" si="5" ref="D21:M21">SUM(D22:D25)</f>
        <v>201790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2487272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2689062</v>
      </c>
      <c r="O21" s="43">
        <f t="shared" si="1"/>
        <v>98.91348488192452</v>
      </c>
      <c r="P21" s="10"/>
    </row>
    <row r="22" spans="1:16" ht="15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130723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130723</v>
      </c>
      <c r="O22" s="47">
        <f t="shared" si="1"/>
        <v>4.808467593614361</v>
      </c>
      <c r="P22" s="9"/>
    </row>
    <row r="23" spans="1:16" ht="15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2078197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2078197</v>
      </c>
      <c r="O23" s="47">
        <f t="shared" si="1"/>
        <v>76.4436474656073</v>
      </c>
      <c r="P23" s="9"/>
    </row>
    <row r="24" spans="1:16" ht="15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278352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278352</v>
      </c>
      <c r="O24" s="47">
        <f t="shared" si="1"/>
        <v>10.238799382034871</v>
      </c>
      <c r="P24" s="9"/>
    </row>
    <row r="25" spans="1:16" ht="15">
      <c r="A25" s="12"/>
      <c r="B25" s="44">
        <v>537</v>
      </c>
      <c r="C25" s="20" t="s">
        <v>40</v>
      </c>
      <c r="D25" s="46">
        <v>201790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201790</v>
      </c>
      <c r="O25" s="47">
        <f t="shared" si="1"/>
        <v>7.422570440667991</v>
      </c>
      <c r="P25" s="9"/>
    </row>
    <row r="26" spans="1:16" ht="15.75">
      <c r="A26" s="28" t="s">
        <v>42</v>
      </c>
      <c r="B26" s="29"/>
      <c r="C26" s="30"/>
      <c r="D26" s="31">
        <f aca="true" t="shared" si="6" ref="D26:M26">SUM(D27:D27)</f>
        <v>0</v>
      </c>
      <c r="E26" s="31">
        <f t="shared" si="6"/>
        <v>4686273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2">SUM(D26:M26)</f>
        <v>4686273</v>
      </c>
      <c r="O26" s="43">
        <f t="shared" si="1"/>
        <v>172.37817258883248</v>
      </c>
      <c r="P26" s="10"/>
    </row>
    <row r="27" spans="1:16" ht="15">
      <c r="A27" s="12"/>
      <c r="B27" s="44">
        <v>541</v>
      </c>
      <c r="C27" s="20" t="s">
        <v>43</v>
      </c>
      <c r="D27" s="46">
        <v>0</v>
      </c>
      <c r="E27" s="46">
        <v>4686273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4686273</v>
      </c>
      <c r="O27" s="47">
        <f t="shared" si="1"/>
        <v>172.37817258883248</v>
      </c>
      <c r="P27" s="9"/>
    </row>
    <row r="28" spans="1:16" ht="15.75">
      <c r="A28" s="28" t="s">
        <v>44</v>
      </c>
      <c r="B28" s="29"/>
      <c r="C28" s="30"/>
      <c r="D28" s="31">
        <f aca="true" t="shared" si="8" ref="D28:M28">SUM(D29:D31)</f>
        <v>186455</v>
      </c>
      <c r="E28" s="31">
        <f t="shared" si="8"/>
        <v>3686522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3872977</v>
      </c>
      <c r="O28" s="43">
        <f t="shared" si="1"/>
        <v>142.46218641948062</v>
      </c>
      <c r="P28" s="10"/>
    </row>
    <row r="29" spans="1:16" ht="15">
      <c r="A29" s="13"/>
      <c r="B29" s="45">
        <v>552</v>
      </c>
      <c r="C29" s="21" t="s">
        <v>45</v>
      </c>
      <c r="D29" s="46">
        <v>175910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175910</v>
      </c>
      <c r="O29" s="47">
        <f t="shared" si="1"/>
        <v>6.47060987272861</v>
      </c>
      <c r="P29" s="9"/>
    </row>
    <row r="30" spans="1:16" ht="15">
      <c r="A30" s="13"/>
      <c r="B30" s="45">
        <v>553</v>
      </c>
      <c r="C30" s="21" t="s">
        <v>46</v>
      </c>
      <c r="D30" s="46">
        <v>6452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6452</v>
      </c>
      <c r="O30" s="47">
        <f t="shared" si="1"/>
        <v>0.23732803648936954</v>
      </c>
      <c r="P30" s="9"/>
    </row>
    <row r="31" spans="1:16" ht="15">
      <c r="A31" s="13"/>
      <c r="B31" s="45">
        <v>554</v>
      </c>
      <c r="C31" s="21" t="s">
        <v>47</v>
      </c>
      <c r="D31" s="46">
        <v>4093</v>
      </c>
      <c r="E31" s="46">
        <v>3686522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3690615</v>
      </c>
      <c r="O31" s="47">
        <f t="shared" si="1"/>
        <v>135.75424851026264</v>
      </c>
      <c r="P31" s="9"/>
    </row>
    <row r="32" spans="1:16" ht="15.75">
      <c r="A32" s="28" t="s">
        <v>48</v>
      </c>
      <c r="B32" s="29"/>
      <c r="C32" s="30"/>
      <c r="D32" s="31">
        <f aca="true" t="shared" si="9" ref="D32:M32">SUM(D33:D37)</f>
        <v>921330</v>
      </c>
      <c r="E32" s="31">
        <f t="shared" si="9"/>
        <v>447399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1368729</v>
      </c>
      <c r="O32" s="43">
        <f t="shared" si="1"/>
        <v>50.34683292871331</v>
      </c>
      <c r="P32" s="10"/>
    </row>
    <row r="33" spans="1:16" ht="15">
      <c r="A33" s="12"/>
      <c r="B33" s="44">
        <v>562</v>
      </c>
      <c r="C33" s="20" t="s">
        <v>49</v>
      </c>
      <c r="D33" s="46">
        <v>653041</v>
      </c>
      <c r="E33" s="46">
        <v>171447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2">SUM(D33:M33)</f>
        <v>824488</v>
      </c>
      <c r="O33" s="47">
        <f t="shared" si="1"/>
        <v>30.327668652983153</v>
      </c>
      <c r="P33" s="9"/>
    </row>
    <row r="34" spans="1:16" ht="15">
      <c r="A34" s="12"/>
      <c r="B34" s="44">
        <v>563</v>
      </c>
      <c r="C34" s="20" t="s">
        <v>50</v>
      </c>
      <c r="D34" s="46">
        <v>15000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15000</v>
      </c>
      <c r="O34" s="47">
        <f t="shared" si="1"/>
        <v>0.5517545795630103</v>
      </c>
      <c r="P34" s="9"/>
    </row>
    <row r="35" spans="1:16" ht="15">
      <c r="A35" s="12"/>
      <c r="B35" s="44">
        <v>564</v>
      </c>
      <c r="C35" s="20" t="s">
        <v>51</v>
      </c>
      <c r="D35" s="46">
        <v>164195</v>
      </c>
      <c r="E35" s="46">
        <v>69940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234135</v>
      </c>
      <c r="O35" s="47">
        <f t="shared" si="1"/>
        <v>8.612337232399028</v>
      </c>
      <c r="P35" s="9"/>
    </row>
    <row r="36" spans="1:16" ht="15">
      <c r="A36" s="12"/>
      <c r="B36" s="44">
        <v>565</v>
      </c>
      <c r="C36" s="20" t="s">
        <v>52</v>
      </c>
      <c r="D36" s="46">
        <v>10000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10000</v>
      </c>
      <c r="O36" s="47">
        <f t="shared" si="1"/>
        <v>0.3678363863753403</v>
      </c>
      <c r="P36" s="9"/>
    </row>
    <row r="37" spans="1:16" ht="15">
      <c r="A37" s="12"/>
      <c r="B37" s="44">
        <v>569</v>
      </c>
      <c r="C37" s="20" t="s">
        <v>53</v>
      </c>
      <c r="D37" s="46">
        <v>79094</v>
      </c>
      <c r="E37" s="46">
        <v>206012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285106</v>
      </c>
      <c r="O37" s="47">
        <f aca="true" t="shared" si="11" ref="O37:O67">(N37/O$69)</f>
        <v>10.487236077392776</v>
      </c>
      <c r="P37" s="9"/>
    </row>
    <row r="38" spans="1:16" ht="15.75">
      <c r="A38" s="28" t="s">
        <v>54</v>
      </c>
      <c r="B38" s="29"/>
      <c r="C38" s="30"/>
      <c r="D38" s="31">
        <f aca="true" t="shared" si="12" ref="D38:M38">SUM(D39:D42)</f>
        <v>1256955</v>
      </c>
      <c r="E38" s="31">
        <f t="shared" si="12"/>
        <v>164801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1421756</v>
      </c>
      <c r="O38" s="43">
        <f t="shared" si="11"/>
        <v>52.29735893474582</v>
      </c>
      <c r="P38" s="9"/>
    </row>
    <row r="39" spans="1:16" ht="15">
      <c r="A39" s="12"/>
      <c r="B39" s="44">
        <v>571</v>
      </c>
      <c r="C39" s="20" t="s">
        <v>55</v>
      </c>
      <c r="D39" s="46">
        <v>265813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265813</v>
      </c>
      <c r="O39" s="47">
        <f t="shared" si="11"/>
        <v>9.777569337158832</v>
      </c>
      <c r="P39" s="9"/>
    </row>
    <row r="40" spans="1:16" ht="15">
      <c r="A40" s="12"/>
      <c r="B40" s="44">
        <v>572</v>
      </c>
      <c r="C40" s="20" t="s">
        <v>56</v>
      </c>
      <c r="D40" s="46">
        <v>975084</v>
      </c>
      <c r="E40" s="46">
        <v>26500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1001584</v>
      </c>
      <c r="O40" s="47">
        <f t="shared" si="11"/>
        <v>36.84190392113588</v>
      </c>
      <c r="P40" s="9"/>
    </row>
    <row r="41" spans="1:16" ht="15">
      <c r="A41" s="12"/>
      <c r="B41" s="44">
        <v>573</v>
      </c>
      <c r="C41" s="20" t="s">
        <v>83</v>
      </c>
      <c r="D41" s="46">
        <v>696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696</v>
      </c>
      <c r="O41" s="47">
        <f t="shared" si="11"/>
        <v>0.02560141249172368</v>
      </c>
      <c r="P41" s="9"/>
    </row>
    <row r="42" spans="1:16" ht="15">
      <c r="A42" s="12"/>
      <c r="B42" s="44">
        <v>574</v>
      </c>
      <c r="C42" s="20" t="s">
        <v>57</v>
      </c>
      <c r="D42" s="46">
        <v>15362</v>
      </c>
      <c r="E42" s="46">
        <v>138301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153663</v>
      </c>
      <c r="O42" s="47">
        <f t="shared" si="11"/>
        <v>5.652284263959391</v>
      </c>
      <c r="P42" s="9"/>
    </row>
    <row r="43" spans="1:16" ht="15.75">
      <c r="A43" s="28" t="s">
        <v>78</v>
      </c>
      <c r="B43" s="29"/>
      <c r="C43" s="30"/>
      <c r="D43" s="31">
        <f aca="true" t="shared" si="13" ref="D43:M43">SUM(D44:D46)</f>
        <v>695453</v>
      </c>
      <c r="E43" s="31">
        <f t="shared" si="13"/>
        <v>6567527</v>
      </c>
      <c r="F43" s="31">
        <f t="shared" si="13"/>
        <v>0</v>
      </c>
      <c r="G43" s="31">
        <f t="shared" si="13"/>
        <v>2304065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445174</v>
      </c>
      <c r="N43" s="31">
        <f>SUM(D43:M43)</f>
        <v>10012219</v>
      </c>
      <c r="O43" s="43">
        <f t="shared" si="11"/>
        <v>368.28584565585226</v>
      </c>
      <c r="P43" s="9"/>
    </row>
    <row r="44" spans="1:16" ht="15">
      <c r="A44" s="12"/>
      <c r="B44" s="44">
        <v>581</v>
      </c>
      <c r="C44" s="20" t="s">
        <v>58</v>
      </c>
      <c r="D44" s="46">
        <v>573635</v>
      </c>
      <c r="E44" s="46">
        <v>6532196</v>
      </c>
      <c r="F44" s="46">
        <v>0</v>
      </c>
      <c r="G44" s="46">
        <v>2304065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445174</v>
      </c>
      <c r="N44" s="46">
        <f>SUM(D44:M44)</f>
        <v>9855070</v>
      </c>
      <c r="O44" s="47">
        <f t="shared" si="11"/>
        <v>362.50533362760245</v>
      </c>
      <c r="P44" s="9"/>
    </row>
    <row r="45" spans="1:16" ht="15">
      <c r="A45" s="12"/>
      <c r="B45" s="44">
        <v>587</v>
      </c>
      <c r="C45" s="20" t="s">
        <v>59</v>
      </c>
      <c r="D45" s="46">
        <v>0</v>
      </c>
      <c r="E45" s="46">
        <v>35331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4" ref="N45:N56">SUM(D45:M45)</f>
        <v>35331</v>
      </c>
      <c r="O45" s="47">
        <f t="shared" si="11"/>
        <v>1.2996027367027145</v>
      </c>
      <c r="P45" s="9"/>
    </row>
    <row r="46" spans="1:16" ht="15">
      <c r="A46" s="12"/>
      <c r="B46" s="44">
        <v>590</v>
      </c>
      <c r="C46" s="20" t="s">
        <v>60</v>
      </c>
      <c r="D46" s="46">
        <v>121818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121818</v>
      </c>
      <c r="O46" s="47">
        <f t="shared" si="11"/>
        <v>4.48090929154712</v>
      </c>
      <c r="P46" s="9"/>
    </row>
    <row r="47" spans="1:16" ht="15.75">
      <c r="A47" s="28" t="s">
        <v>62</v>
      </c>
      <c r="B47" s="29"/>
      <c r="C47" s="30"/>
      <c r="D47" s="31">
        <f aca="true" t="shared" si="15" ref="D47:M47">SUM(D48:D66)</f>
        <v>0</v>
      </c>
      <c r="E47" s="31">
        <f t="shared" si="15"/>
        <v>1140990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1140990</v>
      </c>
      <c r="O47" s="43">
        <f t="shared" si="11"/>
        <v>41.96976384903995</v>
      </c>
      <c r="P47" s="9"/>
    </row>
    <row r="48" spans="1:16" ht="15">
      <c r="A48" s="12"/>
      <c r="B48" s="44">
        <v>604</v>
      </c>
      <c r="C48" s="20" t="s">
        <v>63</v>
      </c>
      <c r="D48" s="46">
        <v>0</v>
      </c>
      <c r="E48" s="46">
        <v>158848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158848</v>
      </c>
      <c r="O48" s="47">
        <f t="shared" si="11"/>
        <v>5.843007430295005</v>
      </c>
      <c r="P48" s="9"/>
    </row>
    <row r="49" spans="1:16" ht="15">
      <c r="A49" s="12"/>
      <c r="B49" s="44">
        <v>605</v>
      </c>
      <c r="C49" s="20" t="s">
        <v>64</v>
      </c>
      <c r="D49" s="46">
        <v>0</v>
      </c>
      <c r="E49" s="46">
        <v>22844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22844</v>
      </c>
      <c r="O49" s="47">
        <f t="shared" si="11"/>
        <v>0.8402854410358273</v>
      </c>
      <c r="P49" s="9"/>
    </row>
    <row r="50" spans="1:16" ht="15">
      <c r="A50" s="12"/>
      <c r="B50" s="44">
        <v>608</v>
      </c>
      <c r="C50" s="20" t="s">
        <v>65</v>
      </c>
      <c r="D50" s="46">
        <v>0</v>
      </c>
      <c r="E50" s="46">
        <v>11412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11412</v>
      </c>
      <c r="O50" s="47">
        <f t="shared" si="11"/>
        <v>0.4197748841315383</v>
      </c>
      <c r="P50" s="9"/>
    </row>
    <row r="51" spans="1:16" ht="15">
      <c r="A51" s="12"/>
      <c r="B51" s="44">
        <v>611</v>
      </c>
      <c r="C51" s="20" t="s">
        <v>101</v>
      </c>
      <c r="D51" s="46">
        <v>0</v>
      </c>
      <c r="E51" s="46">
        <v>12915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12915</v>
      </c>
      <c r="O51" s="47">
        <f t="shared" si="11"/>
        <v>0.4750606930037519</v>
      </c>
      <c r="P51" s="9"/>
    </row>
    <row r="52" spans="1:16" ht="15">
      <c r="A52" s="12"/>
      <c r="B52" s="44">
        <v>612</v>
      </c>
      <c r="C52" s="20" t="s">
        <v>107</v>
      </c>
      <c r="D52" s="46">
        <v>0</v>
      </c>
      <c r="E52" s="46">
        <v>31956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31956</v>
      </c>
      <c r="O52" s="47">
        <f t="shared" si="11"/>
        <v>1.1754579563010372</v>
      </c>
      <c r="P52" s="9"/>
    </row>
    <row r="53" spans="1:16" ht="15">
      <c r="A53" s="12"/>
      <c r="B53" s="44">
        <v>613</v>
      </c>
      <c r="C53" s="20" t="s">
        <v>108</v>
      </c>
      <c r="D53" s="46">
        <v>0</v>
      </c>
      <c r="E53" s="46">
        <v>21413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21413</v>
      </c>
      <c r="O53" s="47">
        <f t="shared" si="11"/>
        <v>0.7876480541455161</v>
      </c>
      <c r="P53" s="9"/>
    </row>
    <row r="54" spans="1:16" ht="15">
      <c r="A54" s="12"/>
      <c r="B54" s="44">
        <v>614</v>
      </c>
      <c r="C54" s="20" t="s">
        <v>66</v>
      </c>
      <c r="D54" s="46">
        <v>0</v>
      </c>
      <c r="E54" s="46">
        <v>152274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152274</v>
      </c>
      <c r="O54" s="47">
        <f t="shared" si="11"/>
        <v>5.601191789891856</v>
      </c>
      <c r="P54" s="9"/>
    </row>
    <row r="55" spans="1:16" ht="15">
      <c r="A55" s="12"/>
      <c r="B55" s="44">
        <v>634</v>
      </c>
      <c r="C55" s="20" t="s">
        <v>67</v>
      </c>
      <c r="D55" s="46">
        <v>0</v>
      </c>
      <c r="E55" s="46">
        <v>165713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165713</v>
      </c>
      <c r="O55" s="47">
        <f t="shared" si="11"/>
        <v>6.095527109541676</v>
      </c>
      <c r="P55" s="9"/>
    </row>
    <row r="56" spans="1:16" ht="15">
      <c r="A56" s="12"/>
      <c r="B56" s="44">
        <v>654</v>
      </c>
      <c r="C56" s="20" t="s">
        <v>68</v>
      </c>
      <c r="D56" s="46">
        <v>0</v>
      </c>
      <c r="E56" s="46">
        <v>48715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48715</v>
      </c>
      <c r="O56" s="47">
        <f t="shared" si="11"/>
        <v>1.79191495622747</v>
      </c>
      <c r="P56" s="9"/>
    </row>
    <row r="57" spans="1:16" ht="15">
      <c r="A57" s="12"/>
      <c r="B57" s="44">
        <v>674</v>
      </c>
      <c r="C57" s="20" t="s">
        <v>69</v>
      </c>
      <c r="D57" s="46">
        <v>0</v>
      </c>
      <c r="E57" s="46">
        <v>76863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76863</v>
      </c>
      <c r="O57" s="47">
        <f t="shared" si="11"/>
        <v>2.827300816596778</v>
      </c>
      <c r="P57" s="9"/>
    </row>
    <row r="58" spans="1:16" ht="15">
      <c r="A58" s="12"/>
      <c r="B58" s="44">
        <v>685</v>
      </c>
      <c r="C58" s="20" t="s">
        <v>102</v>
      </c>
      <c r="D58" s="46">
        <v>0</v>
      </c>
      <c r="E58" s="46">
        <v>2066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2066</v>
      </c>
      <c r="O58" s="47">
        <f t="shared" si="11"/>
        <v>0.07599499742514529</v>
      </c>
      <c r="P58" s="9"/>
    </row>
    <row r="59" spans="1:16" ht="15">
      <c r="A59" s="12"/>
      <c r="B59" s="44">
        <v>694</v>
      </c>
      <c r="C59" s="20" t="s">
        <v>70</v>
      </c>
      <c r="D59" s="46">
        <v>0</v>
      </c>
      <c r="E59" s="46">
        <v>11873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11873</v>
      </c>
      <c r="O59" s="47">
        <f t="shared" si="11"/>
        <v>0.4367321415434415</v>
      </c>
      <c r="P59" s="9"/>
    </row>
    <row r="60" spans="1:16" ht="15">
      <c r="A60" s="12"/>
      <c r="B60" s="44">
        <v>713</v>
      </c>
      <c r="C60" s="20" t="s">
        <v>73</v>
      </c>
      <c r="D60" s="46">
        <v>0</v>
      </c>
      <c r="E60" s="46">
        <v>32467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6" ref="N60:N66">SUM(D60:M60)</f>
        <v>32467</v>
      </c>
      <c r="O60" s="47">
        <f t="shared" si="11"/>
        <v>1.1942543956448173</v>
      </c>
      <c r="P60" s="9"/>
    </row>
    <row r="61" spans="1:16" ht="15">
      <c r="A61" s="12"/>
      <c r="B61" s="44">
        <v>714</v>
      </c>
      <c r="C61" s="20" t="s">
        <v>74</v>
      </c>
      <c r="D61" s="46">
        <v>0</v>
      </c>
      <c r="E61" s="46">
        <v>14122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14122</v>
      </c>
      <c r="O61" s="47">
        <f t="shared" si="11"/>
        <v>0.5194585448392555</v>
      </c>
      <c r="P61" s="9"/>
    </row>
    <row r="62" spans="1:16" ht="15">
      <c r="A62" s="12"/>
      <c r="B62" s="44">
        <v>721</v>
      </c>
      <c r="C62" s="20" t="s">
        <v>104</v>
      </c>
      <c r="D62" s="46">
        <v>0</v>
      </c>
      <c r="E62" s="46">
        <v>12408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12408</v>
      </c>
      <c r="O62" s="47">
        <f t="shared" si="11"/>
        <v>0.4564113882145222</v>
      </c>
      <c r="P62" s="9"/>
    </row>
    <row r="63" spans="1:16" ht="15">
      <c r="A63" s="12"/>
      <c r="B63" s="44">
        <v>724</v>
      </c>
      <c r="C63" s="20" t="s">
        <v>76</v>
      </c>
      <c r="D63" s="46">
        <v>0</v>
      </c>
      <c r="E63" s="46">
        <v>81338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81338</v>
      </c>
      <c r="O63" s="47">
        <f t="shared" si="11"/>
        <v>2.9919075994997426</v>
      </c>
      <c r="P63" s="9"/>
    </row>
    <row r="64" spans="1:16" ht="15">
      <c r="A64" s="12"/>
      <c r="B64" s="44">
        <v>733</v>
      </c>
      <c r="C64" s="20" t="s">
        <v>77</v>
      </c>
      <c r="D64" s="46">
        <v>0</v>
      </c>
      <c r="E64" s="46">
        <v>135805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135805</v>
      </c>
      <c r="O64" s="47">
        <f t="shared" si="11"/>
        <v>4.995402045170308</v>
      </c>
      <c r="P64" s="9"/>
    </row>
    <row r="65" spans="1:16" ht="15">
      <c r="A65" s="12"/>
      <c r="B65" s="44">
        <v>744</v>
      </c>
      <c r="C65" s="20" t="s">
        <v>79</v>
      </c>
      <c r="D65" s="46">
        <v>0</v>
      </c>
      <c r="E65" s="46">
        <v>23726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23726</v>
      </c>
      <c r="O65" s="47">
        <f t="shared" si="11"/>
        <v>0.8727286103141323</v>
      </c>
      <c r="P65" s="9"/>
    </row>
    <row r="66" spans="1:16" ht="15.75" thickBot="1">
      <c r="A66" s="12"/>
      <c r="B66" s="44">
        <v>764</v>
      </c>
      <c r="C66" s="20" t="s">
        <v>80</v>
      </c>
      <c r="D66" s="46">
        <v>0</v>
      </c>
      <c r="E66" s="46">
        <v>124232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124232</v>
      </c>
      <c r="O66" s="47">
        <f t="shared" si="11"/>
        <v>4.569704995218127</v>
      </c>
      <c r="P66" s="9"/>
    </row>
    <row r="67" spans="1:119" ht="16.5" thickBot="1">
      <c r="A67" s="14" t="s">
        <v>10</v>
      </c>
      <c r="B67" s="23"/>
      <c r="C67" s="22"/>
      <c r="D67" s="15">
        <f aca="true" t="shared" si="17" ref="D67:M67">SUM(D5,D13,D21,D26,D28,D32,D38,D43,D47)</f>
        <v>21756995</v>
      </c>
      <c r="E67" s="15">
        <f t="shared" si="17"/>
        <v>18861375</v>
      </c>
      <c r="F67" s="15">
        <f t="shared" si="17"/>
        <v>2574222</v>
      </c>
      <c r="G67" s="15">
        <f t="shared" si="17"/>
        <v>2304065</v>
      </c>
      <c r="H67" s="15">
        <f t="shared" si="17"/>
        <v>0</v>
      </c>
      <c r="I67" s="15">
        <f t="shared" si="17"/>
        <v>2487272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448172</v>
      </c>
      <c r="N67" s="15">
        <f>SUM(D67:M67)</f>
        <v>48432101</v>
      </c>
      <c r="O67" s="37">
        <f t="shared" si="11"/>
        <v>1781.5089016405502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109</v>
      </c>
      <c r="M69" s="48"/>
      <c r="N69" s="48"/>
      <c r="O69" s="41">
        <v>27186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5521261</v>
      </c>
      <c r="E5" s="26">
        <f t="shared" si="0"/>
        <v>0</v>
      </c>
      <c r="F5" s="26">
        <f t="shared" si="0"/>
        <v>585242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6106503</v>
      </c>
      <c r="O5" s="32">
        <f aca="true" t="shared" si="1" ref="O5:O36">(N5/O$70)</f>
        <v>223.41137087037646</v>
      </c>
      <c r="P5" s="6"/>
    </row>
    <row r="6" spans="1:16" ht="15">
      <c r="A6" s="12"/>
      <c r="B6" s="44">
        <v>511</v>
      </c>
      <c r="C6" s="20" t="s">
        <v>20</v>
      </c>
      <c r="D6" s="46">
        <v>219177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219177</v>
      </c>
      <c r="O6" s="47">
        <f t="shared" si="1"/>
        <v>8.018768521567337</v>
      </c>
      <c r="P6" s="9"/>
    </row>
    <row r="7" spans="1:16" ht="15">
      <c r="A7" s="12"/>
      <c r="B7" s="44">
        <v>512</v>
      </c>
      <c r="C7" s="20" t="s">
        <v>21</v>
      </c>
      <c r="D7" s="46">
        <v>264014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264014</v>
      </c>
      <c r="O7" s="47">
        <f t="shared" si="1"/>
        <v>9.659166575202137</v>
      </c>
      <c r="P7" s="9"/>
    </row>
    <row r="8" spans="1:16" ht="15">
      <c r="A8" s="12"/>
      <c r="B8" s="44">
        <v>513</v>
      </c>
      <c r="C8" s="20" t="s">
        <v>22</v>
      </c>
      <c r="D8" s="46">
        <v>2431356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2431356</v>
      </c>
      <c r="O8" s="47">
        <f t="shared" si="1"/>
        <v>88.9531335747997</v>
      </c>
      <c r="P8" s="9"/>
    </row>
    <row r="9" spans="1:16" ht="15">
      <c r="A9" s="12"/>
      <c r="B9" s="44">
        <v>514</v>
      </c>
      <c r="C9" s="20" t="s">
        <v>23</v>
      </c>
      <c r="D9" s="46">
        <v>60555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60555</v>
      </c>
      <c r="O9" s="47">
        <f t="shared" si="1"/>
        <v>2.215453846998134</v>
      </c>
      <c r="P9" s="9"/>
    </row>
    <row r="10" spans="1:16" ht="15">
      <c r="A10" s="12"/>
      <c r="B10" s="44">
        <v>515</v>
      </c>
      <c r="C10" s="20" t="s">
        <v>24</v>
      </c>
      <c r="D10" s="46">
        <v>353785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353785</v>
      </c>
      <c r="O10" s="47">
        <f t="shared" si="1"/>
        <v>12.943511506237881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585242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585242</v>
      </c>
      <c r="O11" s="47">
        <f t="shared" si="1"/>
        <v>21.41155379943658</v>
      </c>
      <c r="P11" s="9"/>
    </row>
    <row r="12" spans="1:16" ht="15">
      <c r="A12" s="12"/>
      <c r="B12" s="44">
        <v>519</v>
      </c>
      <c r="C12" s="20" t="s">
        <v>26</v>
      </c>
      <c r="D12" s="46">
        <v>2192374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2192374</v>
      </c>
      <c r="O12" s="47">
        <f t="shared" si="1"/>
        <v>80.2097830461347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19856245</v>
      </c>
      <c r="E13" s="31">
        <f t="shared" si="3"/>
        <v>2525270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22381515</v>
      </c>
      <c r="O13" s="43">
        <f t="shared" si="1"/>
        <v>818.8459005597629</v>
      </c>
      <c r="P13" s="10"/>
    </row>
    <row r="14" spans="1:16" ht="15">
      <c r="A14" s="12"/>
      <c r="B14" s="44">
        <v>521</v>
      </c>
      <c r="C14" s="20" t="s">
        <v>28</v>
      </c>
      <c r="D14" s="46">
        <v>0</v>
      </c>
      <c r="E14" s="46">
        <v>130232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130232</v>
      </c>
      <c r="O14" s="47">
        <f t="shared" si="1"/>
        <v>4.764643471261845</v>
      </c>
      <c r="P14" s="9"/>
    </row>
    <row r="15" spans="1:16" ht="15">
      <c r="A15" s="12"/>
      <c r="B15" s="44">
        <v>522</v>
      </c>
      <c r="C15" s="20" t="s">
        <v>29</v>
      </c>
      <c r="D15" s="46">
        <v>5735</v>
      </c>
      <c r="E15" s="46">
        <v>1546259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1551994</v>
      </c>
      <c r="O15" s="47">
        <f t="shared" si="1"/>
        <v>56.7809607434237</v>
      </c>
      <c r="P15" s="9"/>
    </row>
    <row r="16" spans="1:16" ht="15">
      <c r="A16" s="12"/>
      <c r="B16" s="44">
        <v>523</v>
      </c>
      <c r="C16" s="20" t="s">
        <v>30</v>
      </c>
      <c r="D16" s="46">
        <v>1748403</v>
      </c>
      <c r="E16" s="46">
        <v>219276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1967679</v>
      </c>
      <c r="O16" s="47">
        <f t="shared" si="1"/>
        <v>71.98913401382944</v>
      </c>
      <c r="P16" s="9"/>
    </row>
    <row r="17" spans="1:16" ht="15">
      <c r="A17" s="12"/>
      <c r="B17" s="44">
        <v>525</v>
      </c>
      <c r="C17" s="20" t="s">
        <v>32</v>
      </c>
      <c r="D17" s="46">
        <v>12854906</v>
      </c>
      <c r="E17" s="46">
        <v>629485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13484391</v>
      </c>
      <c r="O17" s="47">
        <f t="shared" si="1"/>
        <v>493.3373943584678</v>
      </c>
      <c r="P17" s="9"/>
    </row>
    <row r="18" spans="1:16" ht="15">
      <c r="A18" s="12"/>
      <c r="B18" s="44">
        <v>526</v>
      </c>
      <c r="C18" s="20" t="s">
        <v>33</v>
      </c>
      <c r="D18" s="46">
        <v>1273694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1273694</v>
      </c>
      <c r="O18" s="47">
        <f t="shared" si="1"/>
        <v>46.59912925767387</v>
      </c>
      <c r="P18" s="9"/>
    </row>
    <row r="19" spans="1:16" ht="15">
      <c r="A19" s="12"/>
      <c r="B19" s="44">
        <v>527</v>
      </c>
      <c r="C19" s="20" t="s">
        <v>34</v>
      </c>
      <c r="D19" s="46">
        <v>51327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51327</v>
      </c>
      <c r="O19" s="47">
        <f t="shared" si="1"/>
        <v>1.8778399736582154</v>
      </c>
      <c r="P19" s="9"/>
    </row>
    <row r="20" spans="1:16" ht="15">
      <c r="A20" s="12"/>
      <c r="B20" s="44">
        <v>529</v>
      </c>
      <c r="C20" s="20" t="s">
        <v>35</v>
      </c>
      <c r="D20" s="46">
        <v>3922180</v>
      </c>
      <c r="E20" s="46">
        <v>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3922198</v>
      </c>
      <c r="O20" s="47">
        <f t="shared" si="1"/>
        <v>143.49679874144806</v>
      </c>
      <c r="P20" s="9"/>
    </row>
    <row r="21" spans="1:16" ht="15.75">
      <c r="A21" s="28" t="s">
        <v>36</v>
      </c>
      <c r="B21" s="29"/>
      <c r="C21" s="30"/>
      <c r="D21" s="31">
        <f aca="true" t="shared" si="5" ref="D21:M21">SUM(D22:D25)</f>
        <v>200292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2234158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2434450</v>
      </c>
      <c r="O21" s="43">
        <f t="shared" si="1"/>
        <v>89.06633007719606</v>
      </c>
      <c r="P21" s="10"/>
    </row>
    <row r="22" spans="1:16" ht="15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123778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123778</v>
      </c>
      <c r="O22" s="47">
        <f t="shared" si="1"/>
        <v>4.528518640471225</v>
      </c>
      <c r="P22" s="9"/>
    </row>
    <row r="23" spans="1:16" ht="15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1926265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1926265</v>
      </c>
      <c r="O23" s="47">
        <f t="shared" si="1"/>
        <v>70.47396919474627</v>
      </c>
      <c r="P23" s="9"/>
    </row>
    <row r="24" spans="1:16" ht="15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184115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184115</v>
      </c>
      <c r="O24" s="47">
        <f t="shared" si="1"/>
        <v>6.735996780448542</v>
      </c>
      <c r="P24" s="9"/>
    </row>
    <row r="25" spans="1:16" ht="15">
      <c r="A25" s="12"/>
      <c r="B25" s="44">
        <v>537</v>
      </c>
      <c r="C25" s="20" t="s">
        <v>40</v>
      </c>
      <c r="D25" s="46">
        <v>200292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200292</v>
      </c>
      <c r="O25" s="47">
        <f t="shared" si="1"/>
        <v>7.327845461530019</v>
      </c>
      <c r="P25" s="9"/>
    </row>
    <row r="26" spans="1:16" ht="15.75">
      <c r="A26" s="28" t="s">
        <v>42</v>
      </c>
      <c r="B26" s="29"/>
      <c r="C26" s="30"/>
      <c r="D26" s="31">
        <f aca="true" t="shared" si="6" ref="D26:M26">SUM(D27:D27)</f>
        <v>0</v>
      </c>
      <c r="E26" s="31">
        <f t="shared" si="6"/>
        <v>3790794</v>
      </c>
      <c r="F26" s="31">
        <f t="shared" si="6"/>
        <v>0</v>
      </c>
      <c r="G26" s="31">
        <f t="shared" si="6"/>
        <v>719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3791513</v>
      </c>
      <c r="O26" s="43">
        <f t="shared" si="1"/>
        <v>138.7155818973402</v>
      </c>
      <c r="P26" s="10"/>
    </row>
    <row r="27" spans="1:16" ht="15">
      <c r="A27" s="12"/>
      <c r="B27" s="44">
        <v>541</v>
      </c>
      <c r="C27" s="20" t="s">
        <v>43</v>
      </c>
      <c r="D27" s="46">
        <v>0</v>
      </c>
      <c r="E27" s="46">
        <v>3790794</v>
      </c>
      <c r="F27" s="46">
        <v>0</v>
      </c>
      <c r="G27" s="46">
        <v>719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3791513</v>
      </c>
      <c r="O27" s="47">
        <f t="shared" si="1"/>
        <v>138.7155818973402</v>
      </c>
      <c r="P27" s="9"/>
    </row>
    <row r="28" spans="1:16" ht="15.75">
      <c r="A28" s="28" t="s">
        <v>44</v>
      </c>
      <c r="B28" s="29"/>
      <c r="C28" s="30"/>
      <c r="D28" s="31">
        <f aca="true" t="shared" si="8" ref="D28:M28">SUM(D29:D32)</f>
        <v>4833661</v>
      </c>
      <c r="E28" s="31">
        <f t="shared" si="8"/>
        <v>1031208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4305278</v>
      </c>
      <c r="N28" s="31">
        <f t="shared" si="7"/>
        <v>10170147</v>
      </c>
      <c r="O28" s="43">
        <f t="shared" si="1"/>
        <v>372.0830863791022</v>
      </c>
      <c r="P28" s="10"/>
    </row>
    <row r="29" spans="1:16" ht="15">
      <c r="A29" s="13"/>
      <c r="B29" s="45">
        <v>552</v>
      </c>
      <c r="C29" s="21" t="s">
        <v>45</v>
      </c>
      <c r="D29" s="46">
        <v>4815134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4815134</v>
      </c>
      <c r="O29" s="47">
        <f t="shared" si="1"/>
        <v>176.165587385212</v>
      </c>
      <c r="P29" s="9"/>
    </row>
    <row r="30" spans="1:16" ht="15">
      <c r="A30" s="13"/>
      <c r="B30" s="45">
        <v>553</v>
      </c>
      <c r="C30" s="21" t="s">
        <v>46</v>
      </c>
      <c r="D30" s="46">
        <v>14777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14777</v>
      </c>
      <c r="O30" s="47">
        <f t="shared" si="1"/>
        <v>0.5406285442505396</v>
      </c>
      <c r="P30" s="9"/>
    </row>
    <row r="31" spans="1:16" ht="15">
      <c r="A31" s="13"/>
      <c r="B31" s="45">
        <v>554</v>
      </c>
      <c r="C31" s="21" t="s">
        <v>47</v>
      </c>
      <c r="D31" s="46">
        <v>3750</v>
      </c>
      <c r="E31" s="46">
        <v>1031208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1034958</v>
      </c>
      <c r="O31" s="47">
        <f t="shared" si="1"/>
        <v>37.86477883876633</v>
      </c>
      <c r="P31" s="9"/>
    </row>
    <row r="32" spans="1:16" ht="15">
      <c r="A32" s="13"/>
      <c r="B32" s="45">
        <v>559</v>
      </c>
      <c r="C32" s="21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4305278</v>
      </c>
      <c r="N32" s="46">
        <f t="shared" si="7"/>
        <v>4305278</v>
      </c>
      <c r="O32" s="47">
        <f t="shared" si="1"/>
        <v>157.5120916108733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SUM(D34:D38)</f>
        <v>914765</v>
      </c>
      <c r="E33" s="31">
        <f t="shared" si="9"/>
        <v>449100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1363865</v>
      </c>
      <c r="O33" s="43">
        <f t="shared" si="1"/>
        <v>49.89810851351846</v>
      </c>
      <c r="P33" s="10"/>
    </row>
    <row r="34" spans="1:16" ht="15">
      <c r="A34" s="12"/>
      <c r="B34" s="44">
        <v>562</v>
      </c>
      <c r="C34" s="20" t="s">
        <v>49</v>
      </c>
      <c r="D34" s="46">
        <v>673613</v>
      </c>
      <c r="E34" s="46">
        <v>241208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2">SUM(D34:M34)</f>
        <v>914821</v>
      </c>
      <c r="O34" s="47">
        <f t="shared" si="1"/>
        <v>33.469469139867556</v>
      </c>
      <c r="P34" s="9"/>
    </row>
    <row r="35" spans="1:16" ht="15">
      <c r="A35" s="12"/>
      <c r="B35" s="44">
        <v>563</v>
      </c>
      <c r="C35" s="20" t="s">
        <v>50</v>
      </c>
      <c r="D35" s="46">
        <v>10000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10000</v>
      </c>
      <c r="O35" s="47">
        <f t="shared" si="1"/>
        <v>0.3658581202209783</v>
      </c>
      <c r="P35" s="9"/>
    </row>
    <row r="36" spans="1:16" ht="15">
      <c r="A36" s="12"/>
      <c r="B36" s="44">
        <v>564</v>
      </c>
      <c r="C36" s="20" t="s">
        <v>51</v>
      </c>
      <c r="D36" s="46">
        <v>149121</v>
      </c>
      <c r="E36" s="46">
        <v>6625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155746</v>
      </c>
      <c r="O36" s="47">
        <f t="shared" si="1"/>
        <v>5.698093879193649</v>
      </c>
      <c r="P36" s="9"/>
    </row>
    <row r="37" spans="1:16" ht="15">
      <c r="A37" s="12"/>
      <c r="B37" s="44">
        <v>565</v>
      </c>
      <c r="C37" s="20" t="s">
        <v>52</v>
      </c>
      <c r="D37" s="46">
        <v>10080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10080</v>
      </c>
      <c r="O37" s="47">
        <f aca="true" t="shared" si="11" ref="O37:O68">(N37/O$70)</f>
        <v>0.3687849851827461</v>
      </c>
      <c r="P37" s="9"/>
    </row>
    <row r="38" spans="1:16" ht="15">
      <c r="A38" s="12"/>
      <c r="B38" s="44">
        <v>569</v>
      </c>
      <c r="C38" s="20" t="s">
        <v>53</v>
      </c>
      <c r="D38" s="46">
        <v>71951</v>
      </c>
      <c r="E38" s="46">
        <v>201267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273218</v>
      </c>
      <c r="O38" s="47">
        <f t="shared" si="11"/>
        <v>9.995902389053525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SUM(D40:D42)</f>
        <v>1125720</v>
      </c>
      <c r="E39" s="31">
        <f t="shared" si="12"/>
        <v>97572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1223292</v>
      </c>
      <c r="O39" s="43">
        <f t="shared" si="11"/>
        <v>44.7551311601361</v>
      </c>
      <c r="P39" s="9"/>
    </row>
    <row r="40" spans="1:16" ht="15">
      <c r="A40" s="12"/>
      <c r="B40" s="44">
        <v>571</v>
      </c>
      <c r="C40" s="20" t="s">
        <v>55</v>
      </c>
      <c r="D40" s="46">
        <v>245038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245038</v>
      </c>
      <c r="O40" s="47">
        <f t="shared" si="11"/>
        <v>8.964914206270809</v>
      </c>
      <c r="P40" s="9"/>
    </row>
    <row r="41" spans="1:16" ht="15">
      <c r="A41" s="12"/>
      <c r="B41" s="44">
        <v>572</v>
      </c>
      <c r="C41" s="20" t="s">
        <v>56</v>
      </c>
      <c r="D41" s="46">
        <v>866409</v>
      </c>
      <c r="E41" s="46">
        <v>26500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892909</v>
      </c>
      <c r="O41" s="47">
        <f t="shared" si="11"/>
        <v>32.667800826839354</v>
      </c>
      <c r="P41" s="9"/>
    </row>
    <row r="42" spans="1:16" ht="15">
      <c r="A42" s="12"/>
      <c r="B42" s="44">
        <v>574</v>
      </c>
      <c r="C42" s="20" t="s">
        <v>57</v>
      </c>
      <c r="D42" s="46">
        <v>14273</v>
      </c>
      <c r="E42" s="46">
        <v>71072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85345</v>
      </c>
      <c r="O42" s="47">
        <f t="shared" si="11"/>
        <v>3.1224161270259394</v>
      </c>
      <c r="P42" s="9"/>
    </row>
    <row r="43" spans="1:16" ht="15.75">
      <c r="A43" s="28" t="s">
        <v>78</v>
      </c>
      <c r="B43" s="29"/>
      <c r="C43" s="30"/>
      <c r="D43" s="31">
        <f aca="true" t="shared" si="13" ref="D43:M43">SUM(D44:D46)</f>
        <v>450485</v>
      </c>
      <c r="E43" s="31">
        <f t="shared" si="13"/>
        <v>6503534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6954019</v>
      </c>
      <c r="O43" s="43">
        <f t="shared" si="11"/>
        <v>254.41843193209672</v>
      </c>
      <c r="P43" s="9"/>
    </row>
    <row r="44" spans="1:16" ht="15">
      <c r="A44" s="12"/>
      <c r="B44" s="44">
        <v>581</v>
      </c>
      <c r="C44" s="20" t="s">
        <v>58</v>
      </c>
      <c r="D44" s="46">
        <v>315759</v>
      </c>
      <c r="E44" s="46">
        <v>6402648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6718407</v>
      </c>
      <c r="O44" s="47">
        <f t="shared" si="11"/>
        <v>245.79837558994623</v>
      </c>
      <c r="P44" s="9"/>
    </row>
    <row r="45" spans="1:16" ht="15">
      <c r="A45" s="12"/>
      <c r="B45" s="44">
        <v>587</v>
      </c>
      <c r="C45" s="20" t="s">
        <v>59</v>
      </c>
      <c r="D45" s="46">
        <v>0</v>
      </c>
      <c r="E45" s="46">
        <v>100886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4" ref="N45:N56">SUM(D45:M45)</f>
        <v>100886</v>
      </c>
      <c r="O45" s="47">
        <f t="shared" si="11"/>
        <v>3.690996231661362</v>
      </c>
      <c r="P45" s="9"/>
    </row>
    <row r="46" spans="1:16" ht="15">
      <c r="A46" s="12"/>
      <c r="B46" s="44">
        <v>590</v>
      </c>
      <c r="C46" s="20" t="s">
        <v>60</v>
      </c>
      <c r="D46" s="46">
        <v>134726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134726</v>
      </c>
      <c r="O46" s="47">
        <f t="shared" si="11"/>
        <v>4.929060110489153</v>
      </c>
      <c r="P46" s="9"/>
    </row>
    <row r="47" spans="1:16" ht="15.75">
      <c r="A47" s="28" t="s">
        <v>62</v>
      </c>
      <c r="B47" s="29"/>
      <c r="C47" s="30"/>
      <c r="D47" s="31">
        <f aca="true" t="shared" si="15" ref="D47:M47">SUM(D48:D67)</f>
        <v>0</v>
      </c>
      <c r="E47" s="31">
        <f t="shared" si="15"/>
        <v>1158686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1158686</v>
      </c>
      <c r="O47" s="43">
        <f t="shared" si="11"/>
        <v>42.391468188636445</v>
      </c>
      <c r="P47" s="9"/>
    </row>
    <row r="48" spans="1:16" ht="15">
      <c r="A48" s="12"/>
      <c r="B48" s="44">
        <v>604</v>
      </c>
      <c r="C48" s="20" t="s">
        <v>63</v>
      </c>
      <c r="D48" s="46">
        <v>0</v>
      </c>
      <c r="E48" s="46">
        <v>204295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204295</v>
      </c>
      <c r="O48" s="47">
        <f t="shared" si="11"/>
        <v>7.474298467054476</v>
      </c>
      <c r="P48" s="9"/>
    </row>
    <row r="49" spans="1:16" ht="15">
      <c r="A49" s="12"/>
      <c r="B49" s="44">
        <v>605</v>
      </c>
      <c r="C49" s="20" t="s">
        <v>64</v>
      </c>
      <c r="D49" s="46">
        <v>0</v>
      </c>
      <c r="E49" s="46">
        <v>146543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146543</v>
      </c>
      <c r="O49" s="47">
        <f t="shared" si="11"/>
        <v>5.361394651154282</v>
      </c>
      <c r="P49" s="9"/>
    </row>
    <row r="50" spans="1:16" ht="15">
      <c r="A50" s="12"/>
      <c r="B50" s="44">
        <v>608</v>
      </c>
      <c r="C50" s="20" t="s">
        <v>65</v>
      </c>
      <c r="D50" s="46">
        <v>0</v>
      </c>
      <c r="E50" s="46">
        <v>15196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15196</v>
      </c>
      <c r="O50" s="47">
        <f t="shared" si="11"/>
        <v>0.5559579994877987</v>
      </c>
      <c r="P50" s="9"/>
    </row>
    <row r="51" spans="1:16" ht="15">
      <c r="A51" s="12"/>
      <c r="B51" s="44">
        <v>611</v>
      </c>
      <c r="C51" s="20" t="s">
        <v>101</v>
      </c>
      <c r="D51" s="46">
        <v>0</v>
      </c>
      <c r="E51" s="46">
        <v>5077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5077</v>
      </c>
      <c r="O51" s="47">
        <f t="shared" si="11"/>
        <v>0.18574616763619067</v>
      </c>
      <c r="P51" s="9"/>
    </row>
    <row r="52" spans="1:16" ht="15">
      <c r="A52" s="12"/>
      <c r="B52" s="44">
        <v>612</v>
      </c>
      <c r="C52" s="20" t="s">
        <v>107</v>
      </c>
      <c r="D52" s="46">
        <v>0</v>
      </c>
      <c r="E52" s="46">
        <v>25638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25638</v>
      </c>
      <c r="O52" s="47">
        <f t="shared" si="11"/>
        <v>0.9379870486225442</v>
      </c>
      <c r="P52" s="9"/>
    </row>
    <row r="53" spans="1:16" ht="15">
      <c r="A53" s="12"/>
      <c r="B53" s="44">
        <v>613</v>
      </c>
      <c r="C53" s="20" t="s">
        <v>108</v>
      </c>
      <c r="D53" s="46">
        <v>0</v>
      </c>
      <c r="E53" s="46">
        <v>12035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12035</v>
      </c>
      <c r="O53" s="47">
        <f t="shared" si="11"/>
        <v>0.4403102476859474</v>
      </c>
      <c r="P53" s="9"/>
    </row>
    <row r="54" spans="1:16" ht="15">
      <c r="A54" s="12"/>
      <c r="B54" s="44">
        <v>614</v>
      </c>
      <c r="C54" s="20" t="s">
        <v>66</v>
      </c>
      <c r="D54" s="46">
        <v>0</v>
      </c>
      <c r="E54" s="46">
        <v>123596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123596</v>
      </c>
      <c r="O54" s="47">
        <f t="shared" si="11"/>
        <v>4.521860022683203</v>
      </c>
      <c r="P54" s="9"/>
    </row>
    <row r="55" spans="1:16" ht="15">
      <c r="A55" s="12"/>
      <c r="B55" s="44">
        <v>634</v>
      </c>
      <c r="C55" s="20" t="s">
        <v>67</v>
      </c>
      <c r="D55" s="46">
        <v>0</v>
      </c>
      <c r="E55" s="46">
        <v>140994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140994</v>
      </c>
      <c r="O55" s="47">
        <f t="shared" si="11"/>
        <v>5.158379980243661</v>
      </c>
      <c r="P55" s="9"/>
    </row>
    <row r="56" spans="1:16" ht="15">
      <c r="A56" s="12"/>
      <c r="B56" s="44">
        <v>654</v>
      </c>
      <c r="C56" s="20" t="s">
        <v>68</v>
      </c>
      <c r="D56" s="46">
        <v>0</v>
      </c>
      <c r="E56" s="46">
        <v>50770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50770</v>
      </c>
      <c r="O56" s="47">
        <f t="shared" si="11"/>
        <v>1.857461676361907</v>
      </c>
      <c r="P56" s="9"/>
    </row>
    <row r="57" spans="1:16" ht="15">
      <c r="A57" s="12"/>
      <c r="B57" s="44">
        <v>674</v>
      </c>
      <c r="C57" s="20" t="s">
        <v>69</v>
      </c>
      <c r="D57" s="46">
        <v>0</v>
      </c>
      <c r="E57" s="46">
        <v>61416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61416</v>
      </c>
      <c r="O57" s="47">
        <f t="shared" si="11"/>
        <v>2.2469542311491604</v>
      </c>
      <c r="P57" s="9"/>
    </row>
    <row r="58" spans="1:16" ht="15">
      <c r="A58" s="12"/>
      <c r="B58" s="44">
        <v>685</v>
      </c>
      <c r="C58" s="20" t="s">
        <v>102</v>
      </c>
      <c r="D58" s="46">
        <v>0</v>
      </c>
      <c r="E58" s="46">
        <v>1573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1573</v>
      </c>
      <c r="O58" s="47">
        <f t="shared" si="11"/>
        <v>0.05754948231075989</v>
      </c>
      <c r="P58" s="9"/>
    </row>
    <row r="59" spans="1:16" ht="15">
      <c r="A59" s="12"/>
      <c r="B59" s="44">
        <v>694</v>
      </c>
      <c r="C59" s="20" t="s">
        <v>70</v>
      </c>
      <c r="D59" s="46">
        <v>0</v>
      </c>
      <c r="E59" s="46">
        <v>10282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10282</v>
      </c>
      <c r="O59" s="47">
        <f t="shared" si="11"/>
        <v>0.3761753192112099</v>
      </c>
      <c r="P59" s="9"/>
    </row>
    <row r="60" spans="1:16" ht="15">
      <c r="A60" s="12"/>
      <c r="B60" s="44">
        <v>712</v>
      </c>
      <c r="C60" s="20" t="s">
        <v>72</v>
      </c>
      <c r="D60" s="46">
        <v>0</v>
      </c>
      <c r="E60" s="46">
        <v>220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6" ref="N60:N67">SUM(D60:M60)</f>
        <v>220</v>
      </c>
      <c r="O60" s="47">
        <f t="shared" si="11"/>
        <v>0.008048878644861522</v>
      </c>
      <c r="P60" s="9"/>
    </row>
    <row r="61" spans="1:16" ht="15">
      <c r="A61" s="12"/>
      <c r="B61" s="44">
        <v>713</v>
      </c>
      <c r="C61" s="20" t="s">
        <v>73</v>
      </c>
      <c r="D61" s="46">
        <v>0</v>
      </c>
      <c r="E61" s="46">
        <v>24577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24577</v>
      </c>
      <c r="O61" s="47">
        <f t="shared" si="11"/>
        <v>0.8991695020670983</v>
      </c>
      <c r="P61" s="9"/>
    </row>
    <row r="62" spans="1:16" ht="15">
      <c r="A62" s="12"/>
      <c r="B62" s="44">
        <v>714</v>
      </c>
      <c r="C62" s="20" t="s">
        <v>74</v>
      </c>
      <c r="D62" s="46">
        <v>0</v>
      </c>
      <c r="E62" s="46">
        <v>12510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12510</v>
      </c>
      <c r="O62" s="47">
        <f t="shared" si="11"/>
        <v>0.45768850839644387</v>
      </c>
      <c r="P62" s="9"/>
    </row>
    <row r="63" spans="1:16" ht="15">
      <c r="A63" s="12"/>
      <c r="B63" s="44">
        <v>721</v>
      </c>
      <c r="C63" s="20" t="s">
        <v>104</v>
      </c>
      <c r="D63" s="46">
        <v>0</v>
      </c>
      <c r="E63" s="46">
        <v>1986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1986</v>
      </c>
      <c r="O63" s="47">
        <f t="shared" si="11"/>
        <v>0.07265942267588629</v>
      </c>
      <c r="P63" s="9"/>
    </row>
    <row r="64" spans="1:16" ht="15">
      <c r="A64" s="12"/>
      <c r="B64" s="44">
        <v>724</v>
      </c>
      <c r="C64" s="20" t="s">
        <v>76</v>
      </c>
      <c r="D64" s="46">
        <v>0</v>
      </c>
      <c r="E64" s="46">
        <v>64573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64573</v>
      </c>
      <c r="O64" s="47">
        <f t="shared" si="11"/>
        <v>2.3624556397029233</v>
      </c>
      <c r="P64" s="9"/>
    </row>
    <row r="65" spans="1:16" ht="15">
      <c r="A65" s="12"/>
      <c r="B65" s="44">
        <v>733</v>
      </c>
      <c r="C65" s="20" t="s">
        <v>77</v>
      </c>
      <c r="D65" s="46">
        <v>0</v>
      </c>
      <c r="E65" s="46">
        <v>143251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143251</v>
      </c>
      <c r="O65" s="47">
        <f t="shared" si="11"/>
        <v>5.240954157977536</v>
      </c>
      <c r="P65" s="9"/>
    </row>
    <row r="66" spans="1:16" ht="15">
      <c r="A66" s="12"/>
      <c r="B66" s="44">
        <v>744</v>
      </c>
      <c r="C66" s="20" t="s">
        <v>79</v>
      </c>
      <c r="D66" s="46">
        <v>0</v>
      </c>
      <c r="E66" s="46">
        <v>10431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10431</v>
      </c>
      <c r="O66" s="47">
        <f t="shared" si="11"/>
        <v>0.38162660520250247</v>
      </c>
      <c r="P66" s="9"/>
    </row>
    <row r="67" spans="1:16" ht="15.75" thickBot="1">
      <c r="A67" s="12"/>
      <c r="B67" s="44">
        <v>764</v>
      </c>
      <c r="C67" s="20" t="s">
        <v>80</v>
      </c>
      <c r="D67" s="46">
        <v>0</v>
      </c>
      <c r="E67" s="46">
        <v>103723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103723</v>
      </c>
      <c r="O67" s="47">
        <f t="shared" si="11"/>
        <v>3.7947901803680533</v>
      </c>
      <c r="P67" s="9"/>
    </row>
    <row r="68" spans="1:119" ht="16.5" thickBot="1">
      <c r="A68" s="14" t="s">
        <v>10</v>
      </c>
      <c r="B68" s="23"/>
      <c r="C68" s="22"/>
      <c r="D68" s="15">
        <f aca="true" t="shared" si="17" ref="D68:M68">SUM(D5,D13,D21,D26,D28,D33,D39,D43,D47)</f>
        <v>32902429</v>
      </c>
      <c r="E68" s="15">
        <f t="shared" si="17"/>
        <v>15556164</v>
      </c>
      <c r="F68" s="15">
        <f t="shared" si="17"/>
        <v>585242</v>
      </c>
      <c r="G68" s="15">
        <f t="shared" si="17"/>
        <v>719</v>
      </c>
      <c r="H68" s="15">
        <f t="shared" si="17"/>
        <v>0</v>
      </c>
      <c r="I68" s="15">
        <f t="shared" si="17"/>
        <v>2234158</v>
      </c>
      <c r="J68" s="15">
        <f t="shared" si="17"/>
        <v>0</v>
      </c>
      <c r="K68" s="15">
        <f t="shared" si="17"/>
        <v>0</v>
      </c>
      <c r="L68" s="15">
        <f t="shared" si="17"/>
        <v>0</v>
      </c>
      <c r="M68" s="15">
        <f t="shared" si="17"/>
        <v>4305278</v>
      </c>
      <c r="N68" s="15">
        <f>SUM(D68:M68)</f>
        <v>55583990</v>
      </c>
      <c r="O68" s="37">
        <f t="shared" si="11"/>
        <v>2033.5854095781656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112</v>
      </c>
      <c r="M70" s="48"/>
      <c r="N70" s="48"/>
      <c r="O70" s="41">
        <v>27333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7146509</v>
      </c>
      <c r="E5" s="26">
        <f t="shared" si="0"/>
        <v>3371707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2005063</v>
      </c>
      <c r="N5" s="27">
        <f>SUM(D5:M5)</f>
        <v>12523279</v>
      </c>
      <c r="O5" s="32">
        <f aca="true" t="shared" si="1" ref="O5:O48">(N5/O$50)</f>
        <v>456.3378274969938</v>
      </c>
      <c r="P5" s="6"/>
    </row>
    <row r="6" spans="1:16" ht="15">
      <c r="A6" s="12"/>
      <c r="B6" s="44">
        <v>511</v>
      </c>
      <c r="C6" s="20" t="s">
        <v>20</v>
      </c>
      <c r="D6" s="46">
        <v>341061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341061</v>
      </c>
      <c r="O6" s="47">
        <f t="shared" si="1"/>
        <v>12.427977990744452</v>
      </c>
      <c r="P6" s="9"/>
    </row>
    <row r="7" spans="1:16" ht="15">
      <c r="A7" s="12"/>
      <c r="B7" s="44">
        <v>512</v>
      </c>
      <c r="C7" s="20" t="s">
        <v>21</v>
      </c>
      <c r="D7" s="46">
        <v>283818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283818</v>
      </c>
      <c r="O7" s="47">
        <f t="shared" si="1"/>
        <v>10.342090879277047</v>
      </c>
      <c r="P7" s="9"/>
    </row>
    <row r="8" spans="1:16" ht="15">
      <c r="A8" s="12"/>
      <c r="B8" s="44">
        <v>513</v>
      </c>
      <c r="C8" s="20" t="s">
        <v>22</v>
      </c>
      <c r="D8" s="46">
        <v>3630846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3630846</v>
      </c>
      <c r="O8" s="47">
        <f t="shared" si="1"/>
        <v>132.30499580949603</v>
      </c>
      <c r="P8" s="9"/>
    </row>
    <row r="9" spans="1:16" ht="15">
      <c r="A9" s="12"/>
      <c r="B9" s="44">
        <v>514</v>
      </c>
      <c r="C9" s="20" t="s">
        <v>23</v>
      </c>
      <c r="D9" s="46">
        <v>51545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51545</v>
      </c>
      <c r="O9" s="47">
        <f t="shared" si="1"/>
        <v>1.8782567503552818</v>
      </c>
      <c r="P9" s="9"/>
    </row>
    <row r="10" spans="1:16" ht="15">
      <c r="A10" s="12"/>
      <c r="B10" s="44">
        <v>515</v>
      </c>
      <c r="C10" s="20" t="s">
        <v>24</v>
      </c>
      <c r="D10" s="46">
        <v>201886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201886</v>
      </c>
      <c r="O10" s="47">
        <f t="shared" si="1"/>
        <v>7.356557227708341</v>
      </c>
      <c r="P10" s="9"/>
    </row>
    <row r="11" spans="1:16" ht="15">
      <c r="A11" s="12"/>
      <c r="B11" s="44">
        <v>516</v>
      </c>
      <c r="C11" s="20" t="s">
        <v>87</v>
      </c>
      <c r="D11" s="46">
        <v>316187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316187</v>
      </c>
      <c r="O11" s="47">
        <f t="shared" si="1"/>
        <v>11.521590205152497</v>
      </c>
      <c r="P11" s="9"/>
    </row>
    <row r="12" spans="1:16" ht="15">
      <c r="A12" s="12"/>
      <c r="B12" s="44">
        <v>519</v>
      </c>
      <c r="C12" s="20" t="s">
        <v>114</v>
      </c>
      <c r="D12" s="46">
        <v>2321166</v>
      </c>
      <c r="E12" s="46">
        <v>3371707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2005063</v>
      </c>
      <c r="N12" s="46">
        <f t="shared" si="2"/>
        <v>7697936</v>
      </c>
      <c r="O12" s="47">
        <f t="shared" si="1"/>
        <v>280.5063586342601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14789484</v>
      </c>
      <c r="E13" s="31">
        <f t="shared" si="3"/>
        <v>3304864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18094348</v>
      </c>
      <c r="O13" s="43">
        <f t="shared" si="1"/>
        <v>659.3429289800678</v>
      </c>
      <c r="P13" s="10"/>
    </row>
    <row r="14" spans="1:16" ht="15">
      <c r="A14" s="12"/>
      <c r="B14" s="44">
        <v>521</v>
      </c>
      <c r="C14" s="20" t="s">
        <v>28</v>
      </c>
      <c r="D14" s="46">
        <v>11398920</v>
      </c>
      <c r="E14" s="46">
        <v>707699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12106619</v>
      </c>
      <c r="O14" s="47">
        <f t="shared" si="1"/>
        <v>441.15508508544985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2546136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2546136</v>
      </c>
      <c r="O15" s="47">
        <f t="shared" si="1"/>
        <v>92.77906934373064</v>
      </c>
      <c r="P15" s="9"/>
    </row>
    <row r="16" spans="1:16" ht="15">
      <c r="A16" s="12"/>
      <c r="B16" s="44">
        <v>524</v>
      </c>
      <c r="C16" s="20" t="s">
        <v>31</v>
      </c>
      <c r="D16" s="46">
        <v>418346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418346</v>
      </c>
      <c r="O16" s="47">
        <f t="shared" si="1"/>
        <v>15.244178843420908</v>
      </c>
      <c r="P16" s="9"/>
    </row>
    <row r="17" spans="1:16" ht="15">
      <c r="A17" s="12"/>
      <c r="B17" s="44">
        <v>525</v>
      </c>
      <c r="C17" s="20" t="s">
        <v>32</v>
      </c>
      <c r="D17" s="46">
        <v>209196</v>
      </c>
      <c r="E17" s="46">
        <v>51029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260225</v>
      </c>
      <c r="O17" s="47">
        <f t="shared" si="1"/>
        <v>9.482381663812266</v>
      </c>
      <c r="P17" s="9"/>
    </row>
    <row r="18" spans="1:16" ht="15">
      <c r="A18" s="12"/>
      <c r="B18" s="44">
        <v>526</v>
      </c>
      <c r="C18" s="20" t="s">
        <v>33</v>
      </c>
      <c r="D18" s="46">
        <v>1971142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1971142</v>
      </c>
      <c r="O18" s="47">
        <f t="shared" si="1"/>
        <v>71.82676821047262</v>
      </c>
      <c r="P18" s="9"/>
    </row>
    <row r="19" spans="1:16" ht="15">
      <c r="A19" s="12"/>
      <c r="B19" s="44">
        <v>527</v>
      </c>
      <c r="C19" s="20" t="s">
        <v>34</v>
      </c>
      <c r="D19" s="46">
        <v>90301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90301</v>
      </c>
      <c r="O19" s="47">
        <f t="shared" si="1"/>
        <v>3.290493021899938</v>
      </c>
      <c r="P19" s="9"/>
    </row>
    <row r="20" spans="1:16" ht="15">
      <c r="A20" s="12"/>
      <c r="B20" s="44">
        <v>529</v>
      </c>
      <c r="C20" s="20" t="s">
        <v>35</v>
      </c>
      <c r="D20" s="46">
        <v>701579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701579</v>
      </c>
      <c r="O20" s="47">
        <f t="shared" si="1"/>
        <v>25.564952811281564</v>
      </c>
      <c r="P20" s="9"/>
    </row>
    <row r="21" spans="1:16" ht="15.75">
      <c r="A21" s="28" t="s">
        <v>36</v>
      </c>
      <c r="B21" s="29"/>
      <c r="C21" s="30"/>
      <c r="D21" s="31">
        <f aca="true" t="shared" si="5" ref="D21:M21">SUM(D22:D26)</f>
        <v>39903</v>
      </c>
      <c r="E21" s="31">
        <f t="shared" si="5"/>
        <v>370031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3888541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aca="true" t="shared" si="6" ref="N21:N26">SUM(D21:M21)</f>
        <v>4298475</v>
      </c>
      <c r="O21" s="43">
        <f t="shared" si="1"/>
        <v>156.63283897533069</v>
      </c>
      <c r="P21" s="10"/>
    </row>
    <row r="22" spans="1:16" ht="15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735080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735080</v>
      </c>
      <c r="O22" s="47">
        <f t="shared" si="1"/>
        <v>26.78570127172685</v>
      </c>
      <c r="P22" s="9"/>
    </row>
    <row r="23" spans="1:16" ht="15">
      <c r="A23" s="12"/>
      <c r="B23" s="44">
        <v>534</v>
      </c>
      <c r="C23" s="20" t="s">
        <v>115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2078709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2078709</v>
      </c>
      <c r="O23" s="47">
        <f t="shared" si="1"/>
        <v>75.74641985205699</v>
      </c>
      <c r="P23" s="9"/>
    </row>
    <row r="24" spans="1:16" ht="15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1074752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1074752</v>
      </c>
      <c r="O24" s="47">
        <f t="shared" si="1"/>
        <v>39.16306526254418</v>
      </c>
      <c r="P24" s="9"/>
    </row>
    <row r="25" spans="1:16" ht="15">
      <c r="A25" s="12"/>
      <c r="B25" s="44">
        <v>537</v>
      </c>
      <c r="C25" s="20" t="s">
        <v>116</v>
      </c>
      <c r="D25" s="46">
        <v>39903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39903</v>
      </c>
      <c r="O25" s="47">
        <f t="shared" si="1"/>
        <v>1.454031993586707</v>
      </c>
      <c r="P25" s="9"/>
    </row>
    <row r="26" spans="1:16" ht="15">
      <c r="A26" s="12"/>
      <c r="B26" s="44">
        <v>539</v>
      </c>
      <c r="C26" s="20" t="s">
        <v>88</v>
      </c>
      <c r="D26" s="46">
        <v>0</v>
      </c>
      <c r="E26" s="46">
        <v>370031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370031</v>
      </c>
      <c r="O26" s="47">
        <f t="shared" si="1"/>
        <v>13.483620595415953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SUM(D28:D28)</f>
        <v>0</v>
      </c>
      <c r="E27" s="31">
        <f t="shared" si="7"/>
        <v>5759973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2">SUM(D27:M27)</f>
        <v>5759973</v>
      </c>
      <c r="O27" s="43">
        <f t="shared" si="1"/>
        <v>209.88860547316256</v>
      </c>
      <c r="P27" s="10"/>
    </row>
    <row r="28" spans="1:16" ht="15">
      <c r="A28" s="12"/>
      <c r="B28" s="44">
        <v>541</v>
      </c>
      <c r="C28" s="20" t="s">
        <v>117</v>
      </c>
      <c r="D28" s="46">
        <v>0</v>
      </c>
      <c r="E28" s="46">
        <v>5759973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5759973</v>
      </c>
      <c r="O28" s="47">
        <f t="shared" si="1"/>
        <v>209.88860547316256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SUM(D30:D31)</f>
        <v>0</v>
      </c>
      <c r="E29" s="31">
        <f t="shared" si="9"/>
        <v>2429838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2429838</v>
      </c>
      <c r="O29" s="43">
        <f t="shared" si="1"/>
        <v>88.54126735415224</v>
      </c>
      <c r="P29" s="10"/>
    </row>
    <row r="30" spans="1:16" ht="15">
      <c r="A30" s="13"/>
      <c r="B30" s="45">
        <v>554</v>
      </c>
      <c r="C30" s="21" t="s">
        <v>47</v>
      </c>
      <c r="D30" s="46">
        <v>0</v>
      </c>
      <c r="E30" s="46">
        <v>674639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674639</v>
      </c>
      <c r="O30" s="47">
        <f t="shared" si="1"/>
        <v>24.58328171118318</v>
      </c>
      <c r="P30" s="9"/>
    </row>
    <row r="31" spans="1:16" ht="15">
      <c r="A31" s="13"/>
      <c r="B31" s="45">
        <v>559</v>
      </c>
      <c r="C31" s="21" t="s">
        <v>111</v>
      </c>
      <c r="D31" s="46">
        <v>0</v>
      </c>
      <c r="E31" s="46">
        <v>1755199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1755199</v>
      </c>
      <c r="O31" s="47">
        <f t="shared" si="1"/>
        <v>63.957985642969064</v>
      </c>
      <c r="P31" s="9"/>
    </row>
    <row r="32" spans="1:16" ht="15.75">
      <c r="A32" s="28" t="s">
        <v>48</v>
      </c>
      <c r="B32" s="29"/>
      <c r="C32" s="30"/>
      <c r="D32" s="31">
        <f aca="true" t="shared" si="10" ref="D32:M32">SUM(D33:D36)</f>
        <v>952156</v>
      </c>
      <c r="E32" s="31">
        <f t="shared" si="10"/>
        <v>236690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1188846</v>
      </c>
      <c r="O32" s="43">
        <f t="shared" si="1"/>
        <v>43.32055533287177</v>
      </c>
      <c r="P32" s="10"/>
    </row>
    <row r="33" spans="1:16" ht="15">
      <c r="A33" s="12"/>
      <c r="B33" s="44">
        <v>562</v>
      </c>
      <c r="C33" s="20" t="s">
        <v>118</v>
      </c>
      <c r="D33" s="46">
        <v>740963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1" ref="N33:N40">SUM(D33:M33)</f>
        <v>740963</v>
      </c>
      <c r="O33" s="47">
        <f t="shared" si="1"/>
        <v>27.00007287832963</v>
      </c>
      <c r="P33" s="9"/>
    </row>
    <row r="34" spans="1:16" ht="15">
      <c r="A34" s="12"/>
      <c r="B34" s="44">
        <v>563</v>
      </c>
      <c r="C34" s="20" t="s">
        <v>119</v>
      </c>
      <c r="D34" s="46">
        <v>35000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35000</v>
      </c>
      <c r="O34" s="47">
        <f t="shared" si="1"/>
        <v>1.275370768501986</v>
      </c>
      <c r="P34" s="9"/>
    </row>
    <row r="35" spans="1:16" ht="15">
      <c r="A35" s="12"/>
      <c r="B35" s="44">
        <v>564</v>
      </c>
      <c r="C35" s="20" t="s">
        <v>120</v>
      </c>
      <c r="D35" s="46">
        <v>140440</v>
      </c>
      <c r="E35" s="46">
        <v>108112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248552</v>
      </c>
      <c r="O35" s="47">
        <f t="shared" si="1"/>
        <v>9.057027292934446</v>
      </c>
      <c r="P35" s="9"/>
    </row>
    <row r="36" spans="1:16" ht="15">
      <c r="A36" s="12"/>
      <c r="B36" s="44">
        <v>569</v>
      </c>
      <c r="C36" s="20" t="s">
        <v>53</v>
      </c>
      <c r="D36" s="46">
        <v>35753</v>
      </c>
      <c r="E36" s="46">
        <v>128578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164331</v>
      </c>
      <c r="O36" s="47">
        <f t="shared" si="1"/>
        <v>5.98808439310571</v>
      </c>
      <c r="P36" s="9"/>
    </row>
    <row r="37" spans="1:16" ht="15.75">
      <c r="A37" s="28" t="s">
        <v>54</v>
      </c>
      <c r="B37" s="29"/>
      <c r="C37" s="30"/>
      <c r="D37" s="31">
        <f aca="true" t="shared" si="12" ref="D37:M37">SUM(D38:D40)</f>
        <v>1134978</v>
      </c>
      <c r="E37" s="31">
        <f t="shared" si="12"/>
        <v>3054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1138032</v>
      </c>
      <c r="O37" s="43">
        <f t="shared" si="1"/>
        <v>41.468935611995775</v>
      </c>
      <c r="P37" s="9"/>
    </row>
    <row r="38" spans="1:16" ht="15">
      <c r="A38" s="12"/>
      <c r="B38" s="44">
        <v>571</v>
      </c>
      <c r="C38" s="20" t="s">
        <v>55</v>
      </c>
      <c r="D38" s="46">
        <v>1091416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1091416</v>
      </c>
      <c r="O38" s="47">
        <f t="shared" si="1"/>
        <v>39.77028750501039</v>
      </c>
      <c r="P38" s="9"/>
    </row>
    <row r="39" spans="1:16" ht="15">
      <c r="A39" s="12"/>
      <c r="B39" s="44">
        <v>572</v>
      </c>
      <c r="C39" s="20" t="s">
        <v>122</v>
      </c>
      <c r="D39" s="46">
        <v>43562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43562</v>
      </c>
      <c r="O39" s="47">
        <f t="shared" si="1"/>
        <v>1.5873628976423861</v>
      </c>
      <c r="P39" s="9"/>
    </row>
    <row r="40" spans="1:16" ht="15">
      <c r="A40" s="12"/>
      <c r="B40" s="44">
        <v>579</v>
      </c>
      <c r="C40" s="20" t="s">
        <v>90</v>
      </c>
      <c r="D40" s="46">
        <v>0</v>
      </c>
      <c r="E40" s="46">
        <v>3054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3054</v>
      </c>
      <c r="O40" s="47">
        <f t="shared" si="1"/>
        <v>0.11128520934300186</v>
      </c>
      <c r="P40" s="9"/>
    </row>
    <row r="41" spans="1:16" ht="15.75">
      <c r="A41" s="28" t="s">
        <v>123</v>
      </c>
      <c r="B41" s="29"/>
      <c r="C41" s="30"/>
      <c r="D41" s="31">
        <f aca="true" t="shared" si="13" ref="D41:M41">SUM(D42:D43)</f>
        <v>562716</v>
      </c>
      <c r="E41" s="31">
        <f t="shared" si="13"/>
        <v>1891023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241968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369002</v>
      </c>
      <c r="N41" s="31">
        <f aca="true" t="shared" si="14" ref="N41:N48">SUM(D41:M41)</f>
        <v>3064709</v>
      </c>
      <c r="O41" s="43">
        <f t="shared" si="1"/>
        <v>111.67543635899865</v>
      </c>
      <c r="P41" s="9"/>
    </row>
    <row r="42" spans="1:16" ht="15">
      <c r="A42" s="12"/>
      <c r="B42" s="44">
        <v>581</v>
      </c>
      <c r="C42" s="20" t="s">
        <v>124</v>
      </c>
      <c r="D42" s="46">
        <v>559236</v>
      </c>
      <c r="E42" s="46">
        <v>1891023</v>
      </c>
      <c r="F42" s="46">
        <v>0</v>
      </c>
      <c r="G42" s="46">
        <v>0</v>
      </c>
      <c r="H42" s="46">
        <v>0</v>
      </c>
      <c r="I42" s="46">
        <v>241968</v>
      </c>
      <c r="J42" s="46">
        <v>0</v>
      </c>
      <c r="K42" s="46">
        <v>0</v>
      </c>
      <c r="L42" s="46">
        <v>0</v>
      </c>
      <c r="M42" s="46">
        <v>369002</v>
      </c>
      <c r="N42" s="46">
        <f t="shared" si="14"/>
        <v>3061229</v>
      </c>
      <c r="O42" s="47">
        <f t="shared" si="1"/>
        <v>111.54862806544475</v>
      </c>
      <c r="P42" s="9"/>
    </row>
    <row r="43" spans="1:16" ht="15">
      <c r="A43" s="12"/>
      <c r="B43" s="44">
        <v>583</v>
      </c>
      <c r="C43" s="20" t="s">
        <v>138</v>
      </c>
      <c r="D43" s="46">
        <v>3480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3480</v>
      </c>
      <c r="O43" s="47">
        <f t="shared" si="1"/>
        <v>0.12680829355391174</v>
      </c>
      <c r="P43" s="9"/>
    </row>
    <row r="44" spans="1:16" ht="15.75">
      <c r="A44" s="28" t="s">
        <v>62</v>
      </c>
      <c r="B44" s="29"/>
      <c r="C44" s="30"/>
      <c r="D44" s="31">
        <f aca="true" t="shared" si="15" ref="D44:M44">SUM(D45:D47)</f>
        <v>0</v>
      </c>
      <c r="E44" s="31">
        <f t="shared" si="15"/>
        <v>55547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55547</v>
      </c>
      <c r="O44" s="43">
        <f t="shared" si="1"/>
        <v>2.0240862879422803</v>
      </c>
      <c r="P44" s="9"/>
    </row>
    <row r="45" spans="1:16" ht="15">
      <c r="A45" s="12"/>
      <c r="B45" s="44">
        <v>712</v>
      </c>
      <c r="C45" s="20" t="s">
        <v>125</v>
      </c>
      <c r="D45" s="46">
        <v>0</v>
      </c>
      <c r="E45" s="46">
        <v>1944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1944</v>
      </c>
      <c r="O45" s="47">
        <f t="shared" si="1"/>
        <v>0.07083773639908174</v>
      </c>
      <c r="P45" s="9"/>
    </row>
    <row r="46" spans="1:16" ht="15">
      <c r="A46" s="12"/>
      <c r="B46" s="44">
        <v>713</v>
      </c>
      <c r="C46" s="20" t="s">
        <v>126</v>
      </c>
      <c r="D46" s="46">
        <v>0</v>
      </c>
      <c r="E46" s="46">
        <v>22042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22042</v>
      </c>
      <c r="O46" s="47">
        <f t="shared" si="1"/>
        <v>0.8031920708377364</v>
      </c>
      <c r="P46" s="9"/>
    </row>
    <row r="47" spans="1:16" ht="15.75" thickBot="1">
      <c r="A47" s="12"/>
      <c r="B47" s="44">
        <v>721</v>
      </c>
      <c r="C47" s="20" t="s">
        <v>104</v>
      </c>
      <c r="D47" s="46">
        <v>0</v>
      </c>
      <c r="E47" s="46">
        <v>31561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31561</v>
      </c>
      <c r="O47" s="47">
        <f t="shared" si="1"/>
        <v>1.1500564807054623</v>
      </c>
      <c r="P47" s="9"/>
    </row>
    <row r="48" spans="1:119" ht="16.5" thickBot="1">
      <c r="A48" s="14" t="s">
        <v>10</v>
      </c>
      <c r="B48" s="23"/>
      <c r="C48" s="22"/>
      <c r="D48" s="15">
        <f aca="true" t="shared" si="16" ref="D48:M48">SUM(D5,D13,D21,D27,D29,D32,D37,D41,D44)</f>
        <v>24625746</v>
      </c>
      <c r="E48" s="15">
        <f t="shared" si="16"/>
        <v>17422727</v>
      </c>
      <c r="F48" s="15">
        <f t="shared" si="16"/>
        <v>0</v>
      </c>
      <c r="G48" s="15">
        <f t="shared" si="16"/>
        <v>0</v>
      </c>
      <c r="H48" s="15">
        <f t="shared" si="16"/>
        <v>0</v>
      </c>
      <c r="I48" s="15">
        <f t="shared" si="16"/>
        <v>4130509</v>
      </c>
      <c r="J48" s="15">
        <f t="shared" si="16"/>
        <v>0</v>
      </c>
      <c r="K48" s="15">
        <f t="shared" si="16"/>
        <v>0</v>
      </c>
      <c r="L48" s="15">
        <f t="shared" si="16"/>
        <v>0</v>
      </c>
      <c r="M48" s="15">
        <f t="shared" si="16"/>
        <v>2374065</v>
      </c>
      <c r="N48" s="15">
        <f t="shared" si="14"/>
        <v>48553047</v>
      </c>
      <c r="O48" s="37">
        <f t="shared" si="1"/>
        <v>1769.2324818715156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8" t="s">
        <v>141</v>
      </c>
      <c r="M50" s="48"/>
      <c r="N50" s="48"/>
      <c r="O50" s="41">
        <v>27443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6903024</v>
      </c>
      <c r="E5" s="26">
        <f t="shared" si="0"/>
        <v>6708546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4536233</v>
      </c>
      <c r="N5" s="27">
        <f>SUM(D5:M5)</f>
        <v>18147803</v>
      </c>
      <c r="O5" s="32">
        <f aca="true" t="shared" si="1" ref="O5:O47">(N5/O$49)</f>
        <v>662.6913638853387</v>
      </c>
      <c r="P5" s="6"/>
    </row>
    <row r="6" spans="1:16" ht="15">
      <c r="A6" s="12"/>
      <c r="B6" s="44">
        <v>511</v>
      </c>
      <c r="C6" s="20" t="s">
        <v>20</v>
      </c>
      <c r="D6" s="46">
        <v>364696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364696</v>
      </c>
      <c r="O6" s="47">
        <f t="shared" si="1"/>
        <v>13.31736352017528</v>
      </c>
      <c r="P6" s="9"/>
    </row>
    <row r="7" spans="1:16" ht="15">
      <c r="A7" s="12"/>
      <c r="B7" s="44">
        <v>512</v>
      </c>
      <c r="C7" s="20" t="s">
        <v>21</v>
      </c>
      <c r="D7" s="46">
        <v>261314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261314</v>
      </c>
      <c r="O7" s="47">
        <f t="shared" si="1"/>
        <v>9.542231148438926</v>
      </c>
      <c r="P7" s="9"/>
    </row>
    <row r="8" spans="1:16" ht="15">
      <c r="A8" s="12"/>
      <c r="B8" s="44">
        <v>513</v>
      </c>
      <c r="C8" s="20" t="s">
        <v>22</v>
      </c>
      <c r="D8" s="46">
        <v>3505023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3505023</v>
      </c>
      <c r="O8" s="47">
        <f t="shared" si="1"/>
        <v>127.9906153003469</v>
      </c>
      <c r="P8" s="9"/>
    </row>
    <row r="9" spans="1:16" ht="15">
      <c r="A9" s="12"/>
      <c r="B9" s="44">
        <v>514</v>
      </c>
      <c r="C9" s="20" t="s">
        <v>23</v>
      </c>
      <c r="D9" s="46">
        <v>27083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27083</v>
      </c>
      <c r="O9" s="47">
        <f t="shared" si="1"/>
        <v>0.9889720649990871</v>
      </c>
      <c r="P9" s="9"/>
    </row>
    <row r="10" spans="1:16" ht="15">
      <c r="A10" s="12"/>
      <c r="B10" s="44">
        <v>515</v>
      </c>
      <c r="C10" s="20" t="s">
        <v>24</v>
      </c>
      <c r="D10" s="46">
        <v>194430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194430</v>
      </c>
      <c r="O10" s="47">
        <f t="shared" si="1"/>
        <v>7.099872192806281</v>
      </c>
      <c r="P10" s="9"/>
    </row>
    <row r="11" spans="1:16" ht="15">
      <c r="A11" s="12"/>
      <c r="B11" s="44">
        <v>516</v>
      </c>
      <c r="C11" s="20" t="s">
        <v>87</v>
      </c>
      <c r="D11" s="46">
        <v>313015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313015</v>
      </c>
      <c r="O11" s="47">
        <f t="shared" si="1"/>
        <v>11.43016249771773</v>
      </c>
      <c r="P11" s="9"/>
    </row>
    <row r="12" spans="1:16" ht="15">
      <c r="A12" s="12"/>
      <c r="B12" s="44">
        <v>519</v>
      </c>
      <c r="C12" s="20" t="s">
        <v>114</v>
      </c>
      <c r="D12" s="46">
        <v>2237463</v>
      </c>
      <c r="E12" s="46">
        <v>6708546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4536233</v>
      </c>
      <c r="N12" s="46">
        <f t="shared" si="2"/>
        <v>13482242</v>
      </c>
      <c r="O12" s="47">
        <f t="shared" si="1"/>
        <v>492.32214716085446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14404227</v>
      </c>
      <c r="E13" s="31">
        <f t="shared" si="3"/>
        <v>2878360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17282587</v>
      </c>
      <c r="O13" s="43">
        <f t="shared" si="1"/>
        <v>631.0968413364981</v>
      </c>
      <c r="P13" s="10"/>
    </row>
    <row r="14" spans="1:16" ht="15">
      <c r="A14" s="12"/>
      <c r="B14" s="44">
        <v>521</v>
      </c>
      <c r="C14" s="20" t="s">
        <v>28</v>
      </c>
      <c r="D14" s="46">
        <v>10487637</v>
      </c>
      <c r="E14" s="46">
        <v>254271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10741908</v>
      </c>
      <c r="O14" s="47">
        <f t="shared" si="1"/>
        <v>392.25517619134564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2624089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2624089</v>
      </c>
      <c r="O15" s="47">
        <f t="shared" si="1"/>
        <v>95.82212890268396</v>
      </c>
      <c r="P15" s="9"/>
    </row>
    <row r="16" spans="1:16" ht="15">
      <c r="A16" s="12"/>
      <c r="B16" s="44">
        <v>524</v>
      </c>
      <c r="C16" s="20" t="s">
        <v>31</v>
      </c>
      <c r="D16" s="46">
        <v>406052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406052</v>
      </c>
      <c r="O16" s="47">
        <f t="shared" si="1"/>
        <v>14.82753332116122</v>
      </c>
      <c r="P16" s="9"/>
    </row>
    <row r="17" spans="1:16" ht="15">
      <c r="A17" s="12"/>
      <c r="B17" s="44">
        <v>525</v>
      </c>
      <c r="C17" s="20" t="s">
        <v>32</v>
      </c>
      <c r="D17" s="46">
        <v>214118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214118</v>
      </c>
      <c r="O17" s="47">
        <f t="shared" si="1"/>
        <v>7.8188059156472525</v>
      </c>
      <c r="P17" s="9"/>
    </row>
    <row r="18" spans="1:16" ht="15">
      <c r="A18" s="12"/>
      <c r="B18" s="44">
        <v>526</v>
      </c>
      <c r="C18" s="20" t="s">
        <v>33</v>
      </c>
      <c r="D18" s="46">
        <v>2105888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2105888</v>
      </c>
      <c r="O18" s="47">
        <f t="shared" si="1"/>
        <v>76.89932444769035</v>
      </c>
      <c r="P18" s="9"/>
    </row>
    <row r="19" spans="1:16" ht="15">
      <c r="A19" s="12"/>
      <c r="B19" s="44">
        <v>527</v>
      </c>
      <c r="C19" s="20" t="s">
        <v>34</v>
      </c>
      <c r="D19" s="46">
        <v>89930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89930</v>
      </c>
      <c r="O19" s="47">
        <f t="shared" si="1"/>
        <v>3.2839145517619133</v>
      </c>
      <c r="P19" s="9"/>
    </row>
    <row r="20" spans="1:16" ht="15">
      <c r="A20" s="12"/>
      <c r="B20" s="44">
        <v>529</v>
      </c>
      <c r="C20" s="20" t="s">
        <v>35</v>
      </c>
      <c r="D20" s="46">
        <v>1100602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1100602</v>
      </c>
      <c r="O20" s="47">
        <f t="shared" si="1"/>
        <v>40.189958006207775</v>
      </c>
      <c r="P20" s="9"/>
    </row>
    <row r="21" spans="1:16" ht="15.75">
      <c r="A21" s="28" t="s">
        <v>36</v>
      </c>
      <c r="B21" s="29"/>
      <c r="C21" s="30"/>
      <c r="D21" s="31">
        <f aca="true" t="shared" si="5" ref="D21:M21">SUM(D22:D26)</f>
        <v>39517</v>
      </c>
      <c r="E21" s="31">
        <f t="shared" si="5"/>
        <v>448457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3705960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aca="true" t="shared" si="6" ref="N21:N26">SUM(D21:M21)</f>
        <v>4193934</v>
      </c>
      <c r="O21" s="43">
        <f t="shared" si="1"/>
        <v>153.1471243381413</v>
      </c>
      <c r="P21" s="10"/>
    </row>
    <row r="22" spans="1:16" ht="15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723120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723120</v>
      </c>
      <c r="O22" s="47">
        <f t="shared" si="1"/>
        <v>26.405696549205768</v>
      </c>
      <c r="P22" s="9"/>
    </row>
    <row r="23" spans="1:16" ht="15">
      <c r="A23" s="12"/>
      <c r="B23" s="44">
        <v>534</v>
      </c>
      <c r="C23" s="20" t="s">
        <v>115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1930773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1930773</v>
      </c>
      <c r="O23" s="47">
        <f t="shared" si="1"/>
        <v>70.50476538250867</v>
      </c>
      <c r="P23" s="9"/>
    </row>
    <row r="24" spans="1:16" ht="15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1052067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1052067</v>
      </c>
      <c r="O24" s="47">
        <f t="shared" si="1"/>
        <v>38.41763739273325</v>
      </c>
      <c r="P24" s="9"/>
    </row>
    <row r="25" spans="1:16" ht="15">
      <c r="A25" s="12"/>
      <c r="B25" s="44">
        <v>537</v>
      </c>
      <c r="C25" s="20" t="s">
        <v>116</v>
      </c>
      <c r="D25" s="46">
        <v>39517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39517</v>
      </c>
      <c r="O25" s="47">
        <f t="shared" si="1"/>
        <v>1.443016249771773</v>
      </c>
      <c r="P25" s="9"/>
    </row>
    <row r="26" spans="1:16" ht="15">
      <c r="A26" s="12"/>
      <c r="B26" s="44">
        <v>539</v>
      </c>
      <c r="C26" s="20" t="s">
        <v>88</v>
      </c>
      <c r="D26" s="46">
        <v>0</v>
      </c>
      <c r="E26" s="46">
        <v>448457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448457</v>
      </c>
      <c r="O26" s="47">
        <f t="shared" si="1"/>
        <v>16.376008763921856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SUM(D28:D28)</f>
        <v>0</v>
      </c>
      <c r="E27" s="31">
        <f t="shared" si="7"/>
        <v>13482212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2">SUM(D27:M27)</f>
        <v>13482212</v>
      </c>
      <c r="O27" s="43">
        <f t="shared" si="1"/>
        <v>492.3210516706226</v>
      </c>
      <c r="P27" s="10"/>
    </row>
    <row r="28" spans="1:16" ht="15">
      <c r="A28" s="12"/>
      <c r="B28" s="44">
        <v>541</v>
      </c>
      <c r="C28" s="20" t="s">
        <v>117</v>
      </c>
      <c r="D28" s="46">
        <v>0</v>
      </c>
      <c r="E28" s="46">
        <v>13482212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13482212</v>
      </c>
      <c r="O28" s="47">
        <f t="shared" si="1"/>
        <v>492.3210516706226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SUM(D30:D31)</f>
        <v>0</v>
      </c>
      <c r="E29" s="31">
        <f t="shared" si="9"/>
        <v>1026890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1026890</v>
      </c>
      <c r="O29" s="43">
        <f t="shared" si="1"/>
        <v>37.49826547379953</v>
      </c>
      <c r="P29" s="10"/>
    </row>
    <row r="30" spans="1:16" ht="15">
      <c r="A30" s="13"/>
      <c r="B30" s="45">
        <v>554</v>
      </c>
      <c r="C30" s="21" t="s">
        <v>47</v>
      </c>
      <c r="D30" s="46">
        <v>0</v>
      </c>
      <c r="E30" s="46">
        <v>351978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351978</v>
      </c>
      <c r="O30" s="47">
        <f t="shared" si="1"/>
        <v>12.852948694540807</v>
      </c>
      <c r="P30" s="9"/>
    </row>
    <row r="31" spans="1:16" ht="15">
      <c r="A31" s="13"/>
      <c r="B31" s="45">
        <v>559</v>
      </c>
      <c r="C31" s="21" t="s">
        <v>111</v>
      </c>
      <c r="D31" s="46">
        <v>0</v>
      </c>
      <c r="E31" s="46">
        <v>674912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674912</v>
      </c>
      <c r="O31" s="47">
        <f t="shared" si="1"/>
        <v>24.645316779258717</v>
      </c>
      <c r="P31" s="9"/>
    </row>
    <row r="32" spans="1:16" ht="15.75">
      <c r="A32" s="28" t="s">
        <v>48</v>
      </c>
      <c r="B32" s="29"/>
      <c r="C32" s="30"/>
      <c r="D32" s="31">
        <f aca="true" t="shared" si="10" ref="D32:M32">SUM(D33:D36)</f>
        <v>857179</v>
      </c>
      <c r="E32" s="31">
        <f t="shared" si="10"/>
        <v>203007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1060186</v>
      </c>
      <c r="O32" s="43">
        <f t="shared" si="1"/>
        <v>38.7141135658207</v>
      </c>
      <c r="P32" s="10"/>
    </row>
    <row r="33" spans="1:16" ht="15">
      <c r="A33" s="12"/>
      <c r="B33" s="44">
        <v>562</v>
      </c>
      <c r="C33" s="20" t="s">
        <v>118</v>
      </c>
      <c r="D33" s="46">
        <v>664143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1" ref="N33:N40">SUM(D33:M33)</f>
        <v>664143</v>
      </c>
      <c r="O33" s="47">
        <f t="shared" si="1"/>
        <v>24.252072302355305</v>
      </c>
      <c r="P33" s="9"/>
    </row>
    <row r="34" spans="1:16" ht="15">
      <c r="A34" s="12"/>
      <c r="B34" s="44">
        <v>563</v>
      </c>
      <c r="C34" s="20" t="s">
        <v>119</v>
      </c>
      <c r="D34" s="46">
        <v>35000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35000</v>
      </c>
      <c r="O34" s="47">
        <f t="shared" si="1"/>
        <v>1.2780719371918934</v>
      </c>
      <c r="P34" s="9"/>
    </row>
    <row r="35" spans="1:16" ht="15">
      <c r="A35" s="12"/>
      <c r="B35" s="44">
        <v>564</v>
      </c>
      <c r="C35" s="20" t="s">
        <v>120</v>
      </c>
      <c r="D35" s="46">
        <v>126626</v>
      </c>
      <c r="E35" s="46">
        <v>74027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200653</v>
      </c>
      <c r="O35" s="47">
        <f t="shared" si="1"/>
        <v>7.327113383238999</v>
      </c>
      <c r="P35" s="9"/>
    </row>
    <row r="36" spans="1:16" ht="15">
      <c r="A36" s="12"/>
      <c r="B36" s="44">
        <v>569</v>
      </c>
      <c r="C36" s="20" t="s">
        <v>53</v>
      </c>
      <c r="D36" s="46">
        <v>31410</v>
      </c>
      <c r="E36" s="46">
        <v>128980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160390</v>
      </c>
      <c r="O36" s="47">
        <f t="shared" si="1"/>
        <v>5.856855943034508</v>
      </c>
      <c r="P36" s="9"/>
    </row>
    <row r="37" spans="1:16" ht="15.75">
      <c r="A37" s="28" t="s">
        <v>54</v>
      </c>
      <c r="B37" s="29"/>
      <c r="C37" s="30"/>
      <c r="D37" s="31">
        <f aca="true" t="shared" si="12" ref="D37:M37">SUM(D38:D40)</f>
        <v>1173621</v>
      </c>
      <c r="E37" s="31">
        <f t="shared" si="12"/>
        <v>31564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1205185</v>
      </c>
      <c r="O37" s="43">
        <f t="shared" si="1"/>
        <v>44.008946503560345</v>
      </c>
      <c r="P37" s="9"/>
    </row>
    <row r="38" spans="1:16" ht="15">
      <c r="A38" s="12"/>
      <c r="B38" s="44">
        <v>571</v>
      </c>
      <c r="C38" s="20" t="s">
        <v>55</v>
      </c>
      <c r="D38" s="46">
        <v>1135765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1135765</v>
      </c>
      <c r="O38" s="47">
        <f t="shared" si="1"/>
        <v>41.47398210699288</v>
      </c>
      <c r="P38" s="9"/>
    </row>
    <row r="39" spans="1:16" ht="15">
      <c r="A39" s="12"/>
      <c r="B39" s="44">
        <v>572</v>
      </c>
      <c r="C39" s="20" t="s">
        <v>122</v>
      </c>
      <c r="D39" s="46">
        <v>37856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37856</v>
      </c>
      <c r="O39" s="47">
        <f t="shared" si="1"/>
        <v>1.3823626072667519</v>
      </c>
      <c r="P39" s="9"/>
    </row>
    <row r="40" spans="1:16" ht="15">
      <c r="A40" s="12"/>
      <c r="B40" s="44">
        <v>574</v>
      </c>
      <c r="C40" s="20" t="s">
        <v>57</v>
      </c>
      <c r="D40" s="46">
        <v>0</v>
      </c>
      <c r="E40" s="46">
        <v>31564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31564</v>
      </c>
      <c r="O40" s="47">
        <f t="shared" si="1"/>
        <v>1.152601789300712</v>
      </c>
      <c r="P40" s="9"/>
    </row>
    <row r="41" spans="1:16" ht="15.75">
      <c r="A41" s="28" t="s">
        <v>123</v>
      </c>
      <c r="B41" s="29"/>
      <c r="C41" s="30"/>
      <c r="D41" s="31">
        <f aca="true" t="shared" si="13" ref="D41:M41">SUM(D42:D43)</f>
        <v>657755</v>
      </c>
      <c r="E41" s="31">
        <f t="shared" si="13"/>
        <v>2125009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146985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726416</v>
      </c>
      <c r="N41" s="31">
        <f aca="true" t="shared" si="14" ref="N41:N47">SUM(D41:M41)</f>
        <v>3656165</v>
      </c>
      <c r="O41" s="43">
        <f t="shared" si="1"/>
        <v>133.50976812123426</v>
      </c>
      <c r="P41" s="9"/>
    </row>
    <row r="42" spans="1:16" ht="15">
      <c r="A42" s="12"/>
      <c r="B42" s="44">
        <v>581</v>
      </c>
      <c r="C42" s="20" t="s">
        <v>124</v>
      </c>
      <c r="D42" s="46">
        <v>635330</v>
      </c>
      <c r="E42" s="46">
        <v>2125009</v>
      </c>
      <c r="F42" s="46">
        <v>0</v>
      </c>
      <c r="G42" s="46">
        <v>0</v>
      </c>
      <c r="H42" s="46">
        <v>0</v>
      </c>
      <c r="I42" s="46">
        <v>146985</v>
      </c>
      <c r="J42" s="46">
        <v>0</v>
      </c>
      <c r="K42" s="46">
        <v>0</v>
      </c>
      <c r="L42" s="46">
        <v>0</v>
      </c>
      <c r="M42" s="46">
        <v>726416</v>
      </c>
      <c r="N42" s="46">
        <f t="shared" si="14"/>
        <v>3633740</v>
      </c>
      <c r="O42" s="47">
        <f t="shared" si="1"/>
        <v>132.6908891729049</v>
      </c>
      <c r="P42" s="9"/>
    </row>
    <row r="43" spans="1:16" ht="15">
      <c r="A43" s="12"/>
      <c r="B43" s="44">
        <v>583</v>
      </c>
      <c r="C43" s="20" t="s">
        <v>138</v>
      </c>
      <c r="D43" s="46">
        <v>22425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22425</v>
      </c>
      <c r="O43" s="47">
        <f t="shared" si="1"/>
        <v>0.8188789483293774</v>
      </c>
      <c r="P43" s="9"/>
    </row>
    <row r="44" spans="1:16" ht="15.75">
      <c r="A44" s="28" t="s">
        <v>62</v>
      </c>
      <c r="B44" s="29"/>
      <c r="C44" s="30"/>
      <c r="D44" s="31">
        <f aca="true" t="shared" si="15" ref="D44:M44">SUM(D45:D46)</f>
        <v>0</v>
      </c>
      <c r="E44" s="31">
        <f t="shared" si="15"/>
        <v>66991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66991</v>
      </c>
      <c r="O44" s="43">
        <f t="shared" si="1"/>
        <v>2.4462662041263465</v>
      </c>
      <c r="P44" s="9"/>
    </row>
    <row r="45" spans="1:16" ht="15">
      <c r="A45" s="12"/>
      <c r="B45" s="44">
        <v>713</v>
      </c>
      <c r="C45" s="20" t="s">
        <v>126</v>
      </c>
      <c r="D45" s="46">
        <v>0</v>
      </c>
      <c r="E45" s="46">
        <v>24070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24070</v>
      </c>
      <c r="O45" s="47">
        <f t="shared" si="1"/>
        <v>0.8789483293773964</v>
      </c>
      <c r="P45" s="9"/>
    </row>
    <row r="46" spans="1:16" ht="15.75" thickBot="1">
      <c r="A46" s="12"/>
      <c r="B46" s="44">
        <v>721</v>
      </c>
      <c r="C46" s="20" t="s">
        <v>104</v>
      </c>
      <c r="D46" s="46">
        <v>0</v>
      </c>
      <c r="E46" s="46">
        <v>42921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42921</v>
      </c>
      <c r="O46" s="47">
        <f t="shared" si="1"/>
        <v>1.5673178747489502</v>
      </c>
      <c r="P46" s="9"/>
    </row>
    <row r="47" spans="1:119" ht="16.5" thickBot="1">
      <c r="A47" s="14" t="s">
        <v>10</v>
      </c>
      <c r="B47" s="23"/>
      <c r="C47" s="22"/>
      <c r="D47" s="15">
        <f aca="true" t="shared" si="16" ref="D47:M47">SUM(D5,D13,D21,D27,D29,D32,D37,D41,D44)</f>
        <v>24035323</v>
      </c>
      <c r="E47" s="15">
        <f t="shared" si="16"/>
        <v>26971036</v>
      </c>
      <c r="F47" s="15">
        <f t="shared" si="16"/>
        <v>0</v>
      </c>
      <c r="G47" s="15">
        <f t="shared" si="16"/>
        <v>0</v>
      </c>
      <c r="H47" s="15">
        <f t="shared" si="16"/>
        <v>0</v>
      </c>
      <c r="I47" s="15">
        <f t="shared" si="16"/>
        <v>3852945</v>
      </c>
      <c r="J47" s="15">
        <f t="shared" si="16"/>
        <v>0</v>
      </c>
      <c r="K47" s="15">
        <f t="shared" si="16"/>
        <v>0</v>
      </c>
      <c r="L47" s="15">
        <f t="shared" si="16"/>
        <v>0</v>
      </c>
      <c r="M47" s="15">
        <f t="shared" si="16"/>
        <v>5262649</v>
      </c>
      <c r="N47" s="15">
        <f t="shared" si="14"/>
        <v>60121953</v>
      </c>
      <c r="O47" s="37">
        <f t="shared" si="1"/>
        <v>2195.433741099142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38"/>
      <c r="B49" s="39"/>
      <c r="C49" s="39"/>
      <c r="D49" s="40"/>
      <c r="E49" s="40"/>
      <c r="F49" s="40"/>
      <c r="G49" s="40"/>
      <c r="H49" s="40"/>
      <c r="I49" s="40"/>
      <c r="J49" s="40"/>
      <c r="K49" s="40"/>
      <c r="L49" s="48" t="s">
        <v>139</v>
      </c>
      <c r="M49" s="48"/>
      <c r="N49" s="48"/>
      <c r="O49" s="41">
        <v>27385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85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6760680</v>
      </c>
      <c r="E5" s="26">
        <f t="shared" si="0"/>
        <v>1425832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4693054</v>
      </c>
      <c r="N5" s="27">
        <f>SUM(D5:M5)</f>
        <v>12879566</v>
      </c>
      <c r="O5" s="32">
        <f aca="true" t="shared" si="1" ref="O5:O45">(N5/O$47)</f>
        <v>471.84810961313013</v>
      </c>
      <c r="P5" s="6"/>
    </row>
    <row r="6" spans="1:16" ht="15">
      <c r="A6" s="12"/>
      <c r="B6" s="44">
        <v>511</v>
      </c>
      <c r="C6" s="20" t="s">
        <v>20</v>
      </c>
      <c r="D6" s="46">
        <v>333959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333959</v>
      </c>
      <c r="O6" s="47">
        <f t="shared" si="1"/>
        <v>12.234723036342322</v>
      </c>
      <c r="P6" s="9"/>
    </row>
    <row r="7" spans="1:16" ht="15">
      <c r="A7" s="12"/>
      <c r="B7" s="44">
        <v>512</v>
      </c>
      <c r="C7" s="20" t="s">
        <v>21</v>
      </c>
      <c r="D7" s="46">
        <v>259322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259322</v>
      </c>
      <c r="O7" s="47">
        <f t="shared" si="1"/>
        <v>9.500366354044548</v>
      </c>
      <c r="P7" s="9"/>
    </row>
    <row r="8" spans="1:16" ht="15">
      <c r="A8" s="12"/>
      <c r="B8" s="44">
        <v>513</v>
      </c>
      <c r="C8" s="20" t="s">
        <v>22</v>
      </c>
      <c r="D8" s="46">
        <v>3425223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3425223</v>
      </c>
      <c r="O8" s="47">
        <f t="shared" si="1"/>
        <v>125.48442995310668</v>
      </c>
      <c r="P8" s="9"/>
    </row>
    <row r="9" spans="1:16" ht="15">
      <c r="A9" s="12"/>
      <c r="B9" s="44">
        <v>514</v>
      </c>
      <c r="C9" s="20" t="s">
        <v>23</v>
      </c>
      <c r="D9" s="46">
        <v>32661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32661</v>
      </c>
      <c r="O9" s="47">
        <f t="shared" si="1"/>
        <v>1.1965489449003517</v>
      </c>
      <c r="P9" s="9"/>
    </row>
    <row r="10" spans="1:16" ht="15">
      <c r="A10" s="12"/>
      <c r="B10" s="44">
        <v>515</v>
      </c>
      <c r="C10" s="20" t="s">
        <v>24</v>
      </c>
      <c r="D10" s="46">
        <v>206142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206142</v>
      </c>
      <c r="O10" s="47">
        <f t="shared" si="1"/>
        <v>7.552095545134819</v>
      </c>
      <c r="P10" s="9"/>
    </row>
    <row r="11" spans="1:16" ht="15">
      <c r="A11" s="12"/>
      <c r="B11" s="44">
        <v>516</v>
      </c>
      <c r="C11" s="20" t="s">
        <v>87</v>
      </c>
      <c r="D11" s="46">
        <v>291196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291196</v>
      </c>
      <c r="O11" s="47">
        <f t="shared" si="1"/>
        <v>10.668083235638921</v>
      </c>
      <c r="P11" s="9"/>
    </row>
    <row r="12" spans="1:16" ht="15">
      <c r="A12" s="12"/>
      <c r="B12" s="44">
        <v>519</v>
      </c>
      <c r="C12" s="20" t="s">
        <v>114</v>
      </c>
      <c r="D12" s="46">
        <v>2212177</v>
      </c>
      <c r="E12" s="46">
        <v>1425832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4693054</v>
      </c>
      <c r="N12" s="46">
        <f t="shared" si="2"/>
        <v>8331063</v>
      </c>
      <c r="O12" s="47">
        <f t="shared" si="1"/>
        <v>305.21186254396247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13973587</v>
      </c>
      <c r="E13" s="31">
        <f t="shared" si="3"/>
        <v>2914446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16888033</v>
      </c>
      <c r="O13" s="43">
        <f t="shared" si="1"/>
        <v>618.6999194021103</v>
      </c>
      <c r="P13" s="10"/>
    </row>
    <row r="14" spans="1:16" ht="15">
      <c r="A14" s="12"/>
      <c r="B14" s="44">
        <v>521</v>
      </c>
      <c r="C14" s="20" t="s">
        <v>28</v>
      </c>
      <c r="D14" s="46">
        <v>10191906</v>
      </c>
      <c r="E14" s="46">
        <v>183923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10375829</v>
      </c>
      <c r="O14" s="47">
        <f t="shared" si="1"/>
        <v>380.12269196951934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2730523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2730523</v>
      </c>
      <c r="O15" s="47">
        <f t="shared" si="1"/>
        <v>100.03381447831184</v>
      </c>
      <c r="P15" s="9"/>
    </row>
    <row r="16" spans="1:16" ht="15">
      <c r="A16" s="12"/>
      <c r="B16" s="44">
        <v>524</v>
      </c>
      <c r="C16" s="20" t="s">
        <v>31</v>
      </c>
      <c r="D16" s="46">
        <v>382272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382272</v>
      </c>
      <c r="O16" s="47">
        <f t="shared" si="1"/>
        <v>14.004689331770223</v>
      </c>
      <c r="P16" s="9"/>
    </row>
    <row r="17" spans="1:16" ht="15">
      <c r="A17" s="12"/>
      <c r="B17" s="44">
        <v>525</v>
      </c>
      <c r="C17" s="20" t="s">
        <v>32</v>
      </c>
      <c r="D17" s="46">
        <v>179470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179470</v>
      </c>
      <c r="O17" s="47">
        <f t="shared" si="1"/>
        <v>6.574956037514654</v>
      </c>
      <c r="P17" s="9"/>
    </row>
    <row r="18" spans="1:16" ht="15">
      <c r="A18" s="12"/>
      <c r="B18" s="44">
        <v>526</v>
      </c>
      <c r="C18" s="20" t="s">
        <v>33</v>
      </c>
      <c r="D18" s="46">
        <v>2288741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2288741</v>
      </c>
      <c r="O18" s="47">
        <f t="shared" si="1"/>
        <v>83.84895222743259</v>
      </c>
      <c r="P18" s="9"/>
    </row>
    <row r="19" spans="1:16" ht="15">
      <c r="A19" s="12"/>
      <c r="B19" s="44">
        <v>527</v>
      </c>
      <c r="C19" s="20" t="s">
        <v>34</v>
      </c>
      <c r="D19" s="46">
        <v>75941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75941</v>
      </c>
      <c r="O19" s="47">
        <f t="shared" si="1"/>
        <v>2.7821292497069168</v>
      </c>
      <c r="P19" s="9"/>
    </row>
    <row r="20" spans="1:16" ht="15">
      <c r="A20" s="12"/>
      <c r="B20" s="44">
        <v>529</v>
      </c>
      <c r="C20" s="20" t="s">
        <v>35</v>
      </c>
      <c r="D20" s="46">
        <v>855257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855257</v>
      </c>
      <c r="O20" s="47">
        <f t="shared" si="1"/>
        <v>31.33268610785463</v>
      </c>
      <c r="P20" s="9"/>
    </row>
    <row r="21" spans="1:16" ht="15.75">
      <c r="A21" s="28" t="s">
        <v>36</v>
      </c>
      <c r="B21" s="29"/>
      <c r="C21" s="30"/>
      <c r="D21" s="31">
        <f aca="true" t="shared" si="5" ref="D21:M21">SUM(D22:D26)</f>
        <v>69367</v>
      </c>
      <c r="E21" s="31">
        <f t="shared" si="5"/>
        <v>2197793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778986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aca="true" t="shared" si="6" ref="N21:N26">SUM(D21:M21)</f>
        <v>3046146</v>
      </c>
      <c r="O21" s="43">
        <f t="shared" si="1"/>
        <v>111.59679073856975</v>
      </c>
      <c r="P21" s="10"/>
    </row>
    <row r="22" spans="1:16" ht="15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615502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615502</v>
      </c>
      <c r="O22" s="47">
        <f t="shared" si="1"/>
        <v>22.549164712778428</v>
      </c>
      <c r="P22" s="9"/>
    </row>
    <row r="23" spans="1:16" ht="15">
      <c r="A23" s="12"/>
      <c r="B23" s="44">
        <v>534</v>
      </c>
      <c r="C23" s="20" t="s">
        <v>115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-862104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-862104</v>
      </c>
      <c r="O23" s="47">
        <f t="shared" si="1"/>
        <v>-31.58352872215709</v>
      </c>
      <c r="P23" s="9"/>
    </row>
    <row r="24" spans="1:16" ht="15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1025588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1025588</v>
      </c>
      <c r="O24" s="47">
        <f t="shared" si="1"/>
        <v>37.57283118405627</v>
      </c>
      <c r="P24" s="9"/>
    </row>
    <row r="25" spans="1:16" ht="15">
      <c r="A25" s="12"/>
      <c r="B25" s="44">
        <v>537</v>
      </c>
      <c r="C25" s="20" t="s">
        <v>116</v>
      </c>
      <c r="D25" s="46">
        <v>69367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69367</v>
      </c>
      <c r="O25" s="47">
        <f t="shared" si="1"/>
        <v>2.541288100820633</v>
      </c>
      <c r="P25" s="9"/>
    </row>
    <row r="26" spans="1:16" ht="15">
      <c r="A26" s="12"/>
      <c r="B26" s="44">
        <v>539</v>
      </c>
      <c r="C26" s="20" t="s">
        <v>88</v>
      </c>
      <c r="D26" s="46">
        <v>0</v>
      </c>
      <c r="E26" s="46">
        <v>2197793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2197793</v>
      </c>
      <c r="O26" s="47">
        <f t="shared" si="1"/>
        <v>80.51703546307151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SUM(D28:D28)</f>
        <v>0</v>
      </c>
      <c r="E27" s="31">
        <f t="shared" si="7"/>
        <v>5028415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2">SUM(D27:M27)</f>
        <v>5028415</v>
      </c>
      <c r="O27" s="43">
        <f t="shared" si="1"/>
        <v>184.2180172919109</v>
      </c>
      <c r="P27" s="10"/>
    </row>
    <row r="28" spans="1:16" ht="15">
      <c r="A28" s="12"/>
      <c r="B28" s="44">
        <v>541</v>
      </c>
      <c r="C28" s="20" t="s">
        <v>117</v>
      </c>
      <c r="D28" s="46">
        <v>0</v>
      </c>
      <c r="E28" s="46">
        <v>5028415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5028415</v>
      </c>
      <c r="O28" s="47">
        <f t="shared" si="1"/>
        <v>184.2180172919109</v>
      </c>
      <c r="P28" s="9"/>
    </row>
    <row r="29" spans="1:16" ht="15.75">
      <c r="A29" s="28" t="s">
        <v>44</v>
      </c>
      <c r="B29" s="29"/>
      <c r="C29" s="30"/>
      <c r="D29" s="31">
        <f aca="true" t="shared" si="9" ref="D29:M29">SUM(D30:D31)</f>
        <v>0</v>
      </c>
      <c r="E29" s="31">
        <f t="shared" si="9"/>
        <v>2291774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2291774</v>
      </c>
      <c r="O29" s="43">
        <f t="shared" si="1"/>
        <v>83.9600674091442</v>
      </c>
      <c r="P29" s="10"/>
    </row>
    <row r="30" spans="1:16" ht="15">
      <c r="A30" s="13"/>
      <c r="B30" s="45">
        <v>554</v>
      </c>
      <c r="C30" s="21" t="s">
        <v>47</v>
      </c>
      <c r="D30" s="46">
        <v>0</v>
      </c>
      <c r="E30" s="46">
        <v>511950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511950</v>
      </c>
      <c r="O30" s="47">
        <f t="shared" si="1"/>
        <v>18.75549531066823</v>
      </c>
      <c r="P30" s="9"/>
    </row>
    <row r="31" spans="1:16" ht="15">
      <c r="A31" s="13"/>
      <c r="B31" s="45">
        <v>559</v>
      </c>
      <c r="C31" s="21" t="s">
        <v>111</v>
      </c>
      <c r="D31" s="46">
        <v>0</v>
      </c>
      <c r="E31" s="46">
        <v>1779824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1779824</v>
      </c>
      <c r="O31" s="47">
        <f t="shared" si="1"/>
        <v>65.20457209847596</v>
      </c>
      <c r="P31" s="9"/>
    </row>
    <row r="32" spans="1:16" ht="15.75">
      <c r="A32" s="28" t="s">
        <v>48</v>
      </c>
      <c r="B32" s="29"/>
      <c r="C32" s="30"/>
      <c r="D32" s="31">
        <f aca="true" t="shared" si="10" ref="D32:M32">SUM(D33:D36)</f>
        <v>1090976</v>
      </c>
      <c r="E32" s="31">
        <f t="shared" si="10"/>
        <v>167178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1258154</v>
      </c>
      <c r="O32" s="43">
        <f t="shared" si="1"/>
        <v>46.09298065650645</v>
      </c>
      <c r="P32" s="10"/>
    </row>
    <row r="33" spans="1:16" ht="15">
      <c r="A33" s="12"/>
      <c r="B33" s="44">
        <v>562</v>
      </c>
      <c r="C33" s="20" t="s">
        <v>118</v>
      </c>
      <c r="D33" s="46">
        <v>892966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1" ref="N33:N40">SUM(D33:M33)</f>
        <v>892966</v>
      </c>
      <c r="O33" s="47">
        <f t="shared" si="1"/>
        <v>32.714170574443145</v>
      </c>
      <c r="P33" s="9"/>
    </row>
    <row r="34" spans="1:16" ht="15">
      <c r="A34" s="12"/>
      <c r="B34" s="44">
        <v>563</v>
      </c>
      <c r="C34" s="20" t="s">
        <v>119</v>
      </c>
      <c r="D34" s="46">
        <v>35000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35000</v>
      </c>
      <c r="O34" s="47">
        <f t="shared" si="1"/>
        <v>1.2822391559202813</v>
      </c>
      <c r="P34" s="9"/>
    </row>
    <row r="35" spans="1:16" ht="15">
      <c r="A35" s="12"/>
      <c r="B35" s="44">
        <v>564</v>
      </c>
      <c r="C35" s="20" t="s">
        <v>120</v>
      </c>
      <c r="D35" s="46">
        <v>130801</v>
      </c>
      <c r="E35" s="46">
        <v>43044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173845</v>
      </c>
      <c r="O35" s="47">
        <f t="shared" si="1"/>
        <v>6.368881887456038</v>
      </c>
      <c r="P35" s="9"/>
    </row>
    <row r="36" spans="1:16" ht="15">
      <c r="A36" s="12"/>
      <c r="B36" s="44">
        <v>569</v>
      </c>
      <c r="C36" s="20" t="s">
        <v>53</v>
      </c>
      <c r="D36" s="46">
        <v>32209</v>
      </c>
      <c r="E36" s="46">
        <v>124134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156343</v>
      </c>
      <c r="O36" s="47">
        <f t="shared" si="1"/>
        <v>5.727689038686987</v>
      </c>
      <c r="P36" s="9"/>
    </row>
    <row r="37" spans="1:16" ht="15.75">
      <c r="A37" s="28" t="s">
        <v>54</v>
      </c>
      <c r="B37" s="29"/>
      <c r="C37" s="30"/>
      <c r="D37" s="31">
        <f aca="true" t="shared" si="12" ref="D37:M37">SUM(D38:D40)</f>
        <v>1127688</v>
      </c>
      <c r="E37" s="31">
        <f t="shared" si="12"/>
        <v>44928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>SUM(D37:M37)</f>
        <v>1172616</v>
      </c>
      <c r="O37" s="43">
        <f t="shared" si="1"/>
        <v>42.95926143024619</v>
      </c>
      <c r="P37" s="9"/>
    </row>
    <row r="38" spans="1:16" ht="15">
      <c r="A38" s="12"/>
      <c r="B38" s="44">
        <v>571</v>
      </c>
      <c r="C38" s="20" t="s">
        <v>55</v>
      </c>
      <c r="D38" s="46">
        <v>1119884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1119884</v>
      </c>
      <c r="O38" s="47">
        <f t="shared" si="1"/>
        <v>41.02740328253224</v>
      </c>
      <c r="P38" s="9"/>
    </row>
    <row r="39" spans="1:16" ht="15">
      <c r="A39" s="12"/>
      <c r="B39" s="44">
        <v>572</v>
      </c>
      <c r="C39" s="20" t="s">
        <v>122</v>
      </c>
      <c r="D39" s="46">
        <v>7804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7804</v>
      </c>
      <c r="O39" s="47">
        <f t="shared" si="1"/>
        <v>0.28590269636576787</v>
      </c>
      <c r="P39" s="9"/>
    </row>
    <row r="40" spans="1:16" ht="15">
      <c r="A40" s="12"/>
      <c r="B40" s="44">
        <v>574</v>
      </c>
      <c r="C40" s="20" t="s">
        <v>57</v>
      </c>
      <c r="D40" s="46">
        <v>0</v>
      </c>
      <c r="E40" s="46">
        <v>44928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44928</v>
      </c>
      <c r="O40" s="47">
        <f t="shared" si="1"/>
        <v>1.6459554513481829</v>
      </c>
      <c r="P40" s="9"/>
    </row>
    <row r="41" spans="1:16" ht="15.75">
      <c r="A41" s="28" t="s">
        <v>123</v>
      </c>
      <c r="B41" s="29"/>
      <c r="C41" s="30"/>
      <c r="D41" s="31">
        <f aca="true" t="shared" si="13" ref="D41:M41">SUM(D42:D42)</f>
        <v>236889</v>
      </c>
      <c r="E41" s="31">
        <f t="shared" si="13"/>
        <v>450929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245492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408474</v>
      </c>
      <c r="N41" s="31">
        <f>SUM(D41:M41)</f>
        <v>1341784</v>
      </c>
      <c r="O41" s="43">
        <f t="shared" si="1"/>
        <v>49.156799531066824</v>
      </c>
      <c r="P41" s="9"/>
    </row>
    <row r="42" spans="1:16" ht="15">
      <c r="A42" s="12"/>
      <c r="B42" s="44">
        <v>581</v>
      </c>
      <c r="C42" s="20" t="s">
        <v>124</v>
      </c>
      <c r="D42" s="46">
        <v>236889</v>
      </c>
      <c r="E42" s="46">
        <v>450929</v>
      </c>
      <c r="F42" s="46">
        <v>0</v>
      </c>
      <c r="G42" s="46">
        <v>0</v>
      </c>
      <c r="H42" s="46">
        <v>0</v>
      </c>
      <c r="I42" s="46">
        <v>245492</v>
      </c>
      <c r="J42" s="46">
        <v>0</v>
      </c>
      <c r="K42" s="46">
        <v>0</v>
      </c>
      <c r="L42" s="46">
        <v>0</v>
      </c>
      <c r="M42" s="46">
        <v>408474</v>
      </c>
      <c r="N42" s="46">
        <f>SUM(D42:M42)</f>
        <v>1341784</v>
      </c>
      <c r="O42" s="47">
        <f t="shared" si="1"/>
        <v>49.156799531066824</v>
      </c>
      <c r="P42" s="9"/>
    </row>
    <row r="43" spans="1:16" ht="15.75">
      <c r="A43" s="28" t="s">
        <v>62</v>
      </c>
      <c r="B43" s="29"/>
      <c r="C43" s="30"/>
      <c r="D43" s="31">
        <f aca="true" t="shared" si="14" ref="D43:M43">SUM(D44:D44)</f>
        <v>0</v>
      </c>
      <c r="E43" s="31">
        <f t="shared" si="14"/>
        <v>17618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17618</v>
      </c>
      <c r="O43" s="43">
        <f t="shared" si="1"/>
        <v>0.6454425556858148</v>
      </c>
      <c r="P43" s="9"/>
    </row>
    <row r="44" spans="1:16" ht="15.75" thickBot="1">
      <c r="A44" s="12"/>
      <c r="B44" s="44">
        <v>713</v>
      </c>
      <c r="C44" s="20" t="s">
        <v>126</v>
      </c>
      <c r="D44" s="46">
        <v>0</v>
      </c>
      <c r="E44" s="46">
        <v>17618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17618</v>
      </c>
      <c r="O44" s="47">
        <f t="shared" si="1"/>
        <v>0.6454425556858148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5" ref="D45:M45">SUM(D5,D13,D21,D27,D29,D32,D37,D41,D43)</f>
        <v>23259187</v>
      </c>
      <c r="E45" s="15">
        <f t="shared" si="15"/>
        <v>14538913</v>
      </c>
      <c r="F45" s="15">
        <f t="shared" si="15"/>
        <v>0</v>
      </c>
      <c r="G45" s="15">
        <f t="shared" si="15"/>
        <v>0</v>
      </c>
      <c r="H45" s="15">
        <f t="shared" si="15"/>
        <v>0</v>
      </c>
      <c r="I45" s="15">
        <f t="shared" si="15"/>
        <v>1024478</v>
      </c>
      <c r="J45" s="15">
        <f t="shared" si="15"/>
        <v>0</v>
      </c>
      <c r="K45" s="15">
        <f t="shared" si="15"/>
        <v>0</v>
      </c>
      <c r="L45" s="15">
        <f t="shared" si="15"/>
        <v>0</v>
      </c>
      <c r="M45" s="15">
        <f t="shared" si="15"/>
        <v>5101528</v>
      </c>
      <c r="N45" s="15">
        <f>SUM(D45:M45)</f>
        <v>43924106</v>
      </c>
      <c r="O45" s="37">
        <f t="shared" si="1"/>
        <v>1609.1773886283704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136</v>
      </c>
      <c r="M47" s="48"/>
      <c r="N47" s="48"/>
      <c r="O47" s="41">
        <v>27296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8180049</v>
      </c>
      <c r="E5" s="26">
        <f t="shared" si="0"/>
        <v>1418319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6040260</v>
      </c>
      <c r="N5" s="27">
        <f>SUM(D5:M5)</f>
        <v>15638628</v>
      </c>
      <c r="O5" s="32">
        <f aca="true" t="shared" si="1" ref="O5:O45">(N5/O$47)</f>
        <v>570.2117698534238</v>
      </c>
      <c r="P5" s="6"/>
    </row>
    <row r="6" spans="1:16" ht="15">
      <c r="A6" s="12"/>
      <c r="B6" s="44">
        <v>511</v>
      </c>
      <c r="C6" s="20" t="s">
        <v>20</v>
      </c>
      <c r="D6" s="46">
        <v>347100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347100</v>
      </c>
      <c r="O6" s="47">
        <f t="shared" si="1"/>
        <v>12.655873988186393</v>
      </c>
      <c r="P6" s="9"/>
    </row>
    <row r="7" spans="1:16" ht="15">
      <c r="A7" s="12"/>
      <c r="B7" s="44">
        <v>512</v>
      </c>
      <c r="C7" s="20" t="s">
        <v>21</v>
      </c>
      <c r="D7" s="46">
        <v>258204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258204</v>
      </c>
      <c r="O7" s="47">
        <f t="shared" si="1"/>
        <v>9.41457011594837</v>
      </c>
      <c r="P7" s="9"/>
    </row>
    <row r="8" spans="1:16" ht="15">
      <c r="A8" s="12"/>
      <c r="B8" s="44">
        <v>513</v>
      </c>
      <c r="C8" s="20" t="s">
        <v>22</v>
      </c>
      <c r="D8" s="46">
        <v>3408901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3408901</v>
      </c>
      <c r="O8" s="47">
        <f t="shared" si="1"/>
        <v>124.29450156785532</v>
      </c>
      <c r="P8" s="9"/>
    </row>
    <row r="9" spans="1:16" ht="15">
      <c r="A9" s="12"/>
      <c r="B9" s="44">
        <v>514</v>
      </c>
      <c r="C9" s="20" t="s">
        <v>23</v>
      </c>
      <c r="D9" s="46">
        <v>35808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35808</v>
      </c>
      <c r="O9" s="47">
        <f t="shared" si="1"/>
        <v>1.305622402100197</v>
      </c>
      <c r="P9" s="9"/>
    </row>
    <row r="10" spans="1:16" ht="15">
      <c r="A10" s="12"/>
      <c r="B10" s="44">
        <v>515</v>
      </c>
      <c r="C10" s="20" t="s">
        <v>24</v>
      </c>
      <c r="D10" s="46">
        <v>207200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207200</v>
      </c>
      <c r="O10" s="47">
        <f t="shared" si="1"/>
        <v>7.5548749361919345</v>
      </c>
      <c r="P10" s="9"/>
    </row>
    <row r="11" spans="1:16" ht="15">
      <c r="A11" s="12"/>
      <c r="B11" s="44">
        <v>516</v>
      </c>
      <c r="C11" s="20" t="s">
        <v>87</v>
      </c>
      <c r="D11" s="46">
        <v>259066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259066</v>
      </c>
      <c r="O11" s="47">
        <f t="shared" si="1"/>
        <v>9.446000145847007</v>
      </c>
      <c r="P11" s="9"/>
    </row>
    <row r="12" spans="1:16" ht="15">
      <c r="A12" s="12"/>
      <c r="B12" s="44">
        <v>519</v>
      </c>
      <c r="C12" s="20" t="s">
        <v>114</v>
      </c>
      <c r="D12" s="46">
        <v>3663770</v>
      </c>
      <c r="E12" s="46">
        <v>1418319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6040260</v>
      </c>
      <c r="N12" s="46">
        <f t="shared" si="2"/>
        <v>11122349</v>
      </c>
      <c r="O12" s="47">
        <f t="shared" si="1"/>
        <v>405.5403266972945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13140696</v>
      </c>
      <c r="E13" s="31">
        <f t="shared" si="3"/>
        <v>3225493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16366189</v>
      </c>
      <c r="O13" s="43">
        <f t="shared" si="1"/>
        <v>596.7399183256764</v>
      </c>
      <c r="P13" s="10"/>
    </row>
    <row r="14" spans="1:16" ht="15">
      <c r="A14" s="12"/>
      <c r="B14" s="44">
        <v>521</v>
      </c>
      <c r="C14" s="20" t="s">
        <v>28</v>
      </c>
      <c r="D14" s="46">
        <v>8990399</v>
      </c>
      <c r="E14" s="46">
        <v>518081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9508480</v>
      </c>
      <c r="O14" s="47">
        <f t="shared" si="1"/>
        <v>346.6958360679647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2707412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2707412</v>
      </c>
      <c r="O15" s="47">
        <f t="shared" si="1"/>
        <v>98.71698388390578</v>
      </c>
      <c r="P15" s="9"/>
    </row>
    <row r="16" spans="1:16" ht="15">
      <c r="A16" s="12"/>
      <c r="B16" s="44">
        <v>523</v>
      </c>
      <c r="C16" s="20" t="s">
        <v>133</v>
      </c>
      <c r="D16" s="46">
        <v>22320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22320</v>
      </c>
      <c r="O16" s="47">
        <f t="shared" si="1"/>
        <v>0.8138262962152701</v>
      </c>
      <c r="P16" s="9"/>
    </row>
    <row r="17" spans="1:16" ht="15">
      <c r="A17" s="12"/>
      <c r="B17" s="44">
        <v>524</v>
      </c>
      <c r="C17" s="20" t="s">
        <v>31</v>
      </c>
      <c r="D17" s="46">
        <v>405968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405968</v>
      </c>
      <c r="O17" s="47">
        <f t="shared" si="1"/>
        <v>14.802304382702545</v>
      </c>
      <c r="P17" s="9"/>
    </row>
    <row r="18" spans="1:16" ht="15">
      <c r="A18" s="12"/>
      <c r="B18" s="44">
        <v>525</v>
      </c>
      <c r="C18" s="20" t="s">
        <v>32</v>
      </c>
      <c r="D18" s="46">
        <v>188718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188718</v>
      </c>
      <c r="O18" s="47">
        <f t="shared" si="1"/>
        <v>6.880988842704004</v>
      </c>
      <c r="P18" s="9"/>
    </row>
    <row r="19" spans="1:16" ht="15">
      <c r="A19" s="12"/>
      <c r="B19" s="44">
        <v>526</v>
      </c>
      <c r="C19" s="20" t="s">
        <v>33</v>
      </c>
      <c r="D19" s="46">
        <v>2655926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2655926</v>
      </c>
      <c r="O19" s="47">
        <f t="shared" si="1"/>
        <v>96.83971413986728</v>
      </c>
      <c r="P19" s="9"/>
    </row>
    <row r="20" spans="1:16" ht="15">
      <c r="A20" s="12"/>
      <c r="B20" s="44">
        <v>527</v>
      </c>
      <c r="C20" s="20" t="s">
        <v>34</v>
      </c>
      <c r="D20" s="46">
        <v>76797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76797</v>
      </c>
      <c r="O20" s="47">
        <f t="shared" si="1"/>
        <v>2.800153139356815</v>
      </c>
      <c r="P20" s="9"/>
    </row>
    <row r="21" spans="1:16" ht="15">
      <c r="A21" s="12"/>
      <c r="B21" s="44">
        <v>529</v>
      </c>
      <c r="C21" s="20" t="s">
        <v>35</v>
      </c>
      <c r="D21" s="46">
        <v>800568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800568</v>
      </c>
      <c r="O21" s="47">
        <f t="shared" si="1"/>
        <v>29.190111572959964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SUM(D23:D27)</f>
        <v>39864</v>
      </c>
      <c r="E22" s="31">
        <f t="shared" si="5"/>
        <v>381268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4197228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32">SUM(D22:M22)</f>
        <v>4618360</v>
      </c>
      <c r="O22" s="43">
        <f t="shared" si="1"/>
        <v>168.39349522351054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695752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695752</v>
      </c>
      <c r="O23" s="47">
        <f t="shared" si="1"/>
        <v>25.36833661489098</v>
      </c>
      <c r="P23" s="9"/>
    </row>
    <row r="24" spans="1:16" ht="15">
      <c r="A24" s="12"/>
      <c r="B24" s="44">
        <v>534</v>
      </c>
      <c r="C24" s="20" t="s">
        <v>115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2331139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2331139</v>
      </c>
      <c r="O24" s="47">
        <f t="shared" si="1"/>
        <v>84.9974112156348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1170337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1170337</v>
      </c>
      <c r="O25" s="47">
        <f t="shared" si="1"/>
        <v>42.6725370086779</v>
      </c>
      <c r="P25" s="9"/>
    </row>
    <row r="26" spans="1:16" ht="15">
      <c r="A26" s="12"/>
      <c r="B26" s="44">
        <v>537</v>
      </c>
      <c r="C26" s="20" t="s">
        <v>116</v>
      </c>
      <c r="D26" s="46">
        <v>39864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39864</v>
      </c>
      <c r="O26" s="47">
        <f t="shared" si="1"/>
        <v>1.4535112666812513</v>
      </c>
      <c r="P26" s="9"/>
    </row>
    <row r="27" spans="1:16" ht="15">
      <c r="A27" s="12"/>
      <c r="B27" s="44">
        <v>539</v>
      </c>
      <c r="C27" s="20" t="s">
        <v>88</v>
      </c>
      <c r="D27" s="46">
        <v>0</v>
      </c>
      <c r="E27" s="46">
        <v>381268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381268</v>
      </c>
      <c r="O27" s="47">
        <f t="shared" si="1"/>
        <v>13.901699117625611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SUM(D29:D29)</f>
        <v>0</v>
      </c>
      <c r="E28" s="31">
        <f t="shared" si="7"/>
        <v>4284863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4284863</v>
      </c>
      <c r="O28" s="43">
        <f t="shared" si="1"/>
        <v>156.23361044264567</v>
      </c>
      <c r="P28" s="10"/>
    </row>
    <row r="29" spans="1:16" ht="15">
      <c r="A29" s="12"/>
      <c r="B29" s="44">
        <v>541</v>
      </c>
      <c r="C29" s="20" t="s">
        <v>117</v>
      </c>
      <c r="D29" s="46">
        <v>0</v>
      </c>
      <c r="E29" s="46">
        <v>4284863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4284863</v>
      </c>
      <c r="O29" s="47">
        <f t="shared" si="1"/>
        <v>156.23361044264567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SUM(D31:D31)</f>
        <v>0</v>
      </c>
      <c r="E30" s="31">
        <f t="shared" si="8"/>
        <v>572294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572294</v>
      </c>
      <c r="O30" s="43">
        <f t="shared" si="1"/>
        <v>20.866841683074455</v>
      </c>
      <c r="P30" s="10"/>
    </row>
    <row r="31" spans="1:16" ht="15">
      <c r="A31" s="13"/>
      <c r="B31" s="45">
        <v>554</v>
      </c>
      <c r="C31" s="21" t="s">
        <v>47</v>
      </c>
      <c r="D31" s="46">
        <v>0</v>
      </c>
      <c r="E31" s="46">
        <v>572294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572294</v>
      </c>
      <c r="O31" s="47">
        <f t="shared" si="1"/>
        <v>20.866841683074455</v>
      </c>
      <c r="P31" s="9"/>
    </row>
    <row r="32" spans="1:16" ht="15.75">
      <c r="A32" s="28" t="s">
        <v>48</v>
      </c>
      <c r="B32" s="29"/>
      <c r="C32" s="30"/>
      <c r="D32" s="31">
        <f aca="true" t="shared" si="9" ref="D32:M32">SUM(D33:D36)</f>
        <v>793972</v>
      </c>
      <c r="E32" s="31">
        <f t="shared" si="9"/>
        <v>187886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6"/>
        <v>981858</v>
      </c>
      <c r="O32" s="43">
        <f t="shared" si="1"/>
        <v>35.80026252461168</v>
      </c>
      <c r="P32" s="10"/>
    </row>
    <row r="33" spans="1:16" ht="15">
      <c r="A33" s="12"/>
      <c r="B33" s="44">
        <v>562</v>
      </c>
      <c r="C33" s="20" t="s">
        <v>118</v>
      </c>
      <c r="D33" s="46">
        <v>602572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602572</v>
      </c>
      <c r="O33" s="47">
        <f t="shared" si="1"/>
        <v>21.970830598701962</v>
      </c>
      <c r="P33" s="9"/>
    </row>
    <row r="34" spans="1:16" ht="15">
      <c r="A34" s="12"/>
      <c r="B34" s="44">
        <v>563</v>
      </c>
      <c r="C34" s="20" t="s">
        <v>119</v>
      </c>
      <c r="D34" s="46">
        <v>35000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35000</v>
      </c>
      <c r="O34" s="47">
        <f t="shared" si="1"/>
        <v>1.2761613067891782</v>
      </c>
      <c r="P34" s="9"/>
    </row>
    <row r="35" spans="1:16" ht="15">
      <c r="A35" s="12"/>
      <c r="B35" s="44">
        <v>564</v>
      </c>
      <c r="C35" s="20" t="s">
        <v>120</v>
      </c>
      <c r="D35" s="46">
        <v>124546</v>
      </c>
      <c r="E35" s="46">
        <v>67538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192084</v>
      </c>
      <c r="O35" s="47">
        <f t="shared" si="1"/>
        <v>7.0037190986655</v>
      </c>
      <c r="P35" s="9"/>
    </row>
    <row r="36" spans="1:16" ht="15">
      <c r="A36" s="12"/>
      <c r="B36" s="44">
        <v>569</v>
      </c>
      <c r="C36" s="20" t="s">
        <v>53</v>
      </c>
      <c r="D36" s="46">
        <v>31854</v>
      </c>
      <c r="E36" s="46">
        <v>120348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152202</v>
      </c>
      <c r="O36" s="47">
        <f t="shared" si="1"/>
        <v>5.549551520455043</v>
      </c>
      <c r="P36" s="9"/>
    </row>
    <row r="37" spans="1:16" ht="15.75">
      <c r="A37" s="28" t="s">
        <v>54</v>
      </c>
      <c r="B37" s="29"/>
      <c r="C37" s="30"/>
      <c r="D37" s="31">
        <f aca="true" t="shared" si="11" ref="D37:M37">SUM(D38:D40)</f>
        <v>1114503</v>
      </c>
      <c r="E37" s="31">
        <f t="shared" si="11"/>
        <v>102683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1217186</v>
      </c>
      <c r="O37" s="43">
        <f t="shared" si="1"/>
        <v>44.38073361044265</v>
      </c>
      <c r="P37" s="9"/>
    </row>
    <row r="38" spans="1:16" ht="15">
      <c r="A38" s="12"/>
      <c r="B38" s="44">
        <v>571</v>
      </c>
      <c r="C38" s="20" t="s">
        <v>55</v>
      </c>
      <c r="D38" s="46">
        <v>1071955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1071955</v>
      </c>
      <c r="O38" s="47">
        <f t="shared" si="1"/>
        <v>39.08535696054838</v>
      </c>
      <c r="P38" s="9"/>
    </row>
    <row r="39" spans="1:16" ht="15">
      <c r="A39" s="12"/>
      <c r="B39" s="44">
        <v>572</v>
      </c>
      <c r="C39" s="20" t="s">
        <v>122</v>
      </c>
      <c r="D39" s="46">
        <v>42548</v>
      </c>
      <c r="E39" s="46">
        <v>31409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73957</v>
      </c>
      <c r="O39" s="47">
        <f t="shared" si="1"/>
        <v>2.6966017647487783</v>
      </c>
      <c r="P39" s="9"/>
    </row>
    <row r="40" spans="1:16" ht="15">
      <c r="A40" s="12"/>
      <c r="B40" s="44">
        <v>574</v>
      </c>
      <c r="C40" s="20" t="s">
        <v>57</v>
      </c>
      <c r="D40" s="46">
        <v>0</v>
      </c>
      <c r="E40" s="46">
        <v>71274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71274</v>
      </c>
      <c r="O40" s="47">
        <f t="shared" si="1"/>
        <v>2.5987748851454824</v>
      </c>
      <c r="P40" s="9"/>
    </row>
    <row r="41" spans="1:16" ht="15.75">
      <c r="A41" s="28" t="s">
        <v>123</v>
      </c>
      <c r="B41" s="29"/>
      <c r="C41" s="30"/>
      <c r="D41" s="31">
        <f aca="true" t="shared" si="12" ref="D41:M41">SUM(D42:D42)</f>
        <v>2009123</v>
      </c>
      <c r="E41" s="31">
        <f t="shared" si="12"/>
        <v>241957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212952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2464032</v>
      </c>
      <c r="O41" s="43">
        <f t="shared" si="1"/>
        <v>89.84292277401006</v>
      </c>
      <c r="P41" s="9"/>
    </row>
    <row r="42" spans="1:16" ht="15">
      <c r="A42" s="12"/>
      <c r="B42" s="44">
        <v>581</v>
      </c>
      <c r="C42" s="20" t="s">
        <v>124</v>
      </c>
      <c r="D42" s="46">
        <v>2009123</v>
      </c>
      <c r="E42" s="46">
        <v>241957</v>
      </c>
      <c r="F42" s="46">
        <v>0</v>
      </c>
      <c r="G42" s="46">
        <v>0</v>
      </c>
      <c r="H42" s="46">
        <v>0</v>
      </c>
      <c r="I42" s="46">
        <v>212952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2464032</v>
      </c>
      <c r="O42" s="47">
        <f t="shared" si="1"/>
        <v>89.84292277401006</v>
      </c>
      <c r="P42" s="9"/>
    </row>
    <row r="43" spans="1:16" ht="15.75">
      <c r="A43" s="28" t="s">
        <v>62</v>
      </c>
      <c r="B43" s="29"/>
      <c r="C43" s="30"/>
      <c r="D43" s="31">
        <f aca="true" t="shared" si="13" ref="D43:M43">SUM(D44:D44)</f>
        <v>0</v>
      </c>
      <c r="E43" s="31">
        <f t="shared" si="13"/>
        <v>10656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10656</v>
      </c>
      <c r="O43" s="43">
        <f t="shared" si="1"/>
        <v>0.3885364252898709</v>
      </c>
      <c r="P43" s="9"/>
    </row>
    <row r="44" spans="1:16" ht="15.75" thickBot="1">
      <c r="A44" s="12"/>
      <c r="B44" s="44">
        <v>713</v>
      </c>
      <c r="C44" s="20" t="s">
        <v>126</v>
      </c>
      <c r="D44" s="46">
        <v>0</v>
      </c>
      <c r="E44" s="46">
        <v>10656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10656</v>
      </c>
      <c r="O44" s="47">
        <f t="shared" si="1"/>
        <v>0.3885364252898709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4" ref="D45:M45">SUM(D5,D13,D22,D28,D30,D32,D37,D41,D43)</f>
        <v>25278207</v>
      </c>
      <c r="E45" s="15">
        <f t="shared" si="14"/>
        <v>10425419</v>
      </c>
      <c r="F45" s="15">
        <f t="shared" si="14"/>
        <v>0</v>
      </c>
      <c r="G45" s="15">
        <f t="shared" si="14"/>
        <v>0</v>
      </c>
      <c r="H45" s="15">
        <f t="shared" si="14"/>
        <v>0</v>
      </c>
      <c r="I45" s="15">
        <f t="shared" si="14"/>
        <v>4410180</v>
      </c>
      <c r="J45" s="15">
        <f t="shared" si="14"/>
        <v>0</v>
      </c>
      <c r="K45" s="15">
        <f t="shared" si="14"/>
        <v>0</v>
      </c>
      <c r="L45" s="15">
        <f t="shared" si="14"/>
        <v>0</v>
      </c>
      <c r="M45" s="15">
        <f t="shared" si="14"/>
        <v>6040260</v>
      </c>
      <c r="N45" s="15">
        <f>SUM(D45:M45)</f>
        <v>46154066</v>
      </c>
      <c r="O45" s="37">
        <f t="shared" si="1"/>
        <v>1682.858090862685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134</v>
      </c>
      <c r="M47" s="48"/>
      <c r="N47" s="48"/>
      <c r="O47" s="41">
        <v>27426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7143775</v>
      </c>
      <c r="E5" s="26">
        <f t="shared" si="0"/>
        <v>1397422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6058131</v>
      </c>
      <c r="N5" s="27">
        <f>SUM(D5:M5)</f>
        <v>14599328</v>
      </c>
      <c r="O5" s="32">
        <f aca="true" t="shared" si="1" ref="O5:O44">(N5/O$46)</f>
        <v>528.2529941744763</v>
      </c>
      <c r="P5" s="6"/>
    </row>
    <row r="6" spans="1:16" ht="15">
      <c r="A6" s="12"/>
      <c r="B6" s="44">
        <v>511</v>
      </c>
      <c r="C6" s="20" t="s">
        <v>20</v>
      </c>
      <c r="D6" s="46">
        <v>326322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326322</v>
      </c>
      <c r="O6" s="47">
        <f t="shared" si="1"/>
        <v>11.807432065709014</v>
      </c>
      <c r="P6" s="9"/>
    </row>
    <row r="7" spans="1:16" ht="15">
      <c r="A7" s="12"/>
      <c r="B7" s="44">
        <v>512</v>
      </c>
      <c r="C7" s="20" t="s">
        <v>21</v>
      </c>
      <c r="D7" s="46">
        <v>244876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244876</v>
      </c>
      <c r="O7" s="47">
        <f t="shared" si="1"/>
        <v>8.860440713536201</v>
      </c>
      <c r="P7" s="9"/>
    </row>
    <row r="8" spans="1:16" ht="15">
      <c r="A8" s="12"/>
      <c r="B8" s="44">
        <v>513</v>
      </c>
      <c r="C8" s="20" t="s">
        <v>22</v>
      </c>
      <c r="D8" s="46">
        <v>3130257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3130257</v>
      </c>
      <c r="O8" s="47">
        <f t="shared" si="1"/>
        <v>113.26327025364547</v>
      </c>
      <c r="P8" s="9"/>
    </row>
    <row r="9" spans="1:16" ht="15">
      <c r="A9" s="12"/>
      <c r="B9" s="44">
        <v>514</v>
      </c>
      <c r="C9" s="20" t="s">
        <v>23</v>
      </c>
      <c r="D9" s="46">
        <v>51419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51419</v>
      </c>
      <c r="O9" s="47">
        <f t="shared" si="1"/>
        <v>1.8605130802909144</v>
      </c>
      <c r="P9" s="9"/>
    </row>
    <row r="10" spans="1:16" ht="15">
      <c r="A10" s="12"/>
      <c r="B10" s="44">
        <v>515</v>
      </c>
      <c r="C10" s="20" t="s">
        <v>24</v>
      </c>
      <c r="D10" s="46">
        <v>193692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193692</v>
      </c>
      <c r="O10" s="47">
        <f t="shared" si="1"/>
        <v>7.008430726924051</v>
      </c>
      <c r="P10" s="9"/>
    </row>
    <row r="11" spans="1:16" ht="15">
      <c r="A11" s="12"/>
      <c r="B11" s="44">
        <v>516</v>
      </c>
      <c r="C11" s="20" t="s">
        <v>87</v>
      </c>
      <c r="D11" s="46">
        <v>289980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289980</v>
      </c>
      <c r="O11" s="47">
        <f t="shared" si="1"/>
        <v>10.492455765821182</v>
      </c>
      <c r="P11" s="9"/>
    </row>
    <row r="12" spans="1:16" ht="15">
      <c r="A12" s="12"/>
      <c r="B12" s="44">
        <v>519</v>
      </c>
      <c r="C12" s="20" t="s">
        <v>114</v>
      </c>
      <c r="D12" s="46">
        <v>2907229</v>
      </c>
      <c r="E12" s="46">
        <v>1397422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6058131</v>
      </c>
      <c r="N12" s="46">
        <f t="shared" si="2"/>
        <v>10362782</v>
      </c>
      <c r="O12" s="47">
        <f t="shared" si="1"/>
        <v>374.9604515685494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11285100</v>
      </c>
      <c r="E13" s="31">
        <f t="shared" si="3"/>
        <v>2661877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13946977</v>
      </c>
      <c r="O13" s="43">
        <f t="shared" si="1"/>
        <v>504.64873177262365</v>
      </c>
      <c r="P13" s="10"/>
    </row>
    <row r="14" spans="1:16" ht="15">
      <c r="A14" s="12"/>
      <c r="B14" s="44">
        <v>521</v>
      </c>
      <c r="C14" s="20" t="s">
        <v>28</v>
      </c>
      <c r="D14" s="46">
        <v>8430826</v>
      </c>
      <c r="E14" s="46">
        <v>477068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8907894</v>
      </c>
      <c r="O14" s="47">
        <f t="shared" si="1"/>
        <v>322.31769005318955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2184809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2184809</v>
      </c>
      <c r="O15" s="47">
        <f t="shared" si="1"/>
        <v>79.05376849875168</v>
      </c>
      <c r="P15" s="9"/>
    </row>
    <row r="16" spans="1:16" ht="15">
      <c r="A16" s="12"/>
      <c r="B16" s="44">
        <v>524</v>
      </c>
      <c r="C16" s="20" t="s">
        <v>31</v>
      </c>
      <c r="D16" s="46">
        <v>371584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371584</v>
      </c>
      <c r="O16" s="47">
        <f t="shared" si="1"/>
        <v>13.445164091616311</v>
      </c>
      <c r="P16" s="9"/>
    </row>
    <row r="17" spans="1:16" ht="15">
      <c r="A17" s="12"/>
      <c r="B17" s="44">
        <v>525</v>
      </c>
      <c r="C17" s="20" t="s">
        <v>32</v>
      </c>
      <c r="D17" s="46">
        <v>197410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197410</v>
      </c>
      <c r="O17" s="47">
        <f t="shared" si="1"/>
        <v>7.1429605239353045</v>
      </c>
      <c r="P17" s="9"/>
    </row>
    <row r="18" spans="1:16" ht="15">
      <c r="A18" s="12"/>
      <c r="B18" s="44">
        <v>526</v>
      </c>
      <c r="C18" s="20" t="s">
        <v>33</v>
      </c>
      <c r="D18" s="46">
        <v>1675089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1675089</v>
      </c>
      <c r="O18" s="47">
        <f t="shared" si="1"/>
        <v>60.61037739262583</v>
      </c>
      <c r="P18" s="9"/>
    </row>
    <row r="19" spans="1:16" ht="15">
      <c r="A19" s="12"/>
      <c r="B19" s="44">
        <v>527</v>
      </c>
      <c r="C19" s="20" t="s">
        <v>34</v>
      </c>
      <c r="D19" s="46">
        <v>79804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79804</v>
      </c>
      <c r="O19" s="47">
        <f t="shared" si="1"/>
        <v>2.887578246553533</v>
      </c>
      <c r="P19" s="9"/>
    </row>
    <row r="20" spans="1:16" ht="15">
      <c r="A20" s="12"/>
      <c r="B20" s="44">
        <v>529</v>
      </c>
      <c r="C20" s="20" t="s">
        <v>35</v>
      </c>
      <c r="D20" s="46">
        <v>530387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530387</v>
      </c>
      <c r="O20" s="47">
        <f t="shared" si="1"/>
        <v>19.19119296595144</v>
      </c>
      <c r="P20" s="9"/>
    </row>
    <row r="21" spans="1:16" ht="15.75">
      <c r="A21" s="28" t="s">
        <v>36</v>
      </c>
      <c r="B21" s="29"/>
      <c r="C21" s="30"/>
      <c r="D21" s="31">
        <f aca="true" t="shared" si="5" ref="D21:M21">SUM(D22:D26)</f>
        <v>71089</v>
      </c>
      <c r="E21" s="31">
        <f t="shared" si="5"/>
        <v>301767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3756348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aca="true" t="shared" si="6" ref="N21:N31">SUM(D21:M21)</f>
        <v>4129204</v>
      </c>
      <c r="O21" s="43">
        <f t="shared" si="1"/>
        <v>149.40854651373158</v>
      </c>
      <c r="P21" s="10"/>
    </row>
    <row r="22" spans="1:16" ht="15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621238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621238</v>
      </c>
      <c r="O22" s="47">
        <f t="shared" si="1"/>
        <v>22.478488982161593</v>
      </c>
      <c r="P22" s="9"/>
    </row>
    <row r="23" spans="1:16" ht="15">
      <c r="A23" s="12"/>
      <c r="B23" s="44">
        <v>534</v>
      </c>
      <c r="C23" s="20" t="s">
        <v>115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2058541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2058541</v>
      </c>
      <c r="O23" s="47">
        <f t="shared" si="1"/>
        <v>74.4849658067084</v>
      </c>
      <c r="P23" s="9"/>
    </row>
    <row r="24" spans="1:16" ht="15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1076569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1076569</v>
      </c>
      <c r="O24" s="47">
        <f t="shared" si="1"/>
        <v>38.95390237724789</v>
      </c>
      <c r="P24" s="9"/>
    </row>
    <row r="25" spans="1:16" ht="15">
      <c r="A25" s="12"/>
      <c r="B25" s="44">
        <v>537</v>
      </c>
      <c r="C25" s="20" t="s">
        <v>116</v>
      </c>
      <c r="D25" s="46">
        <v>71089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71089</v>
      </c>
      <c r="O25" s="47">
        <f t="shared" si="1"/>
        <v>2.5722401128921373</v>
      </c>
      <c r="P25" s="9"/>
    </row>
    <row r="26" spans="1:16" ht="15">
      <c r="A26" s="12"/>
      <c r="B26" s="44">
        <v>539</v>
      </c>
      <c r="C26" s="20" t="s">
        <v>88</v>
      </c>
      <c r="D26" s="46">
        <v>0</v>
      </c>
      <c r="E26" s="46">
        <v>301767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301767</v>
      </c>
      <c r="O26" s="47">
        <f t="shared" si="1"/>
        <v>10.91894923472157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SUM(D28:D28)</f>
        <v>0</v>
      </c>
      <c r="E27" s="31">
        <f t="shared" si="7"/>
        <v>4489779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4489779</v>
      </c>
      <c r="O27" s="43">
        <f t="shared" si="1"/>
        <v>162.45536780403083</v>
      </c>
      <c r="P27" s="10"/>
    </row>
    <row r="28" spans="1:16" ht="15">
      <c r="A28" s="12"/>
      <c r="B28" s="44">
        <v>541</v>
      </c>
      <c r="C28" s="20" t="s">
        <v>117</v>
      </c>
      <c r="D28" s="46">
        <v>0</v>
      </c>
      <c r="E28" s="46">
        <v>4489779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4489779</v>
      </c>
      <c r="O28" s="47">
        <f t="shared" si="1"/>
        <v>162.45536780403083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SUM(D30:D30)</f>
        <v>0</v>
      </c>
      <c r="E29" s="31">
        <f t="shared" si="8"/>
        <v>1098470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1098470</v>
      </c>
      <c r="O29" s="43">
        <f t="shared" si="1"/>
        <v>39.74635452473134</v>
      </c>
      <c r="P29" s="10"/>
    </row>
    <row r="30" spans="1:16" ht="15">
      <c r="A30" s="13"/>
      <c r="B30" s="45">
        <v>554</v>
      </c>
      <c r="C30" s="21" t="s">
        <v>47</v>
      </c>
      <c r="D30" s="46">
        <v>0</v>
      </c>
      <c r="E30" s="46">
        <v>1098470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1098470</v>
      </c>
      <c r="O30" s="47">
        <f t="shared" si="1"/>
        <v>39.74635452473134</v>
      </c>
      <c r="P30" s="9"/>
    </row>
    <row r="31" spans="1:16" ht="15.75">
      <c r="A31" s="28" t="s">
        <v>48</v>
      </c>
      <c r="B31" s="29"/>
      <c r="C31" s="30"/>
      <c r="D31" s="31">
        <f aca="true" t="shared" si="9" ref="D31:M31">SUM(D32:D35)</f>
        <v>921595</v>
      </c>
      <c r="E31" s="31">
        <f t="shared" si="9"/>
        <v>169263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6"/>
        <v>1090858</v>
      </c>
      <c r="O31" s="43">
        <f t="shared" si="1"/>
        <v>39.4709266562941</v>
      </c>
      <c r="P31" s="10"/>
    </row>
    <row r="32" spans="1:16" ht="15">
      <c r="A32" s="12"/>
      <c r="B32" s="44">
        <v>562</v>
      </c>
      <c r="C32" s="20" t="s">
        <v>118</v>
      </c>
      <c r="D32" s="46">
        <v>525731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9">SUM(D32:M32)</f>
        <v>525731</v>
      </c>
      <c r="O32" s="47">
        <f t="shared" si="1"/>
        <v>19.022723160979847</v>
      </c>
      <c r="P32" s="9"/>
    </row>
    <row r="33" spans="1:16" ht="15">
      <c r="A33" s="12"/>
      <c r="B33" s="44">
        <v>563</v>
      </c>
      <c r="C33" s="20" t="s">
        <v>119</v>
      </c>
      <c r="D33" s="46">
        <v>40000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40000</v>
      </c>
      <c r="O33" s="47">
        <f t="shared" si="1"/>
        <v>1.447335094257698</v>
      </c>
      <c r="P33" s="9"/>
    </row>
    <row r="34" spans="1:16" ht="15">
      <c r="A34" s="12"/>
      <c r="B34" s="44">
        <v>564</v>
      </c>
      <c r="C34" s="20" t="s">
        <v>120</v>
      </c>
      <c r="D34" s="46">
        <v>136548</v>
      </c>
      <c r="E34" s="46">
        <v>46845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183393</v>
      </c>
      <c r="O34" s="47">
        <f t="shared" si="1"/>
        <v>6.63577812353005</v>
      </c>
      <c r="P34" s="9"/>
    </row>
    <row r="35" spans="1:16" ht="15">
      <c r="A35" s="12"/>
      <c r="B35" s="44">
        <v>569</v>
      </c>
      <c r="C35" s="20" t="s">
        <v>53</v>
      </c>
      <c r="D35" s="46">
        <v>219316</v>
      </c>
      <c r="E35" s="46">
        <v>122418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341734</v>
      </c>
      <c r="O35" s="47">
        <f t="shared" si="1"/>
        <v>12.365090277526503</v>
      </c>
      <c r="P35" s="9"/>
    </row>
    <row r="36" spans="1:16" ht="15.75">
      <c r="A36" s="28" t="s">
        <v>54</v>
      </c>
      <c r="B36" s="29"/>
      <c r="C36" s="30"/>
      <c r="D36" s="31">
        <f aca="true" t="shared" si="11" ref="D36:M36">SUM(D37:D39)</f>
        <v>1032985</v>
      </c>
      <c r="E36" s="31">
        <f t="shared" si="11"/>
        <v>512848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1545833</v>
      </c>
      <c r="O36" s="43">
        <f t="shared" si="1"/>
        <v>55.9334587690415</v>
      </c>
      <c r="P36" s="9"/>
    </row>
    <row r="37" spans="1:16" ht="15">
      <c r="A37" s="12"/>
      <c r="B37" s="44">
        <v>571</v>
      </c>
      <c r="C37" s="20" t="s">
        <v>55</v>
      </c>
      <c r="D37" s="46">
        <v>981769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981769</v>
      </c>
      <c r="O37" s="47">
        <f t="shared" si="1"/>
        <v>35.52371820385715</v>
      </c>
      <c r="P37" s="9"/>
    </row>
    <row r="38" spans="1:16" ht="15">
      <c r="A38" s="12"/>
      <c r="B38" s="44">
        <v>572</v>
      </c>
      <c r="C38" s="20" t="s">
        <v>122</v>
      </c>
      <c r="D38" s="46">
        <v>51216</v>
      </c>
      <c r="E38" s="46">
        <v>440495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491711</v>
      </c>
      <c r="O38" s="47">
        <f t="shared" si="1"/>
        <v>17.791764663313675</v>
      </c>
      <c r="P38" s="9"/>
    </row>
    <row r="39" spans="1:16" ht="15">
      <c r="A39" s="12"/>
      <c r="B39" s="44">
        <v>574</v>
      </c>
      <c r="C39" s="20" t="s">
        <v>57</v>
      </c>
      <c r="D39" s="46">
        <v>0</v>
      </c>
      <c r="E39" s="46">
        <v>72353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72353</v>
      </c>
      <c r="O39" s="47">
        <f t="shared" si="1"/>
        <v>2.6179759018706807</v>
      </c>
      <c r="P39" s="9"/>
    </row>
    <row r="40" spans="1:16" ht="15.75">
      <c r="A40" s="28" t="s">
        <v>123</v>
      </c>
      <c r="B40" s="29"/>
      <c r="C40" s="30"/>
      <c r="D40" s="31">
        <f aca="true" t="shared" si="12" ref="D40:M40">SUM(D41:D41)</f>
        <v>871964</v>
      </c>
      <c r="E40" s="31">
        <f t="shared" si="12"/>
        <v>197517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224735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183178</v>
      </c>
      <c r="N40" s="31">
        <f>SUM(D40:M40)</f>
        <v>1477394</v>
      </c>
      <c r="O40" s="43">
        <f t="shared" si="1"/>
        <v>53.457104606143936</v>
      </c>
      <c r="P40" s="9"/>
    </row>
    <row r="41" spans="1:16" ht="15">
      <c r="A41" s="12"/>
      <c r="B41" s="44">
        <v>581</v>
      </c>
      <c r="C41" s="20" t="s">
        <v>124</v>
      </c>
      <c r="D41" s="46">
        <v>871964</v>
      </c>
      <c r="E41" s="46">
        <v>197517</v>
      </c>
      <c r="F41" s="46">
        <v>0</v>
      </c>
      <c r="G41" s="46">
        <v>0</v>
      </c>
      <c r="H41" s="46">
        <v>0</v>
      </c>
      <c r="I41" s="46">
        <v>224735</v>
      </c>
      <c r="J41" s="46">
        <v>0</v>
      </c>
      <c r="K41" s="46">
        <v>0</v>
      </c>
      <c r="L41" s="46">
        <v>0</v>
      </c>
      <c r="M41" s="46">
        <v>183178</v>
      </c>
      <c r="N41" s="46">
        <f>SUM(D41:M41)</f>
        <v>1477394</v>
      </c>
      <c r="O41" s="47">
        <f t="shared" si="1"/>
        <v>53.457104606143936</v>
      </c>
      <c r="P41" s="9"/>
    </row>
    <row r="42" spans="1:16" ht="15.75">
      <c r="A42" s="28" t="s">
        <v>62</v>
      </c>
      <c r="B42" s="29"/>
      <c r="C42" s="30"/>
      <c r="D42" s="31">
        <f aca="true" t="shared" si="13" ref="D42:M42">SUM(D43:D43)</f>
        <v>0</v>
      </c>
      <c r="E42" s="31">
        <f t="shared" si="13"/>
        <v>28100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28100</v>
      </c>
      <c r="O42" s="43">
        <f t="shared" si="1"/>
        <v>1.0167529037160328</v>
      </c>
      <c r="P42" s="9"/>
    </row>
    <row r="43" spans="1:16" ht="15.75" thickBot="1">
      <c r="A43" s="12"/>
      <c r="B43" s="44">
        <v>713</v>
      </c>
      <c r="C43" s="20" t="s">
        <v>126</v>
      </c>
      <c r="D43" s="46">
        <v>0</v>
      </c>
      <c r="E43" s="46">
        <v>28100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28100</v>
      </c>
      <c r="O43" s="47">
        <f t="shared" si="1"/>
        <v>1.0167529037160328</v>
      </c>
      <c r="P43" s="9"/>
    </row>
    <row r="44" spans="1:119" ht="16.5" thickBot="1">
      <c r="A44" s="14" t="s">
        <v>10</v>
      </c>
      <c r="B44" s="23"/>
      <c r="C44" s="22"/>
      <c r="D44" s="15">
        <f aca="true" t="shared" si="14" ref="D44:M44">SUM(D5,D13,D21,D27,D29,D31,D36,D40,D42)</f>
        <v>21326508</v>
      </c>
      <c r="E44" s="15">
        <f t="shared" si="14"/>
        <v>10857043</v>
      </c>
      <c r="F44" s="15">
        <f t="shared" si="14"/>
        <v>0</v>
      </c>
      <c r="G44" s="15">
        <f t="shared" si="14"/>
        <v>0</v>
      </c>
      <c r="H44" s="15">
        <f t="shared" si="14"/>
        <v>0</v>
      </c>
      <c r="I44" s="15">
        <f t="shared" si="14"/>
        <v>3981083</v>
      </c>
      <c r="J44" s="15">
        <f t="shared" si="14"/>
        <v>0</v>
      </c>
      <c r="K44" s="15">
        <f t="shared" si="14"/>
        <v>0</v>
      </c>
      <c r="L44" s="15">
        <f t="shared" si="14"/>
        <v>0</v>
      </c>
      <c r="M44" s="15">
        <f t="shared" si="14"/>
        <v>6241309</v>
      </c>
      <c r="N44" s="15">
        <f>SUM(D44:M44)</f>
        <v>42405943</v>
      </c>
      <c r="O44" s="37">
        <f t="shared" si="1"/>
        <v>1534.3902377247891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48" t="s">
        <v>131</v>
      </c>
      <c r="M46" s="48"/>
      <c r="N46" s="48"/>
      <c r="O46" s="41">
        <v>27637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85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6680474</v>
      </c>
      <c r="E5" s="26">
        <f t="shared" si="0"/>
        <v>1486731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6420900</v>
      </c>
      <c r="N5" s="27">
        <f>SUM(D5:M5)</f>
        <v>14588105</v>
      </c>
      <c r="O5" s="32">
        <f aca="true" t="shared" si="1" ref="O5:O45">(N5/O$47)</f>
        <v>527.6941580756014</v>
      </c>
      <c r="P5" s="6"/>
    </row>
    <row r="6" spans="1:16" ht="15">
      <c r="A6" s="12"/>
      <c r="B6" s="44">
        <v>511</v>
      </c>
      <c r="C6" s="20" t="s">
        <v>20</v>
      </c>
      <c r="D6" s="46">
        <v>435358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435358</v>
      </c>
      <c r="O6" s="47">
        <f t="shared" si="1"/>
        <v>15.74816422499548</v>
      </c>
      <c r="P6" s="9"/>
    </row>
    <row r="7" spans="1:16" ht="15">
      <c r="A7" s="12"/>
      <c r="B7" s="44">
        <v>512</v>
      </c>
      <c r="C7" s="20" t="s">
        <v>21</v>
      </c>
      <c r="D7" s="46">
        <v>253009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253009</v>
      </c>
      <c r="O7" s="47">
        <f t="shared" si="1"/>
        <v>9.152070898896726</v>
      </c>
      <c r="P7" s="9"/>
    </row>
    <row r="8" spans="1:16" ht="15">
      <c r="A8" s="12"/>
      <c r="B8" s="44">
        <v>513</v>
      </c>
      <c r="C8" s="20" t="s">
        <v>22</v>
      </c>
      <c r="D8" s="46">
        <v>2983286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2983286</v>
      </c>
      <c r="O8" s="47">
        <f t="shared" si="1"/>
        <v>107.91412551998553</v>
      </c>
      <c r="P8" s="9"/>
    </row>
    <row r="9" spans="1:16" ht="15">
      <c r="A9" s="12"/>
      <c r="B9" s="44">
        <v>514</v>
      </c>
      <c r="C9" s="20" t="s">
        <v>23</v>
      </c>
      <c r="D9" s="46">
        <v>55936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55936</v>
      </c>
      <c r="O9" s="47">
        <f t="shared" si="1"/>
        <v>2.0233676975945016</v>
      </c>
      <c r="P9" s="9"/>
    </row>
    <row r="10" spans="1:16" ht="15">
      <c r="A10" s="12"/>
      <c r="B10" s="44">
        <v>515</v>
      </c>
      <c r="C10" s="20" t="s">
        <v>24</v>
      </c>
      <c r="D10" s="46">
        <v>187962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187962</v>
      </c>
      <c r="O10" s="47">
        <f t="shared" si="1"/>
        <v>6.7991318502441676</v>
      </c>
      <c r="P10" s="9"/>
    </row>
    <row r="11" spans="1:16" ht="15">
      <c r="A11" s="12"/>
      <c r="B11" s="44">
        <v>516</v>
      </c>
      <c r="C11" s="20" t="s">
        <v>87</v>
      </c>
      <c r="D11" s="46">
        <v>212603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212603</v>
      </c>
      <c r="O11" s="47">
        <f t="shared" si="1"/>
        <v>7.690468439139085</v>
      </c>
      <c r="P11" s="9"/>
    </row>
    <row r="12" spans="1:16" ht="15">
      <c r="A12" s="12"/>
      <c r="B12" s="44">
        <v>519</v>
      </c>
      <c r="C12" s="20" t="s">
        <v>114</v>
      </c>
      <c r="D12" s="46">
        <v>2552320</v>
      </c>
      <c r="E12" s="46">
        <v>1486731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6420900</v>
      </c>
      <c r="N12" s="46">
        <f t="shared" si="2"/>
        <v>10459951</v>
      </c>
      <c r="O12" s="47">
        <f t="shared" si="1"/>
        <v>378.36682944474586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10569540</v>
      </c>
      <c r="E13" s="31">
        <f t="shared" si="3"/>
        <v>3494122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14063662</v>
      </c>
      <c r="O13" s="43">
        <f t="shared" si="1"/>
        <v>508.7235304756737</v>
      </c>
      <c r="P13" s="10"/>
    </row>
    <row r="14" spans="1:16" ht="15">
      <c r="A14" s="12"/>
      <c r="B14" s="44">
        <v>521</v>
      </c>
      <c r="C14" s="20" t="s">
        <v>28</v>
      </c>
      <c r="D14" s="46">
        <v>7811454</v>
      </c>
      <c r="E14" s="46">
        <v>658194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8469648</v>
      </c>
      <c r="O14" s="47">
        <f t="shared" si="1"/>
        <v>306.37178513293543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2835928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2835928</v>
      </c>
      <c r="O15" s="47">
        <f t="shared" si="1"/>
        <v>102.58375836498463</v>
      </c>
      <c r="P15" s="9"/>
    </row>
    <row r="16" spans="1:16" ht="15">
      <c r="A16" s="12"/>
      <c r="B16" s="44">
        <v>524</v>
      </c>
      <c r="C16" s="20" t="s">
        <v>31</v>
      </c>
      <c r="D16" s="46">
        <v>324383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324383</v>
      </c>
      <c r="O16" s="47">
        <f t="shared" si="1"/>
        <v>11.733875926930729</v>
      </c>
      <c r="P16" s="9"/>
    </row>
    <row r="17" spans="1:16" ht="15">
      <c r="A17" s="12"/>
      <c r="B17" s="44">
        <v>525</v>
      </c>
      <c r="C17" s="20" t="s">
        <v>32</v>
      </c>
      <c r="D17" s="46">
        <v>167257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167257</v>
      </c>
      <c r="O17" s="47">
        <f t="shared" si="1"/>
        <v>6.050171821305842</v>
      </c>
      <c r="P17" s="9"/>
    </row>
    <row r="18" spans="1:16" ht="15">
      <c r="A18" s="12"/>
      <c r="B18" s="44">
        <v>526</v>
      </c>
      <c r="C18" s="20" t="s">
        <v>33</v>
      </c>
      <c r="D18" s="46">
        <v>1790023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1790023</v>
      </c>
      <c r="O18" s="47">
        <f t="shared" si="1"/>
        <v>64.75033459938506</v>
      </c>
      <c r="P18" s="9"/>
    </row>
    <row r="19" spans="1:16" ht="15">
      <c r="A19" s="12"/>
      <c r="B19" s="44">
        <v>527</v>
      </c>
      <c r="C19" s="20" t="s">
        <v>34</v>
      </c>
      <c r="D19" s="46">
        <v>88835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88835</v>
      </c>
      <c r="O19" s="47">
        <f t="shared" si="1"/>
        <v>3.2134201483089164</v>
      </c>
      <c r="P19" s="9"/>
    </row>
    <row r="20" spans="1:16" ht="15">
      <c r="A20" s="12"/>
      <c r="B20" s="44">
        <v>529</v>
      </c>
      <c r="C20" s="20" t="s">
        <v>35</v>
      </c>
      <c r="D20" s="46">
        <v>387588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387588</v>
      </c>
      <c r="O20" s="47">
        <f t="shared" si="1"/>
        <v>14.020184481823115</v>
      </c>
      <c r="P20" s="9"/>
    </row>
    <row r="21" spans="1:16" ht="15.75">
      <c r="A21" s="28" t="s">
        <v>36</v>
      </c>
      <c r="B21" s="29"/>
      <c r="C21" s="30"/>
      <c r="D21" s="31">
        <f aca="true" t="shared" si="5" ref="D21:M21">SUM(D22:D26)</f>
        <v>39682</v>
      </c>
      <c r="E21" s="31">
        <f t="shared" si="5"/>
        <v>167760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3242220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aca="true" t="shared" si="6" ref="N21:N31">SUM(D21:M21)</f>
        <v>3449662</v>
      </c>
      <c r="O21" s="43">
        <f t="shared" si="1"/>
        <v>124.78430095858202</v>
      </c>
      <c r="P21" s="10"/>
    </row>
    <row r="22" spans="1:16" ht="15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1157458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1157458</v>
      </c>
      <c r="O22" s="47">
        <f t="shared" si="1"/>
        <v>41.86862000361729</v>
      </c>
      <c r="P22" s="9"/>
    </row>
    <row r="23" spans="1:16" ht="15">
      <c r="A23" s="12"/>
      <c r="B23" s="44">
        <v>534</v>
      </c>
      <c r="C23" s="20" t="s">
        <v>115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1839326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1839326</v>
      </c>
      <c r="O23" s="47">
        <f t="shared" si="1"/>
        <v>66.53376740821125</v>
      </c>
      <c r="P23" s="9"/>
    </row>
    <row r="24" spans="1:16" ht="15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245436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245436</v>
      </c>
      <c r="O24" s="47">
        <f t="shared" si="1"/>
        <v>8.87813347802496</v>
      </c>
      <c r="P24" s="9"/>
    </row>
    <row r="25" spans="1:16" ht="15">
      <c r="A25" s="12"/>
      <c r="B25" s="44">
        <v>537</v>
      </c>
      <c r="C25" s="20" t="s">
        <v>116</v>
      </c>
      <c r="D25" s="46">
        <v>39682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39682</v>
      </c>
      <c r="O25" s="47">
        <f t="shared" si="1"/>
        <v>1.4354132754566828</v>
      </c>
      <c r="P25" s="9"/>
    </row>
    <row r="26" spans="1:16" ht="15">
      <c r="A26" s="12"/>
      <c r="B26" s="44">
        <v>539</v>
      </c>
      <c r="C26" s="20" t="s">
        <v>88</v>
      </c>
      <c r="D26" s="46">
        <v>0</v>
      </c>
      <c r="E26" s="46">
        <v>167760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167760</v>
      </c>
      <c r="O26" s="47">
        <f t="shared" si="1"/>
        <v>6.0683667932718395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SUM(D28:D28)</f>
        <v>0</v>
      </c>
      <c r="E27" s="31">
        <f t="shared" si="7"/>
        <v>8219279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8219279</v>
      </c>
      <c r="O27" s="43">
        <f t="shared" si="1"/>
        <v>297.3152107071803</v>
      </c>
      <c r="P27" s="10"/>
    </row>
    <row r="28" spans="1:16" ht="15">
      <c r="A28" s="12"/>
      <c r="B28" s="44">
        <v>541</v>
      </c>
      <c r="C28" s="20" t="s">
        <v>117</v>
      </c>
      <c r="D28" s="46">
        <v>0</v>
      </c>
      <c r="E28" s="46">
        <v>8219279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8219279</v>
      </c>
      <c r="O28" s="47">
        <f t="shared" si="1"/>
        <v>297.3152107071803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SUM(D30:D30)</f>
        <v>0</v>
      </c>
      <c r="E29" s="31">
        <f t="shared" si="8"/>
        <v>611435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611435</v>
      </c>
      <c r="O29" s="43">
        <f t="shared" si="1"/>
        <v>22.117381081569903</v>
      </c>
      <c r="P29" s="10"/>
    </row>
    <row r="30" spans="1:16" ht="15">
      <c r="A30" s="13"/>
      <c r="B30" s="45">
        <v>554</v>
      </c>
      <c r="C30" s="21" t="s">
        <v>47</v>
      </c>
      <c r="D30" s="46">
        <v>0</v>
      </c>
      <c r="E30" s="46">
        <v>611435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611435</v>
      </c>
      <c r="O30" s="47">
        <f t="shared" si="1"/>
        <v>22.117381081569903</v>
      </c>
      <c r="P30" s="9"/>
    </row>
    <row r="31" spans="1:16" ht="15.75">
      <c r="A31" s="28" t="s">
        <v>48</v>
      </c>
      <c r="B31" s="29"/>
      <c r="C31" s="30"/>
      <c r="D31" s="31">
        <f aca="true" t="shared" si="9" ref="D31:M31">SUM(D32:D35)</f>
        <v>834485</v>
      </c>
      <c r="E31" s="31">
        <f t="shared" si="9"/>
        <v>171362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6"/>
        <v>1005847</v>
      </c>
      <c r="O31" s="43">
        <f t="shared" si="1"/>
        <v>36.3844094773015</v>
      </c>
      <c r="P31" s="10"/>
    </row>
    <row r="32" spans="1:16" ht="15">
      <c r="A32" s="12"/>
      <c r="B32" s="44">
        <v>562</v>
      </c>
      <c r="C32" s="20" t="s">
        <v>118</v>
      </c>
      <c r="D32" s="46">
        <v>433494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9">SUM(D32:M32)</f>
        <v>433494</v>
      </c>
      <c r="O32" s="47">
        <f t="shared" si="1"/>
        <v>15.680737927292459</v>
      </c>
      <c r="P32" s="9"/>
    </row>
    <row r="33" spans="1:16" ht="15">
      <c r="A33" s="12"/>
      <c r="B33" s="44">
        <v>563</v>
      </c>
      <c r="C33" s="20" t="s">
        <v>119</v>
      </c>
      <c r="D33" s="46">
        <v>40000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40000</v>
      </c>
      <c r="O33" s="47">
        <f t="shared" si="1"/>
        <v>1.4469162597214686</v>
      </c>
      <c r="P33" s="9"/>
    </row>
    <row r="34" spans="1:16" ht="15">
      <c r="A34" s="12"/>
      <c r="B34" s="44">
        <v>564</v>
      </c>
      <c r="C34" s="20" t="s">
        <v>120</v>
      </c>
      <c r="D34" s="46">
        <v>128646</v>
      </c>
      <c r="E34" s="46">
        <v>39269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167915</v>
      </c>
      <c r="O34" s="47">
        <f t="shared" si="1"/>
        <v>6.07397359377826</v>
      </c>
      <c r="P34" s="9"/>
    </row>
    <row r="35" spans="1:16" ht="15">
      <c r="A35" s="12"/>
      <c r="B35" s="44">
        <v>569</v>
      </c>
      <c r="C35" s="20" t="s">
        <v>53</v>
      </c>
      <c r="D35" s="46">
        <v>232345</v>
      </c>
      <c r="E35" s="46">
        <v>132093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364438</v>
      </c>
      <c r="O35" s="47">
        <f t="shared" si="1"/>
        <v>13.182781696509315</v>
      </c>
      <c r="P35" s="9"/>
    </row>
    <row r="36" spans="1:16" ht="15.75">
      <c r="A36" s="28" t="s">
        <v>54</v>
      </c>
      <c r="B36" s="29"/>
      <c r="C36" s="30"/>
      <c r="D36" s="31">
        <f aca="true" t="shared" si="11" ref="D36:M36">SUM(D37:D39)</f>
        <v>1087669</v>
      </c>
      <c r="E36" s="31">
        <f t="shared" si="11"/>
        <v>392783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1480452</v>
      </c>
      <c r="O36" s="43">
        <f t="shared" si="1"/>
        <v>53.55225176342919</v>
      </c>
      <c r="P36" s="9"/>
    </row>
    <row r="37" spans="1:16" ht="15">
      <c r="A37" s="12"/>
      <c r="B37" s="44">
        <v>571</v>
      </c>
      <c r="C37" s="20" t="s">
        <v>55</v>
      </c>
      <c r="D37" s="46">
        <v>1072263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1072263</v>
      </c>
      <c r="O37" s="47">
        <f t="shared" si="1"/>
        <v>38.786869234943026</v>
      </c>
      <c r="P37" s="9"/>
    </row>
    <row r="38" spans="1:16" ht="15">
      <c r="A38" s="12"/>
      <c r="B38" s="44">
        <v>572</v>
      </c>
      <c r="C38" s="20" t="s">
        <v>122</v>
      </c>
      <c r="D38" s="46">
        <v>15406</v>
      </c>
      <c r="E38" s="46">
        <v>299655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315061</v>
      </c>
      <c r="O38" s="47">
        <f t="shared" si="1"/>
        <v>11.39667209260264</v>
      </c>
      <c r="P38" s="9"/>
    </row>
    <row r="39" spans="1:16" ht="15">
      <c r="A39" s="12"/>
      <c r="B39" s="44">
        <v>574</v>
      </c>
      <c r="C39" s="20" t="s">
        <v>57</v>
      </c>
      <c r="D39" s="46">
        <v>0</v>
      </c>
      <c r="E39" s="46">
        <v>93128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93128</v>
      </c>
      <c r="O39" s="47">
        <f t="shared" si="1"/>
        <v>3.368710435883523</v>
      </c>
      <c r="P39" s="9"/>
    </row>
    <row r="40" spans="1:16" ht="15.75">
      <c r="A40" s="28" t="s">
        <v>123</v>
      </c>
      <c r="B40" s="29"/>
      <c r="C40" s="30"/>
      <c r="D40" s="31">
        <f aca="true" t="shared" si="12" ref="D40:M40">SUM(D41:D41)</f>
        <v>855271</v>
      </c>
      <c r="E40" s="31">
        <f t="shared" si="12"/>
        <v>296414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205957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251501</v>
      </c>
      <c r="N40" s="31">
        <f aca="true" t="shared" si="13" ref="N40:N45">SUM(D40:M40)</f>
        <v>1609143</v>
      </c>
      <c r="O40" s="43">
        <f t="shared" si="1"/>
        <v>58.20737927292458</v>
      </c>
      <c r="P40" s="9"/>
    </row>
    <row r="41" spans="1:16" ht="15">
      <c r="A41" s="12"/>
      <c r="B41" s="44">
        <v>581</v>
      </c>
      <c r="C41" s="20" t="s">
        <v>124</v>
      </c>
      <c r="D41" s="46">
        <v>855271</v>
      </c>
      <c r="E41" s="46">
        <v>296414</v>
      </c>
      <c r="F41" s="46">
        <v>0</v>
      </c>
      <c r="G41" s="46">
        <v>0</v>
      </c>
      <c r="H41" s="46">
        <v>0</v>
      </c>
      <c r="I41" s="46">
        <v>205957</v>
      </c>
      <c r="J41" s="46">
        <v>0</v>
      </c>
      <c r="K41" s="46">
        <v>0</v>
      </c>
      <c r="L41" s="46">
        <v>0</v>
      </c>
      <c r="M41" s="46">
        <v>251501</v>
      </c>
      <c r="N41" s="46">
        <f t="shared" si="13"/>
        <v>1609143</v>
      </c>
      <c r="O41" s="47">
        <f t="shared" si="1"/>
        <v>58.20737927292458</v>
      </c>
      <c r="P41" s="9"/>
    </row>
    <row r="42" spans="1:16" ht="15.75">
      <c r="A42" s="28" t="s">
        <v>62</v>
      </c>
      <c r="B42" s="29"/>
      <c r="C42" s="30"/>
      <c r="D42" s="31">
        <f aca="true" t="shared" si="14" ref="D42:M42">SUM(D43:D44)</f>
        <v>34704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3"/>
        <v>34704</v>
      </c>
      <c r="O42" s="43">
        <f t="shared" si="1"/>
        <v>1.2553445469343463</v>
      </c>
      <c r="P42" s="9"/>
    </row>
    <row r="43" spans="1:16" ht="15">
      <c r="A43" s="12"/>
      <c r="B43" s="44">
        <v>713</v>
      </c>
      <c r="C43" s="20" t="s">
        <v>126</v>
      </c>
      <c r="D43" s="46">
        <v>30534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30534</v>
      </c>
      <c r="O43" s="47">
        <f t="shared" si="1"/>
        <v>1.1045035268583832</v>
      </c>
      <c r="P43" s="9"/>
    </row>
    <row r="44" spans="1:16" ht="15.75" thickBot="1">
      <c r="A44" s="12"/>
      <c r="B44" s="44">
        <v>721</v>
      </c>
      <c r="C44" s="20" t="s">
        <v>104</v>
      </c>
      <c r="D44" s="46">
        <v>4170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4170</v>
      </c>
      <c r="O44" s="47">
        <f t="shared" si="1"/>
        <v>0.15084102007596312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5" ref="D45:M45">SUM(D5,D13,D21,D27,D29,D31,D36,D40,D42)</f>
        <v>20101825</v>
      </c>
      <c r="E45" s="15">
        <f t="shared" si="15"/>
        <v>14839886</v>
      </c>
      <c r="F45" s="15">
        <f t="shared" si="15"/>
        <v>0</v>
      </c>
      <c r="G45" s="15">
        <f t="shared" si="15"/>
        <v>0</v>
      </c>
      <c r="H45" s="15">
        <f t="shared" si="15"/>
        <v>0</v>
      </c>
      <c r="I45" s="15">
        <f t="shared" si="15"/>
        <v>3448177</v>
      </c>
      <c r="J45" s="15">
        <f t="shared" si="15"/>
        <v>0</v>
      </c>
      <c r="K45" s="15">
        <f t="shared" si="15"/>
        <v>0</v>
      </c>
      <c r="L45" s="15">
        <f t="shared" si="15"/>
        <v>0</v>
      </c>
      <c r="M45" s="15">
        <f t="shared" si="15"/>
        <v>6672401</v>
      </c>
      <c r="N45" s="15">
        <f t="shared" si="13"/>
        <v>45062289</v>
      </c>
      <c r="O45" s="37">
        <f t="shared" si="1"/>
        <v>1630.033966359197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48" t="s">
        <v>129</v>
      </c>
      <c r="M47" s="48"/>
      <c r="N47" s="48"/>
      <c r="O47" s="41">
        <v>27645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6867805</v>
      </c>
      <c r="E5" s="26">
        <f t="shared" si="0"/>
        <v>1441899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3592664</v>
      </c>
      <c r="N5" s="27">
        <f>SUM(D5:M5)</f>
        <v>11902368</v>
      </c>
      <c r="O5" s="32">
        <f aca="true" t="shared" si="1" ref="O5:O46">(N5/O$48)</f>
        <v>429.50230946882215</v>
      </c>
      <c r="P5" s="6"/>
    </row>
    <row r="6" spans="1:16" ht="15">
      <c r="A6" s="12"/>
      <c r="B6" s="44">
        <v>511</v>
      </c>
      <c r="C6" s="20" t="s">
        <v>20</v>
      </c>
      <c r="D6" s="46">
        <v>339599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339599</v>
      </c>
      <c r="O6" s="47">
        <f t="shared" si="1"/>
        <v>12.254582852193995</v>
      </c>
      <c r="P6" s="9"/>
    </row>
    <row r="7" spans="1:16" ht="15">
      <c r="A7" s="12"/>
      <c r="B7" s="44">
        <v>512</v>
      </c>
      <c r="C7" s="20" t="s">
        <v>21</v>
      </c>
      <c r="D7" s="46">
        <v>244184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244184</v>
      </c>
      <c r="O7" s="47">
        <f t="shared" si="1"/>
        <v>8.8114896073903</v>
      </c>
      <c r="P7" s="9"/>
    </row>
    <row r="8" spans="1:16" ht="15">
      <c r="A8" s="12"/>
      <c r="B8" s="44">
        <v>513</v>
      </c>
      <c r="C8" s="20" t="s">
        <v>22</v>
      </c>
      <c r="D8" s="46">
        <v>3036627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3036627</v>
      </c>
      <c r="O8" s="47">
        <f t="shared" si="1"/>
        <v>109.5780528290993</v>
      </c>
      <c r="P8" s="9"/>
    </row>
    <row r="9" spans="1:16" ht="15">
      <c r="A9" s="12"/>
      <c r="B9" s="44">
        <v>514</v>
      </c>
      <c r="C9" s="20" t="s">
        <v>23</v>
      </c>
      <c r="D9" s="46">
        <v>86784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86784</v>
      </c>
      <c r="O9" s="47">
        <f t="shared" si="1"/>
        <v>3.131639722863741</v>
      </c>
      <c r="P9" s="9"/>
    </row>
    <row r="10" spans="1:16" ht="15">
      <c r="A10" s="12"/>
      <c r="B10" s="44">
        <v>515</v>
      </c>
      <c r="C10" s="20" t="s">
        <v>24</v>
      </c>
      <c r="D10" s="46">
        <v>242464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242464</v>
      </c>
      <c r="O10" s="47">
        <f t="shared" si="1"/>
        <v>8.749422632794458</v>
      </c>
      <c r="P10" s="9"/>
    </row>
    <row r="11" spans="1:16" ht="15">
      <c r="A11" s="12"/>
      <c r="B11" s="44">
        <v>516</v>
      </c>
      <c r="C11" s="20" t="s">
        <v>87</v>
      </c>
      <c r="D11" s="46">
        <v>217895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217895</v>
      </c>
      <c r="O11" s="47">
        <f t="shared" si="1"/>
        <v>7.862839203233256</v>
      </c>
      <c r="P11" s="9"/>
    </row>
    <row r="12" spans="1:16" ht="15">
      <c r="A12" s="12"/>
      <c r="B12" s="44">
        <v>519</v>
      </c>
      <c r="C12" s="20" t="s">
        <v>114</v>
      </c>
      <c r="D12" s="46">
        <v>2700252</v>
      </c>
      <c r="E12" s="46">
        <v>1441899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3592664</v>
      </c>
      <c r="N12" s="46">
        <f t="shared" si="2"/>
        <v>7734815</v>
      </c>
      <c r="O12" s="47">
        <f t="shared" si="1"/>
        <v>279.1142826212471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SUM(D14:D20)</f>
        <v>10256020</v>
      </c>
      <c r="E13" s="31">
        <f t="shared" si="3"/>
        <v>2981434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13237454</v>
      </c>
      <c r="O13" s="43">
        <f t="shared" si="1"/>
        <v>477.6794890300231</v>
      </c>
      <c r="P13" s="10"/>
    </row>
    <row r="14" spans="1:16" ht="15">
      <c r="A14" s="12"/>
      <c r="B14" s="44">
        <v>521</v>
      </c>
      <c r="C14" s="20" t="s">
        <v>28</v>
      </c>
      <c r="D14" s="46">
        <v>7632706</v>
      </c>
      <c r="E14" s="46">
        <v>678485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8311191</v>
      </c>
      <c r="O14" s="47">
        <f t="shared" si="1"/>
        <v>299.91307015011546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2302949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2302949</v>
      </c>
      <c r="O15" s="47">
        <f t="shared" si="1"/>
        <v>83.10295178983834</v>
      </c>
      <c r="P15" s="9"/>
    </row>
    <row r="16" spans="1:16" ht="15">
      <c r="A16" s="12"/>
      <c r="B16" s="44">
        <v>524</v>
      </c>
      <c r="C16" s="20" t="s">
        <v>31</v>
      </c>
      <c r="D16" s="46">
        <v>313592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313592</v>
      </c>
      <c r="O16" s="47">
        <f t="shared" si="1"/>
        <v>11.316108545034641</v>
      </c>
      <c r="P16" s="9"/>
    </row>
    <row r="17" spans="1:16" ht="15">
      <c r="A17" s="12"/>
      <c r="B17" s="44">
        <v>525</v>
      </c>
      <c r="C17" s="20" t="s">
        <v>32</v>
      </c>
      <c r="D17" s="46">
        <v>216859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216859</v>
      </c>
      <c r="O17" s="47">
        <f t="shared" si="1"/>
        <v>7.825454676674365</v>
      </c>
      <c r="P17" s="9"/>
    </row>
    <row r="18" spans="1:16" ht="15">
      <c r="A18" s="12"/>
      <c r="B18" s="44">
        <v>526</v>
      </c>
      <c r="C18" s="20" t="s">
        <v>33</v>
      </c>
      <c r="D18" s="46">
        <v>1508993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1508993</v>
      </c>
      <c r="O18" s="47">
        <f t="shared" si="1"/>
        <v>54.452691974595844</v>
      </c>
      <c r="P18" s="9"/>
    </row>
    <row r="19" spans="1:16" ht="15">
      <c r="A19" s="12"/>
      <c r="B19" s="44">
        <v>527</v>
      </c>
      <c r="C19" s="20" t="s">
        <v>34</v>
      </c>
      <c r="D19" s="46">
        <v>80323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80323</v>
      </c>
      <c r="O19" s="47">
        <f t="shared" si="1"/>
        <v>2.8984916281755195</v>
      </c>
      <c r="P19" s="9"/>
    </row>
    <row r="20" spans="1:16" ht="15">
      <c r="A20" s="12"/>
      <c r="B20" s="44">
        <v>529</v>
      </c>
      <c r="C20" s="20" t="s">
        <v>35</v>
      </c>
      <c r="D20" s="46">
        <v>503547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503547</v>
      </c>
      <c r="O20" s="47">
        <f t="shared" si="1"/>
        <v>18.170720265588916</v>
      </c>
      <c r="P20" s="9"/>
    </row>
    <row r="21" spans="1:16" ht="15.75">
      <c r="A21" s="28" t="s">
        <v>36</v>
      </c>
      <c r="B21" s="29"/>
      <c r="C21" s="30"/>
      <c r="D21" s="31">
        <f aca="true" t="shared" si="5" ref="D21:M21">SUM(D22:D26)</f>
        <v>35526</v>
      </c>
      <c r="E21" s="31">
        <f t="shared" si="5"/>
        <v>236964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3653910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aca="true" t="shared" si="6" ref="N21:N31">SUM(D21:M21)</f>
        <v>3926400</v>
      </c>
      <c r="O21" s="43">
        <f t="shared" si="1"/>
        <v>141.68591224018476</v>
      </c>
      <c r="P21" s="10"/>
    </row>
    <row r="22" spans="1:16" ht="15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487717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487717</v>
      </c>
      <c r="O22" s="47">
        <f t="shared" si="1"/>
        <v>17.59948758660508</v>
      </c>
      <c r="P22" s="9"/>
    </row>
    <row r="23" spans="1:16" ht="15">
      <c r="A23" s="12"/>
      <c r="B23" s="44">
        <v>534</v>
      </c>
      <c r="C23" s="20" t="s">
        <v>115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2267553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2267553</v>
      </c>
      <c r="O23" s="47">
        <f t="shared" si="1"/>
        <v>81.82567118937645</v>
      </c>
      <c r="P23" s="9"/>
    </row>
    <row r="24" spans="1:16" ht="15">
      <c r="A24" s="12"/>
      <c r="B24" s="44">
        <v>535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898640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898640</v>
      </c>
      <c r="O24" s="47">
        <f t="shared" si="1"/>
        <v>32.42782909930716</v>
      </c>
      <c r="P24" s="9"/>
    </row>
    <row r="25" spans="1:16" ht="15">
      <c r="A25" s="12"/>
      <c r="B25" s="44">
        <v>537</v>
      </c>
      <c r="C25" s="20" t="s">
        <v>116</v>
      </c>
      <c r="D25" s="46">
        <v>35526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35526</v>
      </c>
      <c r="O25" s="47">
        <f t="shared" si="1"/>
        <v>1.2819717090069285</v>
      </c>
      <c r="P25" s="9"/>
    </row>
    <row r="26" spans="1:16" ht="15">
      <c r="A26" s="12"/>
      <c r="B26" s="44">
        <v>539</v>
      </c>
      <c r="C26" s="20" t="s">
        <v>88</v>
      </c>
      <c r="D26" s="46">
        <v>0</v>
      </c>
      <c r="E26" s="46">
        <v>236964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236964</v>
      </c>
      <c r="O26" s="47">
        <f t="shared" si="1"/>
        <v>8.550952655889146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SUM(D28:D28)</f>
        <v>0</v>
      </c>
      <c r="E27" s="31">
        <f t="shared" si="7"/>
        <v>9261241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9261241</v>
      </c>
      <c r="O27" s="43">
        <f t="shared" si="1"/>
        <v>334.1960522517321</v>
      </c>
      <c r="P27" s="10"/>
    </row>
    <row r="28" spans="1:16" ht="15">
      <c r="A28" s="12"/>
      <c r="B28" s="44">
        <v>541</v>
      </c>
      <c r="C28" s="20" t="s">
        <v>117</v>
      </c>
      <c r="D28" s="46">
        <v>0</v>
      </c>
      <c r="E28" s="46">
        <v>9261241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9261241</v>
      </c>
      <c r="O28" s="47">
        <f t="shared" si="1"/>
        <v>334.1960522517321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SUM(D30:D30)</f>
        <v>0</v>
      </c>
      <c r="E29" s="31">
        <f t="shared" si="8"/>
        <v>355787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355787</v>
      </c>
      <c r="O29" s="43">
        <f t="shared" si="1"/>
        <v>12.838734122401847</v>
      </c>
      <c r="P29" s="10"/>
    </row>
    <row r="30" spans="1:16" ht="15">
      <c r="A30" s="13"/>
      <c r="B30" s="45">
        <v>554</v>
      </c>
      <c r="C30" s="21" t="s">
        <v>47</v>
      </c>
      <c r="D30" s="46">
        <v>0</v>
      </c>
      <c r="E30" s="46">
        <v>355787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355787</v>
      </c>
      <c r="O30" s="47">
        <f t="shared" si="1"/>
        <v>12.838734122401847</v>
      </c>
      <c r="P30" s="9"/>
    </row>
    <row r="31" spans="1:16" ht="15.75">
      <c r="A31" s="28" t="s">
        <v>48</v>
      </c>
      <c r="B31" s="29"/>
      <c r="C31" s="30"/>
      <c r="D31" s="31">
        <f aca="true" t="shared" si="9" ref="D31:M31">SUM(D32:D36)</f>
        <v>896498</v>
      </c>
      <c r="E31" s="31">
        <f t="shared" si="9"/>
        <v>159717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6"/>
        <v>1056215</v>
      </c>
      <c r="O31" s="43">
        <f t="shared" si="1"/>
        <v>38.113993937644345</v>
      </c>
      <c r="P31" s="10"/>
    </row>
    <row r="32" spans="1:16" ht="15">
      <c r="A32" s="12"/>
      <c r="B32" s="44">
        <v>562</v>
      </c>
      <c r="C32" s="20" t="s">
        <v>118</v>
      </c>
      <c r="D32" s="46">
        <v>442994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40">SUM(D32:M32)</f>
        <v>442994</v>
      </c>
      <c r="O32" s="47">
        <f t="shared" si="1"/>
        <v>15.985637990762125</v>
      </c>
      <c r="P32" s="9"/>
    </row>
    <row r="33" spans="1:16" ht="15">
      <c r="A33" s="12"/>
      <c r="B33" s="44">
        <v>563</v>
      </c>
      <c r="C33" s="20" t="s">
        <v>119</v>
      </c>
      <c r="D33" s="46">
        <v>40000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40000</v>
      </c>
      <c r="O33" s="47">
        <f t="shared" si="1"/>
        <v>1.443418013856813</v>
      </c>
      <c r="P33" s="9"/>
    </row>
    <row r="34" spans="1:16" ht="15">
      <c r="A34" s="12"/>
      <c r="B34" s="44">
        <v>564</v>
      </c>
      <c r="C34" s="20" t="s">
        <v>120</v>
      </c>
      <c r="D34" s="46">
        <v>176532</v>
      </c>
      <c r="E34" s="46">
        <v>29358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205890</v>
      </c>
      <c r="O34" s="47">
        <f t="shared" si="1"/>
        <v>7.4296333718244805</v>
      </c>
      <c r="P34" s="9"/>
    </row>
    <row r="35" spans="1:16" ht="15">
      <c r="A35" s="12"/>
      <c r="B35" s="44">
        <v>565</v>
      </c>
      <c r="C35" s="20" t="s">
        <v>121</v>
      </c>
      <c r="D35" s="46">
        <v>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800</v>
      </c>
      <c r="O35" s="47">
        <f t="shared" si="1"/>
        <v>0.028868360277136258</v>
      </c>
      <c r="P35" s="9"/>
    </row>
    <row r="36" spans="1:16" ht="15">
      <c r="A36" s="12"/>
      <c r="B36" s="44">
        <v>569</v>
      </c>
      <c r="C36" s="20" t="s">
        <v>53</v>
      </c>
      <c r="D36" s="46">
        <v>236172</v>
      </c>
      <c r="E36" s="46">
        <v>130359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366531</v>
      </c>
      <c r="O36" s="47">
        <f t="shared" si="1"/>
        <v>13.226436200923787</v>
      </c>
      <c r="P36" s="9"/>
    </row>
    <row r="37" spans="1:16" ht="15.75">
      <c r="A37" s="28" t="s">
        <v>54</v>
      </c>
      <c r="B37" s="29"/>
      <c r="C37" s="30"/>
      <c r="D37" s="31">
        <f aca="true" t="shared" si="11" ref="D37:M37">SUM(D38:D40)</f>
        <v>966399</v>
      </c>
      <c r="E37" s="31">
        <f t="shared" si="11"/>
        <v>215879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1182278</v>
      </c>
      <c r="O37" s="43">
        <f t="shared" si="1"/>
        <v>42.663034064665126</v>
      </c>
      <c r="P37" s="9"/>
    </row>
    <row r="38" spans="1:16" ht="15">
      <c r="A38" s="12"/>
      <c r="B38" s="44">
        <v>571</v>
      </c>
      <c r="C38" s="20" t="s">
        <v>55</v>
      </c>
      <c r="D38" s="46">
        <v>933680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933680</v>
      </c>
      <c r="O38" s="47">
        <f t="shared" si="1"/>
        <v>33.692263279445726</v>
      </c>
      <c r="P38" s="9"/>
    </row>
    <row r="39" spans="1:16" ht="15">
      <c r="A39" s="12"/>
      <c r="B39" s="44">
        <v>572</v>
      </c>
      <c r="C39" s="20" t="s">
        <v>122</v>
      </c>
      <c r="D39" s="46">
        <v>32719</v>
      </c>
      <c r="E39" s="46">
        <v>156567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189286</v>
      </c>
      <c r="O39" s="47">
        <f t="shared" si="1"/>
        <v>6.830470554272518</v>
      </c>
      <c r="P39" s="9"/>
    </row>
    <row r="40" spans="1:16" ht="15">
      <c r="A40" s="12"/>
      <c r="B40" s="44">
        <v>574</v>
      </c>
      <c r="C40" s="20" t="s">
        <v>57</v>
      </c>
      <c r="D40" s="46">
        <v>0</v>
      </c>
      <c r="E40" s="46">
        <v>59312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59312</v>
      </c>
      <c r="O40" s="47">
        <f t="shared" si="1"/>
        <v>2.1403002309468824</v>
      </c>
      <c r="P40" s="9"/>
    </row>
    <row r="41" spans="1:16" ht="15.75">
      <c r="A41" s="28" t="s">
        <v>123</v>
      </c>
      <c r="B41" s="29"/>
      <c r="C41" s="30"/>
      <c r="D41" s="31">
        <f aca="true" t="shared" si="12" ref="D41:M41">SUM(D42:D42)</f>
        <v>1137224</v>
      </c>
      <c r="E41" s="31">
        <f t="shared" si="12"/>
        <v>187238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222310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192345</v>
      </c>
      <c r="N41" s="31">
        <f aca="true" t="shared" si="13" ref="N41:N46">SUM(D41:M41)</f>
        <v>1739117</v>
      </c>
      <c r="O41" s="43">
        <f t="shared" si="1"/>
        <v>62.75682015011547</v>
      </c>
      <c r="P41" s="9"/>
    </row>
    <row r="42" spans="1:16" ht="15">
      <c r="A42" s="12"/>
      <c r="B42" s="44">
        <v>581</v>
      </c>
      <c r="C42" s="20" t="s">
        <v>124</v>
      </c>
      <c r="D42" s="46">
        <v>1137224</v>
      </c>
      <c r="E42" s="46">
        <v>187238</v>
      </c>
      <c r="F42" s="46">
        <v>0</v>
      </c>
      <c r="G42" s="46">
        <v>0</v>
      </c>
      <c r="H42" s="46">
        <v>0</v>
      </c>
      <c r="I42" s="46">
        <v>222310</v>
      </c>
      <c r="J42" s="46">
        <v>0</v>
      </c>
      <c r="K42" s="46">
        <v>0</v>
      </c>
      <c r="L42" s="46">
        <v>0</v>
      </c>
      <c r="M42" s="46">
        <v>192345</v>
      </c>
      <c r="N42" s="46">
        <f t="shared" si="13"/>
        <v>1739117</v>
      </c>
      <c r="O42" s="47">
        <f t="shared" si="1"/>
        <v>62.75682015011547</v>
      </c>
      <c r="P42" s="9"/>
    </row>
    <row r="43" spans="1:16" ht="15.75">
      <c r="A43" s="28" t="s">
        <v>62</v>
      </c>
      <c r="B43" s="29"/>
      <c r="C43" s="30"/>
      <c r="D43" s="31">
        <f aca="true" t="shared" si="14" ref="D43:M43">SUM(D44:D45)</f>
        <v>0</v>
      </c>
      <c r="E43" s="31">
        <f t="shared" si="14"/>
        <v>514392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514392</v>
      </c>
      <c r="O43" s="43">
        <f t="shared" si="1"/>
        <v>18.562066974595844</v>
      </c>
      <c r="P43" s="9"/>
    </row>
    <row r="44" spans="1:16" ht="15">
      <c r="A44" s="12"/>
      <c r="B44" s="44">
        <v>712</v>
      </c>
      <c r="C44" s="20" t="s">
        <v>125</v>
      </c>
      <c r="D44" s="46">
        <v>0</v>
      </c>
      <c r="E44" s="46">
        <v>487640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487640</v>
      </c>
      <c r="O44" s="47">
        <f t="shared" si="1"/>
        <v>17.596709006928407</v>
      </c>
      <c r="P44" s="9"/>
    </row>
    <row r="45" spans="1:16" ht="15.75" thickBot="1">
      <c r="A45" s="12"/>
      <c r="B45" s="44">
        <v>713</v>
      </c>
      <c r="C45" s="20" t="s">
        <v>126</v>
      </c>
      <c r="D45" s="46">
        <v>0</v>
      </c>
      <c r="E45" s="46">
        <v>26752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26752</v>
      </c>
      <c r="O45" s="47">
        <f t="shared" si="1"/>
        <v>0.9653579676674365</v>
      </c>
      <c r="P45" s="9"/>
    </row>
    <row r="46" spans="1:119" ht="16.5" thickBot="1">
      <c r="A46" s="14" t="s">
        <v>10</v>
      </c>
      <c r="B46" s="23"/>
      <c r="C46" s="22"/>
      <c r="D46" s="15">
        <f aca="true" t="shared" si="15" ref="D46:M46">SUM(D5,D13,D21,D27,D29,D31,D37,D41,D43)</f>
        <v>20159472</v>
      </c>
      <c r="E46" s="15">
        <f t="shared" si="15"/>
        <v>15354551</v>
      </c>
      <c r="F46" s="15">
        <f t="shared" si="15"/>
        <v>0</v>
      </c>
      <c r="G46" s="15">
        <f t="shared" si="15"/>
        <v>0</v>
      </c>
      <c r="H46" s="15">
        <f t="shared" si="15"/>
        <v>0</v>
      </c>
      <c r="I46" s="15">
        <f t="shared" si="15"/>
        <v>3876220</v>
      </c>
      <c r="J46" s="15">
        <f t="shared" si="15"/>
        <v>0</v>
      </c>
      <c r="K46" s="15">
        <f t="shared" si="15"/>
        <v>0</v>
      </c>
      <c r="L46" s="15">
        <f t="shared" si="15"/>
        <v>0</v>
      </c>
      <c r="M46" s="15">
        <f t="shared" si="15"/>
        <v>3785009</v>
      </c>
      <c r="N46" s="15">
        <f t="shared" si="13"/>
        <v>43175252</v>
      </c>
      <c r="O46" s="37">
        <f t="shared" si="1"/>
        <v>1557.9984122401847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8" t="s">
        <v>127</v>
      </c>
      <c r="M48" s="48"/>
      <c r="N48" s="48"/>
      <c r="O48" s="41">
        <v>27712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6154267</v>
      </c>
      <c r="E5" s="26">
        <f t="shared" si="0"/>
        <v>1509898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5601267</v>
      </c>
      <c r="N5" s="27">
        <f>SUM(D5:M5)</f>
        <v>13265432</v>
      </c>
      <c r="O5" s="32">
        <f aca="true" t="shared" si="1" ref="O5:O46">(N5/O$48)</f>
        <v>479.2078607037064</v>
      </c>
      <c r="P5" s="6"/>
    </row>
    <row r="6" spans="1:16" ht="15">
      <c r="A6" s="12"/>
      <c r="B6" s="44">
        <v>511</v>
      </c>
      <c r="C6" s="20" t="s">
        <v>20</v>
      </c>
      <c r="D6" s="46">
        <v>263420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263420</v>
      </c>
      <c r="O6" s="47">
        <f t="shared" si="1"/>
        <v>9.515930929846109</v>
      </c>
      <c r="P6" s="9"/>
    </row>
    <row r="7" spans="1:16" ht="15">
      <c r="A7" s="12"/>
      <c r="B7" s="44">
        <v>512</v>
      </c>
      <c r="C7" s="20" t="s">
        <v>21</v>
      </c>
      <c r="D7" s="46">
        <v>216556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216556</v>
      </c>
      <c r="O7" s="47">
        <f t="shared" si="1"/>
        <v>7.822989668376563</v>
      </c>
      <c r="P7" s="9"/>
    </row>
    <row r="8" spans="1:16" ht="15">
      <c r="A8" s="12"/>
      <c r="B8" s="44">
        <v>513</v>
      </c>
      <c r="C8" s="20" t="s">
        <v>22</v>
      </c>
      <c r="D8" s="46">
        <v>2838426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2838426</v>
      </c>
      <c r="O8" s="47">
        <f t="shared" si="1"/>
        <v>102.53688317318112</v>
      </c>
      <c r="P8" s="9"/>
    </row>
    <row r="9" spans="1:16" ht="15">
      <c r="A9" s="12"/>
      <c r="B9" s="44">
        <v>514</v>
      </c>
      <c r="C9" s="20" t="s">
        <v>23</v>
      </c>
      <c r="D9" s="46">
        <v>93648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93648</v>
      </c>
      <c r="O9" s="47">
        <f t="shared" si="1"/>
        <v>3.38299255834116</v>
      </c>
      <c r="P9" s="9"/>
    </row>
    <row r="10" spans="1:16" ht="15">
      <c r="A10" s="12"/>
      <c r="B10" s="44">
        <v>515</v>
      </c>
      <c r="C10" s="20" t="s">
        <v>24</v>
      </c>
      <c r="D10" s="46">
        <v>193397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193397</v>
      </c>
      <c r="O10" s="47">
        <f t="shared" si="1"/>
        <v>6.986381041832238</v>
      </c>
      <c r="P10" s="9"/>
    </row>
    <row r="11" spans="1:16" ht="15">
      <c r="A11" s="12"/>
      <c r="B11" s="44">
        <v>516</v>
      </c>
      <c r="C11" s="20" t="s">
        <v>87</v>
      </c>
      <c r="D11" s="46">
        <v>209453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209453</v>
      </c>
      <c r="O11" s="47">
        <f t="shared" si="1"/>
        <v>7.566396936637526</v>
      </c>
      <c r="P11" s="9"/>
    </row>
    <row r="12" spans="1:16" ht="15">
      <c r="A12" s="12"/>
      <c r="B12" s="44">
        <v>519</v>
      </c>
      <c r="C12" s="20" t="s">
        <v>26</v>
      </c>
      <c r="D12" s="46">
        <v>2339367</v>
      </c>
      <c r="E12" s="46">
        <v>1509898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5601267</v>
      </c>
      <c r="N12" s="46">
        <f t="shared" si="2"/>
        <v>9450532</v>
      </c>
      <c r="O12" s="47">
        <f t="shared" si="1"/>
        <v>341.39628639549164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SUM(D14:D21)</f>
        <v>9687916</v>
      </c>
      <c r="E13" s="31">
        <f t="shared" si="3"/>
        <v>2747687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12435603</v>
      </c>
      <c r="O13" s="43">
        <f t="shared" si="1"/>
        <v>449.2306552994726</v>
      </c>
      <c r="P13" s="10"/>
    </row>
    <row r="14" spans="1:16" ht="15">
      <c r="A14" s="12"/>
      <c r="B14" s="44">
        <v>521</v>
      </c>
      <c r="C14" s="20" t="s">
        <v>28</v>
      </c>
      <c r="D14" s="46">
        <v>7203525</v>
      </c>
      <c r="E14" s="46">
        <v>240470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7443995</v>
      </c>
      <c r="O14" s="47">
        <f t="shared" si="1"/>
        <v>268.9110252149411</v>
      </c>
      <c r="P14" s="9"/>
    </row>
    <row r="15" spans="1:16" ht="15">
      <c r="A15" s="12"/>
      <c r="B15" s="44">
        <v>522</v>
      </c>
      <c r="C15" s="20" t="s">
        <v>29</v>
      </c>
      <c r="D15" s="46">
        <v>0</v>
      </c>
      <c r="E15" s="46">
        <v>2422762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2422762</v>
      </c>
      <c r="O15" s="47">
        <f t="shared" si="1"/>
        <v>87.52120511523734</v>
      </c>
      <c r="P15" s="9"/>
    </row>
    <row r="16" spans="1:16" ht="15">
      <c r="A16" s="12"/>
      <c r="B16" s="44">
        <v>523</v>
      </c>
      <c r="C16" s="20" t="s">
        <v>100</v>
      </c>
      <c r="D16" s="46">
        <v>183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</v>
      </c>
      <c r="O16" s="47">
        <f t="shared" si="1"/>
        <v>0.0066107940177732825</v>
      </c>
      <c r="P16" s="9"/>
    </row>
    <row r="17" spans="1:16" ht="15">
      <c r="A17" s="12"/>
      <c r="B17" s="44">
        <v>524</v>
      </c>
      <c r="C17" s="20" t="s">
        <v>31</v>
      </c>
      <c r="D17" s="46">
        <v>239513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239513</v>
      </c>
      <c r="O17" s="47">
        <f t="shared" si="1"/>
        <v>8.652301134311104</v>
      </c>
      <c r="P17" s="9"/>
    </row>
    <row r="18" spans="1:16" ht="15">
      <c r="A18" s="12"/>
      <c r="B18" s="44">
        <v>525</v>
      </c>
      <c r="C18" s="20" t="s">
        <v>32</v>
      </c>
      <c r="D18" s="46">
        <v>174236</v>
      </c>
      <c r="E18" s="46">
        <v>84455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258691</v>
      </c>
      <c r="O18" s="47">
        <f t="shared" si="1"/>
        <v>9.345097897550755</v>
      </c>
      <c r="P18" s="9"/>
    </row>
    <row r="19" spans="1:16" ht="15">
      <c r="A19" s="12"/>
      <c r="B19" s="44">
        <v>526</v>
      </c>
      <c r="C19" s="20" t="s">
        <v>33</v>
      </c>
      <c r="D19" s="46">
        <v>1521237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1521237</v>
      </c>
      <c r="O19" s="47">
        <f t="shared" si="1"/>
        <v>54.95401343833538</v>
      </c>
      <c r="P19" s="9"/>
    </row>
    <row r="20" spans="1:16" ht="15">
      <c r="A20" s="12"/>
      <c r="B20" s="44">
        <v>527</v>
      </c>
      <c r="C20" s="20" t="s">
        <v>34</v>
      </c>
      <c r="D20" s="46">
        <v>85791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85791</v>
      </c>
      <c r="O20" s="47">
        <f t="shared" si="1"/>
        <v>3.099161910266599</v>
      </c>
      <c r="P20" s="9"/>
    </row>
    <row r="21" spans="1:16" ht="15">
      <c r="A21" s="12"/>
      <c r="B21" s="44">
        <v>529</v>
      </c>
      <c r="C21" s="20" t="s">
        <v>35</v>
      </c>
      <c r="D21" s="46">
        <v>463431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463431</v>
      </c>
      <c r="O21" s="47">
        <f t="shared" si="1"/>
        <v>16.741239794812515</v>
      </c>
      <c r="P21" s="9"/>
    </row>
    <row r="22" spans="1:16" ht="15.75">
      <c r="A22" s="28" t="s">
        <v>36</v>
      </c>
      <c r="B22" s="29"/>
      <c r="C22" s="30"/>
      <c r="D22" s="31">
        <f aca="true" t="shared" si="5" ref="D22:M22">SUM(D23:D27)</f>
        <v>12585</v>
      </c>
      <c r="E22" s="31">
        <f t="shared" si="5"/>
        <v>213461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5926587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32">SUM(D22:M22)</f>
        <v>6152633</v>
      </c>
      <c r="O22" s="43">
        <f t="shared" si="1"/>
        <v>222.26114442598077</v>
      </c>
      <c r="P22" s="10"/>
    </row>
    <row r="23" spans="1:16" ht="15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464108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464108</v>
      </c>
      <c r="O23" s="47">
        <f t="shared" si="1"/>
        <v>16.76569612022253</v>
      </c>
      <c r="P23" s="9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4504815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4504815</v>
      </c>
      <c r="O24" s="47">
        <f t="shared" si="1"/>
        <v>162.73444837800736</v>
      </c>
      <c r="P24" s="9"/>
    </row>
    <row r="25" spans="1:16" ht="15">
      <c r="A25" s="12"/>
      <c r="B25" s="44">
        <v>535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957664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957664</v>
      </c>
      <c r="O25" s="47">
        <f t="shared" si="1"/>
        <v>34.59518820894444</v>
      </c>
      <c r="P25" s="9"/>
    </row>
    <row r="26" spans="1:16" ht="15">
      <c r="A26" s="12"/>
      <c r="B26" s="44">
        <v>537</v>
      </c>
      <c r="C26" s="20" t="s">
        <v>40</v>
      </c>
      <c r="D26" s="46">
        <v>12585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12585</v>
      </c>
      <c r="O26" s="47">
        <f t="shared" si="1"/>
        <v>0.4546275558124413</v>
      </c>
      <c r="P26" s="9"/>
    </row>
    <row r="27" spans="1:16" ht="15">
      <c r="A27" s="12"/>
      <c r="B27" s="44">
        <v>539</v>
      </c>
      <c r="C27" s="20" t="s">
        <v>88</v>
      </c>
      <c r="D27" s="46">
        <v>0</v>
      </c>
      <c r="E27" s="46">
        <v>213461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213461</v>
      </c>
      <c r="O27" s="47">
        <f t="shared" si="1"/>
        <v>7.711184162994003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SUM(D29:D29)</f>
        <v>0</v>
      </c>
      <c r="E28" s="31">
        <f t="shared" si="7"/>
        <v>7821951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7821951</v>
      </c>
      <c r="O28" s="43">
        <f t="shared" si="1"/>
        <v>282.56451845964887</v>
      </c>
      <c r="P28" s="10"/>
    </row>
    <row r="29" spans="1:16" ht="15">
      <c r="A29" s="12"/>
      <c r="B29" s="44">
        <v>541</v>
      </c>
      <c r="C29" s="20" t="s">
        <v>43</v>
      </c>
      <c r="D29" s="46">
        <v>0</v>
      </c>
      <c r="E29" s="46">
        <v>7821951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7821951</v>
      </c>
      <c r="O29" s="47">
        <f t="shared" si="1"/>
        <v>282.56451845964887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SUM(D31:D31)</f>
        <v>0</v>
      </c>
      <c r="E30" s="31">
        <f t="shared" si="8"/>
        <v>217473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217473</v>
      </c>
      <c r="O30" s="43">
        <f t="shared" si="1"/>
        <v>7.856115887580377</v>
      </c>
      <c r="P30" s="10"/>
    </row>
    <row r="31" spans="1:16" ht="15">
      <c r="A31" s="13"/>
      <c r="B31" s="45">
        <v>554</v>
      </c>
      <c r="C31" s="21" t="s">
        <v>47</v>
      </c>
      <c r="D31" s="46">
        <v>0</v>
      </c>
      <c r="E31" s="46">
        <v>217473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217473</v>
      </c>
      <c r="O31" s="47">
        <f t="shared" si="1"/>
        <v>7.856115887580377</v>
      </c>
      <c r="P31" s="9"/>
    </row>
    <row r="32" spans="1:16" ht="15.75">
      <c r="A32" s="28" t="s">
        <v>48</v>
      </c>
      <c r="B32" s="29"/>
      <c r="C32" s="30"/>
      <c r="D32" s="31">
        <f aca="true" t="shared" si="9" ref="D32:M32">SUM(D33:D37)</f>
        <v>896678</v>
      </c>
      <c r="E32" s="31">
        <f t="shared" si="9"/>
        <v>186580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6"/>
        <v>1083258</v>
      </c>
      <c r="O32" s="43">
        <f t="shared" si="1"/>
        <v>39.13221588035547</v>
      </c>
      <c r="P32" s="10"/>
    </row>
    <row r="33" spans="1:16" ht="15">
      <c r="A33" s="12"/>
      <c r="B33" s="44">
        <v>562</v>
      </c>
      <c r="C33" s="20" t="s">
        <v>49</v>
      </c>
      <c r="D33" s="46">
        <v>501832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1">SUM(D33:M33)</f>
        <v>501832</v>
      </c>
      <c r="O33" s="47">
        <f t="shared" si="1"/>
        <v>18.12845892637815</v>
      </c>
      <c r="P33" s="9"/>
    </row>
    <row r="34" spans="1:16" ht="15">
      <c r="A34" s="12"/>
      <c r="B34" s="44">
        <v>563</v>
      </c>
      <c r="C34" s="20" t="s">
        <v>50</v>
      </c>
      <c r="D34" s="46">
        <v>9000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9000</v>
      </c>
      <c r="O34" s="47">
        <f t="shared" si="1"/>
        <v>0.32512101726753845</v>
      </c>
      <c r="P34" s="9"/>
    </row>
    <row r="35" spans="1:16" ht="15">
      <c r="A35" s="12"/>
      <c r="B35" s="44">
        <v>564</v>
      </c>
      <c r="C35" s="20" t="s">
        <v>51</v>
      </c>
      <c r="D35" s="46">
        <v>137015</v>
      </c>
      <c r="E35" s="46">
        <v>42173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179188</v>
      </c>
      <c r="O35" s="47">
        <f t="shared" si="1"/>
        <v>6.473087204681742</v>
      </c>
      <c r="P35" s="9"/>
    </row>
    <row r="36" spans="1:16" ht="15">
      <c r="A36" s="12"/>
      <c r="B36" s="44">
        <v>565</v>
      </c>
      <c r="C36" s="20" t="s">
        <v>52</v>
      </c>
      <c r="D36" s="46">
        <v>6000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6000</v>
      </c>
      <c r="O36" s="47">
        <f t="shared" si="1"/>
        <v>0.21674734484502564</v>
      </c>
      <c r="P36" s="9"/>
    </row>
    <row r="37" spans="1:16" ht="15">
      <c r="A37" s="12"/>
      <c r="B37" s="44">
        <v>569</v>
      </c>
      <c r="C37" s="20" t="s">
        <v>53</v>
      </c>
      <c r="D37" s="46">
        <v>242831</v>
      </c>
      <c r="E37" s="46">
        <v>144407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387238</v>
      </c>
      <c r="O37" s="47">
        <f t="shared" si="1"/>
        <v>13.988801387183006</v>
      </c>
      <c r="P37" s="9"/>
    </row>
    <row r="38" spans="1:16" ht="15.75">
      <c r="A38" s="28" t="s">
        <v>54</v>
      </c>
      <c r="B38" s="29"/>
      <c r="C38" s="30"/>
      <c r="D38" s="31">
        <f aca="true" t="shared" si="11" ref="D38:M38">SUM(D39:D41)</f>
        <v>949242</v>
      </c>
      <c r="E38" s="31">
        <f t="shared" si="11"/>
        <v>195113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1144355</v>
      </c>
      <c r="O38" s="43">
        <f t="shared" si="1"/>
        <v>41.33931796835489</v>
      </c>
      <c r="P38" s="9"/>
    </row>
    <row r="39" spans="1:16" ht="15">
      <c r="A39" s="12"/>
      <c r="B39" s="44">
        <v>571</v>
      </c>
      <c r="C39" s="20" t="s">
        <v>55</v>
      </c>
      <c r="D39" s="46">
        <v>839331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839331</v>
      </c>
      <c r="O39" s="47">
        <f t="shared" si="1"/>
        <v>30.32046094935337</v>
      </c>
      <c r="P39" s="9"/>
    </row>
    <row r="40" spans="1:16" ht="15">
      <c r="A40" s="12"/>
      <c r="B40" s="44">
        <v>572</v>
      </c>
      <c r="C40" s="20" t="s">
        <v>56</v>
      </c>
      <c r="D40" s="46">
        <v>109911</v>
      </c>
      <c r="E40" s="46">
        <v>131873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241784</v>
      </c>
      <c r="O40" s="47">
        <f t="shared" si="1"/>
        <v>8.734340004334946</v>
      </c>
      <c r="P40" s="9"/>
    </row>
    <row r="41" spans="1:16" ht="15">
      <c r="A41" s="12"/>
      <c r="B41" s="44">
        <v>574</v>
      </c>
      <c r="C41" s="20" t="s">
        <v>57</v>
      </c>
      <c r="D41" s="46">
        <v>0</v>
      </c>
      <c r="E41" s="46">
        <v>63240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63240</v>
      </c>
      <c r="O41" s="47">
        <f t="shared" si="1"/>
        <v>2.2845170146665703</v>
      </c>
      <c r="P41" s="9"/>
    </row>
    <row r="42" spans="1:16" ht="15.75">
      <c r="A42" s="28" t="s">
        <v>78</v>
      </c>
      <c r="B42" s="29"/>
      <c r="C42" s="30"/>
      <c r="D42" s="31">
        <f aca="true" t="shared" si="12" ref="D42:M42">SUM(D43:D43)</f>
        <v>1135490</v>
      </c>
      <c r="E42" s="31">
        <f t="shared" si="12"/>
        <v>310923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136087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1582500</v>
      </c>
      <c r="O42" s="43">
        <f t="shared" si="1"/>
        <v>57.167112202875515</v>
      </c>
      <c r="P42" s="9"/>
    </row>
    <row r="43" spans="1:16" ht="15">
      <c r="A43" s="12"/>
      <c r="B43" s="44">
        <v>581</v>
      </c>
      <c r="C43" s="20" t="s">
        <v>58</v>
      </c>
      <c r="D43" s="46">
        <v>1135490</v>
      </c>
      <c r="E43" s="46">
        <v>310923</v>
      </c>
      <c r="F43" s="46">
        <v>0</v>
      </c>
      <c r="G43" s="46">
        <v>0</v>
      </c>
      <c r="H43" s="46">
        <v>0</v>
      </c>
      <c r="I43" s="46">
        <v>136087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1582500</v>
      </c>
      <c r="O43" s="47">
        <f t="shared" si="1"/>
        <v>57.167112202875515</v>
      </c>
      <c r="P43" s="9"/>
    </row>
    <row r="44" spans="1:16" ht="15.75">
      <c r="A44" s="28" t="s">
        <v>62</v>
      </c>
      <c r="B44" s="29"/>
      <c r="C44" s="30"/>
      <c r="D44" s="31">
        <f aca="true" t="shared" si="13" ref="D44:M44">SUM(D45:D45)</f>
        <v>0</v>
      </c>
      <c r="E44" s="31">
        <f t="shared" si="13"/>
        <v>26993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26993</v>
      </c>
      <c r="O44" s="43">
        <f t="shared" si="1"/>
        <v>0.9751101799002962</v>
      </c>
      <c r="P44" s="9"/>
    </row>
    <row r="45" spans="1:16" ht="15.75" thickBot="1">
      <c r="A45" s="12"/>
      <c r="B45" s="44">
        <v>713</v>
      </c>
      <c r="C45" s="20" t="s">
        <v>103</v>
      </c>
      <c r="D45" s="46">
        <v>0</v>
      </c>
      <c r="E45" s="46">
        <v>26993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26993</v>
      </c>
      <c r="O45" s="47">
        <f t="shared" si="1"/>
        <v>0.9751101799002962</v>
      </c>
      <c r="P45" s="9"/>
    </row>
    <row r="46" spans="1:119" ht="16.5" thickBot="1">
      <c r="A46" s="14" t="s">
        <v>10</v>
      </c>
      <c r="B46" s="23"/>
      <c r="C46" s="22"/>
      <c r="D46" s="15">
        <f aca="true" t="shared" si="14" ref="D46:M46">SUM(D5,D13,D22,D28,D30,D32,D38,D42,D44)</f>
        <v>18836178</v>
      </c>
      <c r="E46" s="15">
        <f t="shared" si="14"/>
        <v>13230079</v>
      </c>
      <c r="F46" s="15">
        <f t="shared" si="14"/>
        <v>0</v>
      </c>
      <c r="G46" s="15">
        <f t="shared" si="14"/>
        <v>0</v>
      </c>
      <c r="H46" s="15">
        <f t="shared" si="14"/>
        <v>0</v>
      </c>
      <c r="I46" s="15">
        <f t="shared" si="14"/>
        <v>6062674</v>
      </c>
      <c r="J46" s="15">
        <f t="shared" si="14"/>
        <v>0</v>
      </c>
      <c r="K46" s="15">
        <f t="shared" si="14"/>
        <v>0</v>
      </c>
      <c r="L46" s="15">
        <f t="shared" si="14"/>
        <v>0</v>
      </c>
      <c r="M46" s="15">
        <f t="shared" si="14"/>
        <v>5601267</v>
      </c>
      <c r="N46" s="15">
        <f>SUM(D46:M46)</f>
        <v>43730198</v>
      </c>
      <c r="O46" s="37">
        <f t="shared" si="1"/>
        <v>1579.7340510078752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8" t="s">
        <v>105</v>
      </c>
      <c r="M48" s="48"/>
      <c r="N48" s="48"/>
      <c r="O48" s="41">
        <v>27682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2022-05-09T18:07:50Z</cp:lastPrinted>
  <dcterms:created xsi:type="dcterms:W3CDTF">2000-08-31T21:26:31Z</dcterms:created>
  <dcterms:modified xsi:type="dcterms:W3CDTF">2022-05-09T18:07:53Z</dcterms:modified>
  <cp:category/>
  <cp:version/>
  <cp:contentType/>
  <cp:contentStatus/>
</cp:coreProperties>
</file>