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'2006'!$A$1:$O$104</definedName>
    <definedName name="_xlnm.Print_Area" localSheetId="14">'2007'!$A$1:$O$108</definedName>
    <definedName name="_xlnm.Print_Area" localSheetId="13">'2008'!$A$1:$O$104</definedName>
    <definedName name="_xlnm.Print_Area" localSheetId="12">'2009'!$A$1:$O$100</definedName>
    <definedName name="_xlnm.Print_Area" localSheetId="11">'2010'!$A$1:$O$80</definedName>
    <definedName name="_xlnm.Print_Area" localSheetId="10">'2011'!$A$1:$O$88</definedName>
    <definedName name="_xlnm.Print_Area" localSheetId="9">'2012'!$A$1:$O$78</definedName>
    <definedName name="_xlnm.Print_Area" localSheetId="8">'2013'!$A$1:$O$74</definedName>
    <definedName name="_xlnm.Print_Area" localSheetId="7">'2014'!$A$1:$O$74</definedName>
    <definedName name="_xlnm.Print_Area" localSheetId="6">'2015'!$A$1:$O$73</definedName>
    <definedName name="_xlnm.Print_Area" localSheetId="5">'2016'!$A$1:$O$72</definedName>
    <definedName name="_xlnm.Print_Area" localSheetId="4">'2017'!$A$1:$O$73</definedName>
    <definedName name="_xlnm.Print_Area" localSheetId="3">'2018'!$A$1:$O$77</definedName>
    <definedName name="_xlnm.Print_Area" localSheetId="2">'2019'!$A$1:$O$77</definedName>
    <definedName name="_xlnm.Print_Area" localSheetId="1">'2020'!$A$1:$O$77</definedName>
    <definedName name="_xlnm.Print_Area" localSheetId="0">'2021'!$A$1:$P$78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<sst xmlns="http://schemas.openxmlformats.org/spreadsheetml/2006/main" count="1530" uniqueCount="218">
  <si>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</si>
  <si>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</si>
  <si>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</si>
  <si>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</si>
  <si>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</si>
  <si>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</si>
  <si>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</si>
  <si>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</si>
  <si>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</si>
  <si>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</si>
  <si>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</si>
  <si>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</si>
  <si>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</si>
  <si>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</si>
  <si>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</si>
  <si>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</si>
  <si>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</si>
  <si>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</si>
  <si>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</si>
  <si>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</si>
  <si>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</si>
  <si>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</si>
  <si>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</si>
  <si>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Human Services - Child Support Reimbursement</t>
  </si>
  <si>
    <t>Federal Grant - Human Services - Other Human Services</t>
  </si>
  <si>
    <t>State Grant - Physical Environment - Garbage / Solid Waste</t>
  </si>
  <si>
    <t>State Grant - Physical Environment - Sewer / Wastewater</t>
  </si>
  <si>
    <t>State Grant - Transportation - Other Transportation</t>
  </si>
  <si>
    <t>State Grant - Human Services - Public Welfare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</si>
  <si>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</si>
  <si>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</si>
  <si>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</si>
  <si>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</si>
  <si>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</si>
  <si>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</si>
  <si>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</si>
  <si>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</si>
  <si>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</si>
  <si>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</si>
  <si>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</si>
  <si>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</si>
  <si>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</si>
  <si>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Culture / Recreation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</si>
  <si>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</si>
  <si>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</si>
  <si>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</si>
  <si>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</si>
  <si>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</si>
  <si>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</si>
  <si>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</si>
  <si>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</si>
  <si>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</si>
  <si>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</si>
  <si>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</si>
  <si>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</si>
  <si>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</si>
  <si>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Clerk of Circuit Court</t>
  </si>
  <si>
    <t>General Gov't (Not Court-Related) - Fees Remitted to County from Property Appraiser</t>
  </si>
  <si>
    <t>General Gov't (Not Court-Related) - Other General Gov't Charges and Fees</t>
  </si>
  <si>
    <t>Public Safety - Fire Protection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</si>
  <si>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</si>
  <si>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</si>
  <si>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</si>
  <si>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</si>
  <si>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</si>
  <si>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</si>
  <si>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</si>
  <si>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Human Services - Animal Control and Shelter Fees</t>
  </si>
  <si>
    <t>Human Services - Other Human Services Charges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</si>
  <si>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</si>
  <si>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</si>
  <si>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</si>
  <si>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</si>
  <si>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</si>
  <si>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</si>
  <si>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</si>
  <si>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</si>
  <si>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</si>
  <si>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</si>
  <si>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</si>
  <si>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</si>
  <si>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</si>
  <si>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</si>
  <si>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</si>
  <si>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</si>
  <si>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</si>
  <si>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</si>
  <si>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</si>
  <si>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</si>
  <si>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</si>
  <si>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</si>
  <si>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</si>
  <si>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</si>
  <si>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</si>
  <si>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Library</t>
  </si>
  <si>
    <t>Fines - Local Ordinance Violations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</si>
  <si>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</si>
  <si>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</si>
  <si>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</si>
  <si>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</si>
  <si>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</si>
  <si>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</si>
  <si>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</si>
  <si>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</si>
  <si>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</si>
  <si>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</si>
  <si>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</si>
  <si>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</si>
  <si>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</si>
  <si>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</si>
  <si>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Hardee County Government Revenues Reported by Account Code and Fund Type</t>
  </si>
  <si>
    <t>Local Fiscal Year Ended September 30, 2010</t>
  </si>
  <si>
    <t>Special Assessments - Charges for Public Services</t>
  </si>
  <si>
    <t>Other Charges for Services</t>
  </si>
  <si>
    <t>Disposition of Fixed Assets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</si>
  <si>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</si>
  <si>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</si>
  <si>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</si>
  <si>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Other Transportation</t>
  </si>
  <si>
    <t>Federal Grant - Human Services - Public Assistance</t>
  </si>
  <si>
    <t>Federal Grant - Other Federal Grants</t>
  </si>
  <si>
    <t>State Grant - Physical Environment - Water Supply System</t>
  </si>
  <si>
    <t>State Grant - Transportation - Airport Development</t>
  </si>
  <si>
    <t>State Shared Revenues - Public Safety - Enhanced 911 Fee</t>
  </si>
  <si>
    <t>State Shared Revenues - Public Safety - Emergency Management Assistance</t>
  </si>
  <si>
    <t>Grants from Other Local Units - Physical Environment</t>
  </si>
  <si>
    <t>Public Safety - Law Enforcement Services</t>
  </si>
  <si>
    <t>Physical Environment - Conservation and Resource Management</t>
  </si>
  <si>
    <t>Economic Environment - Housing</t>
  </si>
  <si>
    <t>Economic Environment - Other Economic Environment Charges</t>
  </si>
  <si>
    <t>Culture / Recreation - Libraries</t>
  </si>
  <si>
    <t>Proprietary Non-Operating Sources - Other Non-Operating Sources</t>
  </si>
  <si>
    <t>2011 Countywide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</si>
  <si>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</si>
  <si>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</si>
  <si>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</si>
  <si>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</si>
  <si>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Federal Grant - Physical Environment - Other Physical Environment</t>
  </si>
  <si>
    <t>State Grant - Human Services - Health or Hospitals</t>
  </si>
  <si>
    <t>State Grant - Court-Related Grants - Article V Clerk of Court Trust Fund</t>
  </si>
  <si>
    <t>2008 Countywide Population:</t>
  </si>
  <si>
    <t>Local Fiscal Year Ended September 30, 2012</t>
  </si>
  <si>
    <t>Grants from Other Local Units - General Government</t>
  </si>
  <si>
    <t>Proprietary Non-Operating Sources - Other Grants and Donations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</si>
  <si>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</si>
  <si>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</si>
  <si>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</si>
  <si>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</si>
  <si>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</si>
  <si>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</si>
  <si>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</si>
  <si>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</si>
  <si>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</si>
  <si>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Grants from Other Local Units - Economic Environment</t>
  </si>
  <si>
    <t>General Government - Recording Fees</t>
  </si>
  <si>
    <t>General Government - Fees Remitted to County from Sheriff</t>
  </si>
  <si>
    <t>Sales - Disposition of Fixed Assets</t>
  </si>
  <si>
    <t>Proprietary Non-Operating - Other Non-Operating Sources</t>
  </si>
  <si>
    <t>2013 Countywide Population:</t>
  </si>
  <si>
    <t>Local Fiscal Year Ended September 30, 2014</t>
  </si>
  <si>
    <t>Physical Environment - Water / Sewer Combination Utility</t>
  </si>
  <si>
    <t>Proceeds - Installment Purchases and Capital Lease Proceeds</t>
  </si>
  <si>
    <t>2014 Countywide Population:</t>
  </si>
  <si>
    <t>Local Fiscal Year Ended September 30, 2015</t>
  </si>
  <si>
    <t>General Government - Internal Service Fund Fees and Charges</t>
  </si>
  <si>
    <t>General Government - Other General Government Charges and Fees</t>
  </si>
  <si>
    <t>Proceeds - Debt Proceeds</t>
  </si>
  <si>
    <t>2015 Countywide Population:</t>
  </si>
  <si>
    <t>Local Fiscal Year Ended September 30, 2007</t>
  </si>
  <si>
    <t>Franchise Fees, Licenses, and Permits</t>
  </si>
  <si>
    <t>Other Permits, Fees and Licenses</t>
  </si>
  <si>
    <t>Grants from Other Local Units - Public Safety</t>
  </si>
  <si>
    <t>Circuit Court Civil - Court Costs</t>
  </si>
  <si>
    <t>Special Assessments - Other</t>
  </si>
  <si>
    <t>2007 Countywide Population:</t>
  </si>
  <si>
    <t>Local Fiscal Year Ended September 30, 2006</t>
  </si>
  <si>
    <t>Permits, Fees, and Licenses</t>
  </si>
  <si>
    <t>State Shared Revenues - Public Safety</t>
  </si>
  <si>
    <t>Transportation (User Fees) - Other Transportation Charges</t>
  </si>
  <si>
    <t>Circuit Court Civil - Child Support</t>
  </si>
  <si>
    <t>Juvenile Court - State Reimbursement</t>
  </si>
  <si>
    <t>Court-Ordered Judgments and Fines</t>
  </si>
  <si>
    <t>2006 Countywide Population:</t>
  </si>
  <si>
    <t>Local Fiscal Year Ended September 30, 2016</t>
  </si>
  <si>
    <t>2016 Countywide Population:</t>
  </si>
  <si>
    <t>Local Fiscal Year Ended September 30, 2017</t>
  </si>
  <si>
    <t>Local Option Taxes</t>
  </si>
  <si>
    <t>2017 Countywide Population:</t>
  </si>
  <si>
    <t>Local Fiscal Year Ended September 30, 2018</t>
  </si>
  <si>
    <t>State Shared Revenues - Human Services - Health or Hospitals</t>
  </si>
  <si>
    <t>Proprietary Non-Operating - Other Grants and Donations</t>
  </si>
  <si>
    <t>2018 Countywide Population:</t>
  </si>
  <si>
    <t>Local Fiscal Year Ended September 30, 2019</t>
  </si>
  <si>
    <t>State Grant - Physical Environment - Other Physical Environment</t>
  </si>
  <si>
    <t>Interest and Other Earnings - Net Increase (Decrease) in Fair Value of Investments</t>
  </si>
  <si>
    <t>2019 Countywide Population:</t>
  </si>
  <si>
    <t>Local Fiscal Year Ended September 30, 2020</t>
  </si>
  <si>
    <t>2020 Countywide Population:</t>
  </si>
  <si>
    <t>Local Fiscal Year Ended September 30, 2021</t>
  </si>
  <si>
    <t>Federal Grant - Physical Environment - Garbage / Solid Waste</t>
  </si>
  <si>
    <t>Federal Grant - Physical Environment - Sewer / Wastewater</t>
  </si>
  <si>
    <t>Grants from Other Local Units - Transportation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</si>
  <si>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</si>
  <si>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</si>
  <si>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</si>
  <si>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</si>
  <si>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</si>
  <si>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</si>
  <si>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</si>
  <si>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</si>
  <si>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Small County Surtax</t>
  </si>
  <si>
    <t>Local Communications Services Taxes</t>
  </si>
  <si>
    <t>Building Permits (Buildling Permit Fees)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</si>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</sst>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198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203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204</v>
      </c>
      <c r="N4" s="35" t="s">
        <v>9</v>
      </c>
      <c r="O4" s="35" t="s">
        <v>205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206</v>
      </c>
      <c r="B5" s="26"/>
      <c r="C5" s="26"/>
      <c r="D5" s="27">
        <f>SUM(D6:D12)</f>
        <v>16911851</v>
      </c>
      <c r="E5" s="27">
        <f>SUM(E6:E12)</f>
        <v>1574186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18486037</v>
      </c>
      <c r="P5" s="33">
        <f>(O5/P$76)</f>
        <v>731.569789069611</v>
      </c>
      <c r="Q5" s="6"/>
    </row>
    <row r="6" spans="1:17" ht="15">
      <c r="A6" s="12"/>
      <c r="B6" s="25">
        <v>311</v>
      </c>
      <c r="C6" s="20" t="s">
        <v>2</v>
      </c>
      <c r="D6" s="47">
        <v>14985703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14985703</v>
      </c>
      <c r="P6" s="48">
        <f>(O6/P$76)</f>
        <v>593.0469349796193</v>
      </c>
      <c r="Q6" s="9"/>
    </row>
    <row r="7" spans="1:17" ht="15">
      <c r="A7" s="12"/>
      <c r="B7" s="25">
        <v>312.13</v>
      </c>
      <c r="C7" s="20" t="s">
        <v>207</v>
      </c>
      <c r="D7" s="47">
        <v>0</v>
      </c>
      <c r="E7" s="47">
        <v>66923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0" ref="O7:O12">SUM(D7:N7)</f>
        <v>66923</v>
      </c>
      <c r="P7" s="48">
        <f>(O7/P$76)</f>
        <v>2.648422968855119</v>
      </c>
      <c r="Q7" s="9"/>
    </row>
    <row r="8" spans="1:17" ht="15">
      <c r="A8" s="12"/>
      <c r="B8" s="25">
        <v>312.3</v>
      </c>
      <c r="C8" s="20" t="s">
        <v>10</v>
      </c>
      <c r="D8" s="47">
        <v>0</v>
      </c>
      <c r="E8" s="47">
        <v>169843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169843</v>
      </c>
      <c r="P8" s="48">
        <f>(O8/P$76)</f>
        <v>6.7213977601013095</v>
      </c>
      <c r="Q8" s="9"/>
    </row>
    <row r="9" spans="1:17" ht="15">
      <c r="A9" s="12"/>
      <c r="B9" s="25">
        <v>312.41</v>
      </c>
      <c r="C9" s="20" t="s">
        <v>208</v>
      </c>
      <c r="D9" s="47">
        <v>0</v>
      </c>
      <c r="E9" s="47">
        <v>819932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819932</v>
      </c>
      <c r="P9" s="48">
        <f>(O9/P$76)</f>
        <v>32.44813803474613</v>
      </c>
      <c r="Q9" s="9"/>
    </row>
    <row r="10" spans="1:17" ht="15">
      <c r="A10" s="12"/>
      <c r="B10" s="25">
        <v>312.42</v>
      </c>
      <c r="C10" s="20" t="s">
        <v>209</v>
      </c>
      <c r="D10" s="47">
        <v>0</v>
      </c>
      <c r="E10" s="47">
        <v>517488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517488</v>
      </c>
      <c r="P10" s="48">
        <f>(O10/P$76)</f>
        <v>20.479164193280305</v>
      </c>
      <c r="Q10" s="9"/>
    </row>
    <row r="11" spans="1:17" ht="15">
      <c r="A11" s="12"/>
      <c r="B11" s="25">
        <v>312.64</v>
      </c>
      <c r="C11" s="20" t="s">
        <v>210</v>
      </c>
      <c r="D11" s="47">
        <v>1880288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1880288</v>
      </c>
      <c r="P11" s="48">
        <f>(O11/P$76)</f>
        <v>74.41085915548696</v>
      </c>
      <c r="Q11" s="9"/>
    </row>
    <row r="12" spans="1:17" ht="15">
      <c r="A12" s="12"/>
      <c r="B12" s="25">
        <v>315.2</v>
      </c>
      <c r="C12" s="20" t="s">
        <v>211</v>
      </c>
      <c r="D12" s="47">
        <v>45860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45860</v>
      </c>
      <c r="P12" s="48">
        <f>(O12/P$76)</f>
        <v>1.8148719775218647</v>
      </c>
      <c r="Q12" s="9"/>
    </row>
    <row r="13" spans="1:17" ht="15.75">
      <c r="A13" s="29" t="s">
        <v>15</v>
      </c>
      <c r="B13" s="30"/>
      <c r="C13" s="31"/>
      <c r="D13" s="32">
        <f>SUM(D14:D15)</f>
        <v>486914</v>
      </c>
      <c r="E13" s="32">
        <f>SUM(E14:E15)</f>
        <v>2133823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1092430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5">
        <f>SUM(D13:N13)</f>
        <v>3713167</v>
      </c>
      <c r="P13" s="46">
        <f>(O13/P$76)</f>
        <v>146.945545925838</v>
      </c>
      <c r="Q13" s="10"/>
    </row>
    <row r="14" spans="1:17" ht="15">
      <c r="A14" s="12"/>
      <c r="B14" s="25">
        <v>322</v>
      </c>
      <c r="C14" s="20" t="s">
        <v>212</v>
      </c>
      <c r="D14" s="47">
        <v>486914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486914</v>
      </c>
      <c r="P14" s="48">
        <f>(O14/P$76)</f>
        <v>19.26922315881119</v>
      </c>
      <c r="Q14" s="9"/>
    </row>
    <row r="15" spans="1:17" ht="15">
      <c r="A15" s="12"/>
      <c r="B15" s="25">
        <v>325.2</v>
      </c>
      <c r="C15" s="20" t="s">
        <v>112</v>
      </c>
      <c r="D15" s="47">
        <v>0</v>
      </c>
      <c r="E15" s="47">
        <v>2133823</v>
      </c>
      <c r="F15" s="47">
        <v>0</v>
      </c>
      <c r="G15" s="47">
        <v>0</v>
      </c>
      <c r="H15" s="47">
        <v>0</v>
      </c>
      <c r="I15" s="47">
        <v>1092430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3226253</v>
      </c>
      <c r="P15" s="48">
        <f>(O15/P$76)</f>
        <v>127.67632276702679</v>
      </c>
      <c r="Q15" s="9"/>
    </row>
    <row r="16" spans="1:17" ht="15.75">
      <c r="A16" s="29" t="s">
        <v>213</v>
      </c>
      <c r="B16" s="30"/>
      <c r="C16" s="31"/>
      <c r="D16" s="32">
        <f>SUM(D17:D43)</f>
        <v>6810625</v>
      </c>
      <c r="E16" s="32">
        <f>SUM(E17:E43)</f>
        <v>10148473</v>
      </c>
      <c r="F16" s="32">
        <f>SUM(F17:F43)</f>
        <v>0</v>
      </c>
      <c r="G16" s="32">
        <f>SUM(G17:G43)</f>
        <v>0</v>
      </c>
      <c r="H16" s="32">
        <f>SUM(H17:H43)</f>
        <v>0</v>
      </c>
      <c r="I16" s="32">
        <f>SUM(I17:I43)</f>
        <v>1143194</v>
      </c>
      <c r="J16" s="32">
        <f>SUM(J17:J43)</f>
        <v>0</v>
      </c>
      <c r="K16" s="32">
        <f>SUM(K17:K43)</f>
        <v>0</v>
      </c>
      <c r="L16" s="32">
        <f>SUM(L17:L43)</f>
        <v>0</v>
      </c>
      <c r="M16" s="32">
        <f>SUM(M17:M43)</f>
        <v>0</v>
      </c>
      <c r="N16" s="32">
        <f>SUM(N17:N43)</f>
        <v>3422569</v>
      </c>
      <c r="O16" s="45">
        <f>SUM(D16:N16)</f>
        <v>21524861</v>
      </c>
      <c r="P16" s="46">
        <f>(O16/P$76)</f>
        <v>851.828762515335</v>
      </c>
      <c r="Q16" s="10"/>
    </row>
    <row r="17" spans="1:17" ht="15">
      <c r="A17" s="12"/>
      <c r="B17" s="25">
        <v>331.2</v>
      </c>
      <c r="C17" s="20" t="s">
        <v>18</v>
      </c>
      <c r="D17" s="47">
        <v>0</v>
      </c>
      <c r="E17" s="47">
        <v>43390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43390</v>
      </c>
      <c r="P17" s="48">
        <f>(O17/P$76)</f>
        <v>1.7171237484665005</v>
      </c>
      <c r="Q17" s="9"/>
    </row>
    <row r="18" spans="1:17" ht="15">
      <c r="A18" s="12"/>
      <c r="B18" s="25">
        <v>331.34</v>
      </c>
      <c r="C18" s="20" t="s">
        <v>199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1886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aca="true" t="shared" si="1" ref="O18:O38">SUM(D18:N18)</f>
        <v>1886</v>
      </c>
      <c r="P18" s="48">
        <f>(O18/P$76)</f>
        <v>0.07463690688195021</v>
      </c>
      <c r="Q18" s="9"/>
    </row>
    <row r="19" spans="1:17" ht="15">
      <c r="A19" s="12"/>
      <c r="B19" s="25">
        <v>331.35</v>
      </c>
      <c r="C19" s="20" t="s">
        <v>200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1585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1585</v>
      </c>
      <c r="P19" s="48">
        <f>(O19/P$76)</f>
        <v>0.06272507815900906</v>
      </c>
      <c r="Q19" s="9"/>
    </row>
    <row r="20" spans="1:17" ht="15">
      <c r="A20" s="12"/>
      <c r="B20" s="25">
        <v>331.39</v>
      </c>
      <c r="C20" s="20" t="s">
        <v>137</v>
      </c>
      <c r="D20" s="47">
        <v>0</v>
      </c>
      <c r="E20" s="47">
        <v>12738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12738</v>
      </c>
      <c r="P20" s="48">
        <f>(O20/P$76)</f>
        <v>0.5040959278166924</v>
      </c>
      <c r="Q20" s="9"/>
    </row>
    <row r="21" spans="1:17" ht="15">
      <c r="A21" s="12"/>
      <c r="B21" s="25">
        <v>331.5</v>
      </c>
      <c r="C21" s="20" t="s">
        <v>20</v>
      </c>
      <c r="D21" s="47">
        <v>1565226</v>
      </c>
      <c r="E21" s="47">
        <v>1653689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3218915</v>
      </c>
      <c r="P21" s="48">
        <f>(O21/P$76)</f>
        <v>127.38592742095057</v>
      </c>
      <c r="Q21" s="9"/>
    </row>
    <row r="22" spans="1:17" ht="15">
      <c r="A22" s="12"/>
      <c r="B22" s="25">
        <v>331.65</v>
      </c>
      <c r="C22" s="20" t="s">
        <v>23</v>
      </c>
      <c r="D22" s="47">
        <v>0</v>
      </c>
      <c r="E22" s="47">
        <v>62951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62951</v>
      </c>
      <c r="P22" s="48">
        <f>(O22/P$76)</f>
        <v>2.49123431873046</v>
      </c>
      <c r="Q22" s="9"/>
    </row>
    <row r="23" spans="1:17" ht="15">
      <c r="A23" s="12"/>
      <c r="B23" s="25">
        <v>334.1</v>
      </c>
      <c r="C23" s="20" t="s">
        <v>21</v>
      </c>
      <c r="D23" s="47">
        <v>0</v>
      </c>
      <c r="E23" s="47">
        <v>476071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476071</v>
      </c>
      <c r="P23" s="48">
        <f>(O23/P$76)</f>
        <v>18.840120305512684</v>
      </c>
      <c r="Q23" s="9"/>
    </row>
    <row r="24" spans="1:17" ht="15">
      <c r="A24" s="12"/>
      <c r="B24" s="25">
        <v>334.2</v>
      </c>
      <c r="C24" s="20" t="s">
        <v>22</v>
      </c>
      <c r="D24" s="47">
        <v>0</v>
      </c>
      <c r="E24" s="47">
        <v>56661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56661</v>
      </c>
      <c r="P24" s="48">
        <f>(O24/P$76)</f>
        <v>2.2423127151846134</v>
      </c>
      <c r="Q24" s="9"/>
    </row>
    <row r="25" spans="1:17" ht="15">
      <c r="A25" s="12"/>
      <c r="B25" s="25">
        <v>334.34</v>
      </c>
      <c r="C25" s="20" t="s">
        <v>25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109945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109945</v>
      </c>
      <c r="P25" s="48">
        <f>(O25/P$76)</f>
        <v>4.350983418417824</v>
      </c>
      <c r="Q25" s="9"/>
    </row>
    <row r="26" spans="1:17" ht="15">
      <c r="A26" s="12"/>
      <c r="B26" s="25">
        <v>334.39</v>
      </c>
      <c r="C26" s="20" t="s">
        <v>193</v>
      </c>
      <c r="D26" s="47">
        <v>0</v>
      </c>
      <c r="E26" s="47">
        <v>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</v>
      </c>
      <c r="P26" s="48">
        <f>(O26/P$76)</f>
        <v>3.957418180379121E-05</v>
      </c>
      <c r="Q26" s="9"/>
    </row>
    <row r="27" spans="1:17" ht="15">
      <c r="A27" s="12"/>
      <c r="B27" s="25">
        <v>334.49</v>
      </c>
      <c r="C27" s="20" t="s">
        <v>27</v>
      </c>
      <c r="D27" s="47">
        <v>0</v>
      </c>
      <c r="E27" s="47">
        <v>3287449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3287449</v>
      </c>
      <c r="P27" s="48">
        <f>(O27/P$76)</f>
        <v>130.0981043966916</v>
      </c>
      <c r="Q27" s="9"/>
    </row>
    <row r="28" spans="1:17" ht="15">
      <c r="A28" s="12"/>
      <c r="B28" s="25">
        <v>334.7</v>
      </c>
      <c r="C28" s="20" t="s">
        <v>29</v>
      </c>
      <c r="D28" s="47">
        <v>30609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30609</v>
      </c>
      <c r="P28" s="48">
        <f>(O28/P$76)</f>
        <v>1.211326130832245</v>
      </c>
      <c r="Q28" s="9"/>
    </row>
    <row r="29" spans="1:17" ht="15">
      <c r="A29" s="12"/>
      <c r="B29" s="25">
        <v>334.9</v>
      </c>
      <c r="C29" s="20" t="s">
        <v>31</v>
      </c>
      <c r="D29" s="47">
        <v>0</v>
      </c>
      <c r="E29" s="47">
        <v>1863390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1863390</v>
      </c>
      <c r="P29" s="48">
        <f>(O29/P$76)</f>
        <v>73.7421346313665</v>
      </c>
      <c r="Q29" s="9"/>
    </row>
    <row r="30" spans="1:17" ht="15">
      <c r="A30" s="12"/>
      <c r="B30" s="25">
        <v>335.121</v>
      </c>
      <c r="C30" s="20" t="s">
        <v>214</v>
      </c>
      <c r="D30" s="47">
        <v>596317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596317</v>
      </c>
      <c r="P30" s="48">
        <f>(O30/P$76)</f>
        <v>23.59875737069136</v>
      </c>
      <c r="Q30" s="9"/>
    </row>
    <row r="31" spans="1:17" ht="15">
      <c r="A31" s="12"/>
      <c r="B31" s="25">
        <v>335.13</v>
      </c>
      <c r="C31" s="20" t="s">
        <v>148</v>
      </c>
      <c r="D31" s="47">
        <v>14683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1"/>
        <v>14683</v>
      </c>
      <c r="P31" s="48">
        <f>(O31/P$76)</f>
        <v>0.5810677114250663</v>
      </c>
      <c r="Q31" s="9"/>
    </row>
    <row r="32" spans="1:17" ht="15">
      <c r="A32" s="12"/>
      <c r="B32" s="25">
        <v>335.14</v>
      </c>
      <c r="C32" s="20" t="s">
        <v>149</v>
      </c>
      <c r="D32" s="47">
        <v>15463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1"/>
        <v>15463</v>
      </c>
      <c r="P32" s="48">
        <f>(O32/P$76)</f>
        <v>0.6119355732320234</v>
      </c>
      <c r="Q32" s="9"/>
    </row>
    <row r="33" spans="1:17" ht="15">
      <c r="A33" s="12"/>
      <c r="B33" s="25">
        <v>335.15</v>
      </c>
      <c r="C33" s="20" t="s">
        <v>150</v>
      </c>
      <c r="D33" s="47">
        <v>2112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1"/>
        <v>2112</v>
      </c>
      <c r="P33" s="48">
        <f>(O33/P$76)</f>
        <v>0.08358067196960703</v>
      </c>
      <c r="Q33" s="9"/>
    </row>
    <row r="34" spans="1:17" ht="15">
      <c r="A34" s="12"/>
      <c r="B34" s="25">
        <v>335.16</v>
      </c>
      <c r="C34" s="20" t="s">
        <v>215</v>
      </c>
      <c r="D34" s="47">
        <v>446500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1"/>
        <v>446500</v>
      </c>
      <c r="P34" s="48">
        <f>(O34/P$76)</f>
        <v>17.669872175392772</v>
      </c>
      <c r="Q34" s="9"/>
    </row>
    <row r="35" spans="1:17" ht="15">
      <c r="A35" s="12"/>
      <c r="B35" s="25">
        <v>335.18</v>
      </c>
      <c r="C35" s="20" t="s">
        <v>216</v>
      </c>
      <c r="D35" s="47">
        <v>2489909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1"/>
        <v>2489909</v>
      </c>
      <c r="P35" s="48">
        <f>(O35/P$76)</f>
        <v>98.53611144089597</v>
      </c>
      <c r="Q35" s="9"/>
    </row>
    <row r="36" spans="1:17" ht="15">
      <c r="A36" s="12"/>
      <c r="B36" s="25">
        <v>335.22</v>
      </c>
      <c r="C36" s="20" t="s">
        <v>123</v>
      </c>
      <c r="D36" s="47">
        <v>0</v>
      </c>
      <c r="E36" s="47">
        <v>145735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1"/>
        <v>145735</v>
      </c>
      <c r="P36" s="48">
        <f>(O36/P$76)</f>
        <v>5.767343385175511</v>
      </c>
      <c r="Q36" s="9"/>
    </row>
    <row r="37" spans="1:17" ht="15">
      <c r="A37" s="12"/>
      <c r="B37" s="25">
        <v>335.23</v>
      </c>
      <c r="C37" s="20" t="s">
        <v>124</v>
      </c>
      <c r="D37" s="47">
        <v>168648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1"/>
        <v>168648</v>
      </c>
      <c r="P37" s="48">
        <f>(O37/P$76)</f>
        <v>6.6741066128457796</v>
      </c>
      <c r="Q37" s="9"/>
    </row>
    <row r="38" spans="1:17" ht="15">
      <c r="A38" s="12"/>
      <c r="B38" s="25">
        <v>335.29</v>
      </c>
      <c r="C38" s="20" t="s">
        <v>38</v>
      </c>
      <c r="D38" s="47">
        <v>2752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1"/>
        <v>2752</v>
      </c>
      <c r="P38" s="48">
        <f>(O38/P$76)</f>
        <v>0.10890814832403341</v>
      </c>
      <c r="Q38" s="9"/>
    </row>
    <row r="39" spans="1:17" ht="15">
      <c r="A39" s="12"/>
      <c r="B39" s="25">
        <v>335.7</v>
      </c>
      <c r="C39" s="20" t="s">
        <v>42</v>
      </c>
      <c r="D39" s="47">
        <v>18912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>SUM(D39:N39)</f>
        <v>18912</v>
      </c>
      <c r="P39" s="48">
        <f>(O39/P$76)</f>
        <v>0.7484269262732993</v>
      </c>
      <c r="Q39" s="9"/>
    </row>
    <row r="40" spans="1:17" ht="15">
      <c r="A40" s="12"/>
      <c r="B40" s="25">
        <v>335.9</v>
      </c>
      <c r="C40" s="20" t="s">
        <v>43</v>
      </c>
      <c r="D40" s="47">
        <v>1459494</v>
      </c>
      <c r="E40" s="47">
        <v>354250</v>
      </c>
      <c r="F40" s="47">
        <v>0</v>
      </c>
      <c r="G40" s="47">
        <v>0</v>
      </c>
      <c r="H40" s="47">
        <v>0</v>
      </c>
      <c r="I40" s="47">
        <v>205418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>SUM(D40:N40)</f>
        <v>2019162</v>
      </c>
      <c r="P40" s="48">
        <f>(O40/P$76)</f>
        <v>79.90668407930666</v>
      </c>
      <c r="Q40" s="9"/>
    </row>
    <row r="41" spans="1:17" ht="15">
      <c r="A41" s="12"/>
      <c r="B41" s="25">
        <v>337.3</v>
      </c>
      <c r="C41" s="20" t="s">
        <v>125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824360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>SUM(D41:N41)</f>
        <v>824360</v>
      </c>
      <c r="P41" s="48">
        <f>(O41/P$76)</f>
        <v>32.62337251177332</v>
      </c>
      <c r="Q41" s="9"/>
    </row>
    <row r="42" spans="1:17" ht="15">
      <c r="A42" s="12"/>
      <c r="B42" s="25">
        <v>337.4</v>
      </c>
      <c r="C42" s="20" t="s">
        <v>201</v>
      </c>
      <c r="D42" s="47">
        <v>0</v>
      </c>
      <c r="E42" s="47">
        <v>65548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>SUM(D42:N42)</f>
        <v>65548</v>
      </c>
      <c r="P42" s="48">
        <f>(O42/P$76)</f>
        <v>2.594008468874906</v>
      </c>
      <c r="Q42" s="9"/>
    </row>
    <row r="43" spans="1:17" ht="15">
      <c r="A43" s="12"/>
      <c r="B43" s="25">
        <v>337.5</v>
      </c>
      <c r="C43" s="20" t="s">
        <v>153</v>
      </c>
      <c r="D43" s="47">
        <v>0</v>
      </c>
      <c r="E43" s="47">
        <v>2126600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3422569</v>
      </c>
      <c r="O43" s="47">
        <f>SUM(D43:N43)</f>
        <v>5549169</v>
      </c>
      <c r="P43" s="48">
        <f>(O43/P$76)</f>
        <v>219.60382286596226</v>
      </c>
      <c r="Q43" s="9"/>
    </row>
    <row r="44" spans="1:17" ht="15.75">
      <c r="A44" s="29" t="s">
        <v>48</v>
      </c>
      <c r="B44" s="30"/>
      <c r="C44" s="31"/>
      <c r="D44" s="32">
        <f>SUM(D45:D61)</f>
        <v>2458482</v>
      </c>
      <c r="E44" s="32">
        <f>SUM(E45:E61)</f>
        <v>1000611</v>
      </c>
      <c r="F44" s="32">
        <f>SUM(F45:F61)</f>
        <v>0</v>
      </c>
      <c r="G44" s="32">
        <f>SUM(G45:G61)</f>
        <v>0</v>
      </c>
      <c r="H44" s="32">
        <f>SUM(H45:H61)</f>
        <v>0</v>
      </c>
      <c r="I44" s="32">
        <f>SUM(I45:I61)</f>
        <v>2016553</v>
      </c>
      <c r="J44" s="32">
        <f>SUM(J45:J61)</f>
        <v>0</v>
      </c>
      <c r="K44" s="32">
        <f>SUM(K45:K61)</f>
        <v>0</v>
      </c>
      <c r="L44" s="32">
        <f>SUM(L45:L61)</f>
        <v>0</v>
      </c>
      <c r="M44" s="32">
        <f>SUM(M45:M61)</f>
        <v>0</v>
      </c>
      <c r="N44" s="32">
        <f>SUM(N45:N61)</f>
        <v>567932</v>
      </c>
      <c r="O44" s="32">
        <f>SUM(D44:N44)</f>
        <v>6043578</v>
      </c>
      <c r="P44" s="46">
        <f>(O44/P$76)</f>
        <v>239.16965451739284</v>
      </c>
      <c r="Q44" s="10"/>
    </row>
    <row r="45" spans="1:17" ht="15">
      <c r="A45" s="12"/>
      <c r="B45" s="25">
        <v>341.1</v>
      </c>
      <c r="C45" s="20" t="s">
        <v>154</v>
      </c>
      <c r="D45" s="47">
        <v>0</v>
      </c>
      <c r="E45" s="47">
        <v>30039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>SUM(D45:N45)</f>
        <v>30039</v>
      </c>
      <c r="P45" s="48">
        <f>(O45/P$76)</f>
        <v>1.188768847204084</v>
      </c>
      <c r="Q45" s="9"/>
    </row>
    <row r="46" spans="1:17" ht="15">
      <c r="A46" s="12"/>
      <c r="B46" s="25">
        <v>341.2</v>
      </c>
      <c r="C46" s="20" t="s">
        <v>164</v>
      </c>
      <c r="D46" s="47">
        <v>0</v>
      </c>
      <c r="E46" s="47">
        <v>66865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aca="true" t="shared" si="2" ref="O46:O61">SUM(D46:N46)</f>
        <v>66865</v>
      </c>
      <c r="P46" s="48">
        <f>(O46/P$76)</f>
        <v>2.646127666310499</v>
      </c>
      <c r="Q46" s="9"/>
    </row>
    <row r="47" spans="1:17" ht="15">
      <c r="A47" s="12"/>
      <c r="B47" s="25">
        <v>341.9</v>
      </c>
      <c r="C47" s="20" t="s">
        <v>165</v>
      </c>
      <c r="D47" s="47">
        <v>32000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32000</v>
      </c>
      <c r="P47" s="48">
        <f>(O47/P$76)</f>
        <v>1.2663738177213186</v>
      </c>
      <c r="Q47" s="9"/>
    </row>
    <row r="48" spans="1:17" ht="15">
      <c r="A48" s="12"/>
      <c r="B48" s="25">
        <v>342.1</v>
      </c>
      <c r="C48" s="20" t="s">
        <v>126</v>
      </c>
      <c r="D48" s="47">
        <v>1235572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1235572</v>
      </c>
      <c r="P48" s="48">
        <f>(O48/P$76)</f>
        <v>48.89675095967391</v>
      </c>
      <c r="Q48" s="9"/>
    </row>
    <row r="49" spans="1:17" ht="15">
      <c r="A49" s="12"/>
      <c r="B49" s="25">
        <v>342.5</v>
      </c>
      <c r="C49" s="20" t="s">
        <v>61</v>
      </c>
      <c r="D49" s="47">
        <v>0</v>
      </c>
      <c r="E49" s="47">
        <v>8256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8256</v>
      </c>
      <c r="P49" s="48">
        <f>(O49/P$76)</f>
        <v>0.3267244449721002</v>
      </c>
      <c r="Q49" s="9"/>
    </row>
    <row r="50" spans="1:17" ht="15">
      <c r="A50" s="12"/>
      <c r="B50" s="25">
        <v>342.6</v>
      </c>
      <c r="C50" s="20" t="s">
        <v>62</v>
      </c>
      <c r="D50" s="47">
        <v>634673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634673</v>
      </c>
      <c r="P50" s="48">
        <f>(O50/P$76)</f>
        <v>25.116664687957577</v>
      </c>
      <c r="Q50" s="9"/>
    </row>
    <row r="51" spans="1:17" ht="15">
      <c r="A51" s="12"/>
      <c r="B51" s="25">
        <v>343.3</v>
      </c>
      <c r="C51" s="20" t="s">
        <v>64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337308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337308</v>
      </c>
      <c r="P51" s="48">
        <f>(O51/P$76)</f>
        <v>13.348688115873204</v>
      </c>
      <c r="Q51" s="9"/>
    </row>
    <row r="52" spans="1:17" ht="15">
      <c r="A52" s="12"/>
      <c r="B52" s="25">
        <v>343.4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1141373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1141373</v>
      </c>
      <c r="P52" s="48">
        <f>(O52/P$76)</f>
        <v>45.168902607938584</v>
      </c>
      <c r="Q52" s="9"/>
    </row>
    <row r="53" spans="1:17" ht="15">
      <c r="A53" s="12"/>
      <c r="B53" s="25">
        <v>343.5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537872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537872</v>
      </c>
      <c r="P53" s="48">
        <f>(O53/P$76)</f>
        <v>21.285844315168784</v>
      </c>
      <c r="Q53" s="9"/>
    </row>
    <row r="54" spans="1:17" ht="15">
      <c r="A54" s="12"/>
      <c r="B54" s="25">
        <v>343.7</v>
      </c>
      <c r="C54" s="20" t="s">
        <v>127</v>
      </c>
      <c r="D54" s="47">
        <v>0</v>
      </c>
      <c r="E54" s="47">
        <v>326436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326436</v>
      </c>
      <c r="P54" s="48">
        <f>(O54/P$76)</f>
        <v>12.918437611302386</v>
      </c>
      <c r="Q54" s="9"/>
    </row>
    <row r="55" spans="1:17" ht="15">
      <c r="A55" s="12"/>
      <c r="B55" s="25">
        <v>345.9</v>
      </c>
      <c r="C55" s="20" t="s">
        <v>129</v>
      </c>
      <c r="D55" s="47">
        <v>0</v>
      </c>
      <c r="E55" s="47">
        <v>522539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522539</v>
      </c>
      <c r="P55" s="48">
        <f>(O55/P$76)</f>
        <v>20.679053385571255</v>
      </c>
      <c r="Q55" s="9"/>
    </row>
    <row r="56" spans="1:17" ht="15">
      <c r="A56" s="12"/>
      <c r="B56" s="25">
        <v>346.4</v>
      </c>
      <c r="C56" s="20" t="s">
        <v>67</v>
      </c>
      <c r="D56" s="47">
        <v>14833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14833</v>
      </c>
      <c r="P56" s="48">
        <f>(O56/P$76)</f>
        <v>0.587003838695635</v>
      </c>
      <c r="Q56" s="9"/>
    </row>
    <row r="57" spans="1:17" ht="15">
      <c r="A57" s="12"/>
      <c r="B57" s="25">
        <v>347.1</v>
      </c>
      <c r="C57" s="20" t="s">
        <v>130</v>
      </c>
      <c r="D57" s="47">
        <v>4233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4233</v>
      </c>
      <c r="P57" s="48">
        <f>(O57/P$76)</f>
        <v>0.16751751157544817</v>
      </c>
      <c r="Q57" s="9"/>
    </row>
    <row r="58" spans="1:17" ht="15">
      <c r="A58" s="12"/>
      <c r="B58" s="25">
        <v>347.2</v>
      </c>
      <c r="C58" s="20" t="s">
        <v>69</v>
      </c>
      <c r="D58" s="47">
        <v>399268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399268</v>
      </c>
      <c r="P58" s="48">
        <f>(O58/P$76)</f>
        <v>15.800704420436107</v>
      </c>
      <c r="Q58" s="9"/>
    </row>
    <row r="59" spans="1:17" ht="15">
      <c r="A59" s="12"/>
      <c r="B59" s="25">
        <v>347.4</v>
      </c>
      <c r="C59" s="20" t="s">
        <v>70</v>
      </c>
      <c r="D59" s="47">
        <v>110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2"/>
        <v>110</v>
      </c>
      <c r="P59" s="48">
        <f>(O59/P$76)</f>
        <v>0.004353159998417033</v>
      </c>
      <c r="Q59" s="9"/>
    </row>
    <row r="60" spans="1:17" ht="15">
      <c r="A60" s="12"/>
      <c r="B60" s="25">
        <v>347.5</v>
      </c>
      <c r="C60" s="20" t="s">
        <v>71</v>
      </c>
      <c r="D60" s="47">
        <v>137793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2"/>
        <v>137793</v>
      </c>
      <c r="P60" s="48">
        <f>(O60/P$76)</f>
        <v>5.453045233289802</v>
      </c>
      <c r="Q60" s="9"/>
    </row>
    <row r="61" spans="1:17" ht="15">
      <c r="A61" s="12"/>
      <c r="B61" s="25">
        <v>349</v>
      </c>
      <c r="C61" s="20" t="s">
        <v>217</v>
      </c>
      <c r="D61" s="47">
        <v>0</v>
      </c>
      <c r="E61" s="47">
        <v>46476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567932</v>
      </c>
      <c r="O61" s="47">
        <f t="shared" si="2"/>
        <v>614408</v>
      </c>
      <c r="P61" s="48">
        <f>(O61/P$76)</f>
        <v>24.314693893703748</v>
      </c>
      <c r="Q61" s="9"/>
    </row>
    <row r="62" spans="1:17" ht="15.75">
      <c r="A62" s="29" t="s">
        <v>49</v>
      </c>
      <c r="B62" s="30"/>
      <c r="C62" s="31"/>
      <c r="D62" s="32">
        <f>SUM(D63:D66)</f>
        <v>13914</v>
      </c>
      <c r="E62" s="32">
        <f>SUM(E63:E66)</f>
        <v>189985</v>
      </c>
      <c r="F62" s="32">
        <f>SUM(F63:F66)</f>
        <v>0</v>
      </c>
      <c r="G62" s="32">
        <f>SUM(G63:G66)</f>
        <v>0</v>
      </c>
      <c r="H62" s="32">
        <f>SUM(H63:H66)</f>
        <v>0</v>
      </c>
      <c r="I62" s="32">
        <f>SUM(I63:I66)</f>
        <v>0</v>
      </c>
      <c r="J62" s="32">
        <f>SUM(J63:J66)</f>
        <v>0</v>
      </c>
      <c r="K62" s="32">
        <f>SUM(K63:K66)</f>
        <v>0</v>
      </c>
      <c r="L62" s="32">
        <f>SUM(L63:L66)</f>
        <v>0</v>
      </c>
      <c r="M62" s="32">
        <f>SUM(M63:M66)</f>
        <v>0</v>
      </c>
      <c r="N62" s="32">
        <f>SUM(N63:N66)</f>
        <v>0</v>
      </c>
      <c r="O62" s="32">
        <f>SUM(D62:N62)</f>
        <v>203899</v>
      </c>
      <c r="P62" s="46">
        <f>(O62/P$76)</f>
        <v>8.069136095611222</v>
      </c>
      <c r="Q62" s="10"/>
    </row>
    <row r="63" spans="1:17" ht="15">
      <c r="A63" s="13"/>
      <c r="B63" s="40">
        <v>351.2</v>
      </c>
      <c r="C63" s="21" t="s">
        <v>91</v>
      </c>
      <c r="D63" s="47">
        <v>0</v>
      </c>
      <c r="E63" s="47">
        <v>37594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37594</v>
      </c>
      <c r="P63" s="48">
        <f>(O63/P$76)</f>
        <v>1.4877517907317266</v>
      </c>
      <c r="Q63" s="9"/>
    </row>
    <row r="64" spans="1:17" ht="15">
      <c r="A64" s="13"/>
      <c r="B64" s="40">
        <v>352</v>
      </c>
      <c r="C64" s="21" t="s">
        <v>94</v>
      </c>
      <c r="D64" s="47">
        <v>241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241</v>
      </c>
      <c r="P64" s="48">
        <f>(O64/P$76)</f>
        <v>0.009537377814713682</v>
      </c>
      <c r="Q64" s="9"/>
    </row>
    <row r="65" spans="1:17" ht="15">
      <c r="A65" s="13"/>
      <c r="B65" s="40">
        <v>354</v>
      </c>
      <c r="C65" s="21" t="s">
        <v>95</v>
      </c>
      <c r="D65" s="47">
        <v>13673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13673</v>
      </c>
      <c r="P65" s="48">
        <f>(O65/P$76)</f>
        <v>0.5410977878032371</v>
      </c>
      <c r="Q65" s="9"/>
    </row>
    <row r="66" spans="1:17" ht="15">
      <c r="A66" s="13"/>
      <c r="B66" s="40">
        <v>359</v>
      </c>
      <c r="C66" s="21" t="s">
        <v>96</v>
      </c>
      <c r="D66" s="47">
        <v>0</v>
      </c>
      <c r="E66" s="47">
        <v>152391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>SUM(D66:N66)</f>
        <v>152391</v>
      </c>
      <c r="P66" s="48">
        <f>(O66/P$76)</f>
        <v>6.0307491392615455</v>
      </c>
      <c r="Q66" s="9"/>
    </row>
    <row r="67" spans="1:17" ht="15.75">
      <c r="A67" s="29" t="s">
        <v>3</v>
      </c>
      <c r="B67" s="30"/>
      <c r="C67" s="31"/>
      <c r="D67" s="32">
        <f>SUM(D68:D71)</f>
        <v>1424449</v>
      </c>
      <c r="E67" s="32">
        <f>SUM(E68:E71)</f>
        <v>549976</v>
      </c>
      <c r="F67" s="32">
        <f>SUM(F68:F71)</f>
        <v>0</v>
      </c>
      <c r="G67" s="32">
        <f>SUM(G68:G71)</f>
        <v>0</v>
      </c>
      <c r="H67" s="32">
        <f>SUM(H68:H71)</f>
        <v>0</v>
      </c>
      <c r="I67" s="32">
        <f>SUM(I68:I71)</f>
        <v>19642</v>
      </c>
      <c r="J67" s="32">
        <f>SUM(J68:J71)</f>
        <v>0</v>
      </c>
      <c r="K67" s="32">
        <f>SUM(K68:K71)</f>
        <v>0</v>
      </c>
      <c r="L67" s="32">
        <f>SUM(L68:L71)</f>
        <v>0</v>
      </c>
      <c r="M67" s="32">
        <f>SUM(M68:M71)</f>
        <v>0</v>
      </c>
      <c r="N67" s="32">
        <f>SUM(N68:N71)</f>
        <v>4559982</v>
      </c>
      <c r="O67" s="32">
        <f>SUM(D67:N67)</f>
        <v>6554049</v>
      </c>
      <c r="P67" s="46">
        <f>(O67/P$76)</f>
        <v>259.37112667695595</v>
      </c>
      <c r="Q67" s="10"/>
    </row>
    <row r="68" spans="1:17" ht="15">
      <c r="A68" s="12"/>
      <c r="B68" s="25">
        <v>361.1</v>
      </c>
      <c r="C68" s="20" t="s">
        <v>97</v>
      </c>
      <c r="D68" s="47">
        <v>11879</v>
      </c>
      <c r="E68" s="47">
        <v>26840</v>
      </c>
      <c r="F68" s="47">
        <v>0</v>
      </c>
      <c r="G68" s="47">
        <v>0</v>
      </c>
      <c r="H68" s="47">
        <v>0</v>
      </c>
      <c r="I68" s="47">
        <v>7001</v>
      </c>
      <c r="J68" s="47">
        <v>0</v>
      </c>
      <c r="K68" s="47">
        <v>0</v>
      </c>
      <c r="L68" s="47">
        <v>0</v>
      </c>
      <c r="M68" s="47">
        <v>0</v>
      </c>
      <c r="N68" s="47">
        <v>49927</v>
      </c>
      <c r="O68" s="47">
        <f>SUM(D68:N68)</f>
        <v>95647</v>
      </c>
      <c r="P68" s="48">
        <f>(O68/P$76)</f>
        <v>3.7851517669872177</v>
      </c>
      <c r="Q68" s="9"/>
    </row>
    <row r="69" spans="1:17" ht="15">
      <c r="A69" s="12"/>
      <c r="B69" s="25">
        <v>364</v>
      </c>
      <c r="C69" s="20" t="s">
        <v>156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1980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>SUM(D69:N69)</f>
        <v>1980</v>
      </c>
      <c r="P69" s="48">
        <f>(O69/P$76)</f>
        <v>0.07835687997150659</v>
      </c>
      <c r="Q69" s="9"/>
    </row>
    <row r="70" spans="1:17" ht="15">
      <c r="A70" s="12"/>
      <c r="B70" s="25">
        <v>366</v>
      </c>
      <c r="C70" s="20" t="s">
        <v>99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4510000</v>
      </c>
      <c r="O70" s="47">
        <f>SUM(D70:N70)</f>
        <v>4510000</v>
      </c>
      <c r="P70" s="48">
        <f>(O70/P$76)</f>
        <v>178.47955993509834</v>
      </c>
      <c r="Q70" s="9"/>
    </row>
    <row r="71" spans="1:17" ht="15">
      <c r="A71" s="12"/>
      <c r="B71" s="25">
        <v>369.9</v>
      </c>
      <c r="C71" s="20" t="s">
        <v>101</v>
      </c>
      <c r="D71" s="47">
        <v>1412570</v>
      </c>
      <c r="E71" s="47">
        <v>523136</v>
      </c>
      <c r="F71" s="47">
        <v>0</v>
      </c>
      <c r="G71" s="47">
        <v>0</v>
      </c>
      <c r="H71" s="47">
        <v>0</v>
      </c>
      <c r="I71" s="47">
        <v>10661</v>
      </c>
      <c r="J71" s="47">
        <v>0</v>
      </c>
      <c r="K71" s="47">
        <v>0</v>
      </c>
      <c r="L71" s="47">
        <v>0</v>
      </c>
      <c r="M71" s="47">
        <v>0</v>
      </c>
      <c r="N71" s="47">
        <v>55</v>
      </c>
      <c r="O71" s="47">
        <f>SUM(D71:N71)</f>
        <v>1946422</v>
      </c>
      <c r="P71" s="48">
        <f>(O71/P$76)</f>
        <v>77.02805809489888</v>
      </c>
      <c r="Q71" s="9"/>
    </row>
    <row r="72" spans="1:17" ht="15.75">
      <c r="A72" s="29" t="s">
        <v>50</v>
      </c>
      <c r="B72" s="30"/>
      <c r="C72" s="31"/>
      <c r="D72" s="32">
        <f>SUM(D73:D73)</f>
        <v>189045</v>
      </c>
      <c r="E72" s="32">
        <f>SUM(E73:E73)</f>
        <v>1422806</v>
      </c>
      <c r="F72" s="32">
        <f>SUM(F73:F73)</f>
        <v>0</v>
      </c>
      <c r="G72" s="32">
        <f>SUM(G73:G73)</f>
        <v>0</v>
      </c>
      <c r="H72" s="32">
        <f>SUM(H73:H73)</f>
        <v>0</v>
      </c>
      <c r="I72" s="32">
        <f>SUM(I73:I73)</f>
        <v>1710</v>
      </c>
      <c r="J72" s="32">
        <f>SUM(J73:J73)</f>
        <v>0</v>
      </c>
      <c r="K72" s="32">
        <f>SUM(K73:K73)</f>
        <v>0</v>
      </c>
      <c r="L72" s="32">
        <f>SUM(L73:L73)</f>
        <v>0</v>
      </c>
      <c r="M72" s="32">
        <f>SUM(M73:M73)</f>
        <v>0</v>
      </c>
      <c r="N72" s="32">
        <f>SUM(N73:N73)</f>
        <v>370000</v>
      </c>
      <c r="O72" s="32">
        <f>SUM(D72:N72)</f>
        <v>1983561</v>
      </c>
      <c r="P72" s="46">
        <f>(O72/P$76)</f>
        <v>78.49780363290989</v>
      </c>
      <c r="Q72" s="9"/>
    </row>
    <row r="73" spans="1:17" ht="15.75" thickBot="1">
      <c r="A73" s="12"/>
      <c r="B73" s="25">
        <v>381</v>
      </c>
      <c r="C73" s="20" t="s">
        <v>102</v>
      </c>
      <c r="D73" s="47">
        <v>189045</v>
      </c>
      <c r="E73" s="47">
        <v>1422806</v>
      </c>
      <c r="F73" s="47">
        <v>0</v>
      </c>
      <c r="G73" s="47">
        <v>0</v>
      </c>
      <c r="H73" s="47">
        <v>0</v>
      </c>
      <c r="I73" s="47">
        <v>1710</v>
      </c>
      <c r="J73" s="47">
        <v>0</v>
      </c>
      <c r="K73" s="47">
        <v>0</v>
      </c>
      <c r="L73" s="47">
        <v>0</v>
      </c>
      <c r="M73" s="47">
        <v>0</v>
      </c>
      <c r="N73" s="47">
        <v>370000</v>
      </c>
      <c r="O73" s="47">
        <f>SUM(D73:N73)</f>
        <v>1983561</v>
      </c>
      <c r="P73" s="48">
        <f>(O73/P$76)</f>
        <v>78.49780363290989</v>
      </c>
      <c r="Q73" s="9"/>
    </row>
    <row r="74" spans="1:120" ht="16.5" thickBot="1">
      <c r="A74" s="14" t="s">
        <v>73</v>
      </c>
      <c r="B74" s="23"/>
      <c r="C74" s="22"/>
      <c r="D74" s="15">
        <f>SUM(D5,D13,D16,D44,D62,D67,D72)</f>
        <v>28295280</v>
      </c>
      <c r="E74" s="15">
        <f>SUM(E5,E13,E16,E44,E62,E67,E72)</f>
        <v>17019860</v>
      </c>
      <c r="F74" s="15">
        <f>SUM(F5,F13,F16,F44,F62,F67,F72)</f>
        <v>0</v>
      </c>
      <c r="G74" s="15">
        <f>SUM(G5,G13,G16,G44,G62,G67,G72)</f>
        <v>0</v>
      </c>
      <c r="H74" s="15">
        <f>SUM(H5,H13,H16,H44,H62,H67,H72)</f>
        <v>0</v>
      </c>
      <c r="I74" s="15">
        <f>SUM(I5,I13,I16,I44,I62,I67,I72)</f>
        <v>4273529</v>
      </c>
      <c r="J74" s="15">
        <f>SUM(J5,J13,J16,J44,J62,J67,J72)</f>
        <v>0</v>
      </c>
      <c r="K74" s="15">
        <f>SUM(K5,K13,K16,K44,K62,K67,K72)</f>
        <v>0</v>
      </c>
      <c r="L74" s="15">
        <f>SUM(L5,L13,L16,L44,L62,L67,L72)</f>
        <v>0</v>
      </c>
      <c r="M74" s="15">
        <f>SUM(M5,M13,M16,M44,M62,M67,M72)</f>
        <v>0</v>
      </c>
      <c r="N74" s="15">
        <f>SUM(N5,N13,N16,N44,N62,N67,N72)</f>
        <v>8920483</v>
      </c>
      <c r="O74" s="15">
        <f>SUM(D74:N74)</f>
        <v>58509152</v>
      </c>
      <c r="P74" s="38">
        <f>(O74/P$76)</f>
        <v>2315.451818433654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6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6" ht="15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9" t="s">
        <v>202</v>
      </c>
      <c r="N76" s="49"/>
      <c r="O76" s="49"/>
      <c r="P76" s="44">
        <v>25269</v>
      </c>
    </row>
    <row r="77" spans="1:16" ht="1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</row>
    <row r="78" spans="1:16" ht="15.75" customHeight="1" thickBot="1">
      <c r="A78" s="53" t="s">
        <v>116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</row>
  </sheetData>
  <sheetProtection/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13524771</v>
      </c>
      <c r="E5" s="27">
        <f t="shared" si="0"/>
        <v>1262863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14787634</v>
      </c>
      <c r="O5" s="33">
        <f aca="true" t="shared" si="2" ref="O5:O36">(N5/O$76)</f>
        <v>532.6573733880845</v>
      </c>
      <c r="P5" s="6"/>
    </row>
    <row r="6" spans="1:16" ht="15">
      <c r="A6" s="12"/>
      <c r="B6" s="25">
        <v>311</v>
      </c>
      <c r="C6" s="20" t="s">
        <v>2</v>
      </c>
      <c r="D6" s="47">
        <v>12259964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12259964</v>
      </c>
      <c r="O6" s="48">
        <f t="shared" si="2"/>
        <v>441.60953821770767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143979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143979</v>
      </c>
      <c r="O7" s="48">
        <f t="shared" si="2"/>
        <v>5.1861897557812835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678591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678591</v>
      </c>
      <c r="O8" s="48">
        <f t="shared" si="2"/>
        <v>24.44315971471796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440293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440293</v>
      </c>
      <c r="O9" s="48">
        <f t="shared" si="2"/>
        <v>15.85955622793747</v>
      </c>
      <c r="P9" s="9"/>
    </row>
    <row r="10" spans="1:16" ht="15">
      <c r="A10" s="12"/>
      <c r="B10" s="25">
        <v>312.6</v>
      </c>
      <c r="C10" s="20" t="s">
        <v>13</v>
      </c>
      <c r="D10" s="47">
        <v>1172985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1172985</v>
      </c>
      <c r="O10" s="48">
        <f t="shared" si="2"/>
        <v>42.25145882861465</v>
      </c>
      <c r="P10" s="9"/>
    </row>
    <row r="11" spans="1:16" ht="15">
      <c r="A11" s="12"/>
      <c r="B11" s="25">
        <v>315</v>
      </c>
      <c r="C11" s="20" t="s">
        <v>14</v>
      </c>
      <c r="D11" s="47">
        <v>91822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91822</v>
      </c>
      <c r="O11" s="48">
        <f t="shared" si="2"/>
        <v>3.307470643325409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107813</v>
      </c>
      <c r="E12" s="32">
        <f t="shared" si="3"/>
        <v>1808270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839030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2755113</v>
      </c>
      <c r="O12" s="46">
        <f t="shared" si="2"/>
        <v>99.2404365679706</v>
      </c>
      <c r="P12" s="10"/>
    </row>
    <row r="13" spans="1:16" ht="15">
      <c r="A13" s="12"/>
      <c r="B13" s="25">
        <v>322</v>
      </c>
      <c r="C13" s="20" t="s">
        <v>0</v>
      </c>
      <c r="D13" s="47">
        <v>107813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107813</v>
      </c>
      <c r="O13" s="48">
        <f t="shared" si="2"/>
        <v>3.8834738131258555</v>
      </c>
      <c r="P13" s="9"/>
    </row>
    <row r="14" spans="1:16" ht="15">
      <c r="A14" s="12"/>
      <c r="B14" s="25">
        <v>325.2</v>
      </c>
      <c r="C14" s="20" t="s">
        <v>112</v>
      </c>
      <c r="D14" s="47">
        <v>0</v>
      </c>
      <c r="E14" s="47">
        <v>1805920</v>
      </c>
      <c r="F14" s="47">
        <v>0</v>
      </c>
      <c r="G14" s="47">
        <v>0</v>
      </c>
      <c r="H14" s="47">
        <v>0</v>
      </c>
      <c r="I14" s="47">
        <v>839030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2644950</v>
      </c>
      <c r="O14" s="48">
        <f t="shared" si="2"/>
        <v>95.27231467473526</v>
      </c>
      <c r="P14" s="9"/>
    </row>
    <row r="15" spans="1:16" ht="15">
      <c r="A15" s="12"/>
      <c r="B15" s="25">
        <v>329</v>
      </c>
      <c r="C15" s="20" t="s">
        <v>17</v>
      </c>
      <c r="D15" s="47">
        <v>0</v>
      </c>
      <c r="E15" s="47">
        <v>2350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2350</v>
      </c>
      <c r="O15" s="48">
        <f t="shared" si="2"/>
        <v>0.0846480801095022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SUM(D17:D43)</f>
        <v>2872141</v>
      </c>
      <c r="E16" s="32">
        <f t="shared" si="4"/>
        <v>4764749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472209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1243704</v>
      </c>
      <c r="N16" s="45">
        <f t="shared" si="1"/>
        <v>9352803</v>
      </c>
      <c r="O16" s="46">
        <f t="shared" si="2"/>
        <v>336.8922628052734</v>
      </c>
      <c r="P16" s="10"/>
    </row>
    <row r="17" spans="1:16" ht="15">
      <c r="A17" s="12"/>
      <c r="B17" s="25">
        <v>331.2</v>
      </c>
      <c r="C17" s="20" t="s">
        <v>18</v>
      </c>
      <c r="D17" s="47">
        <v>64380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64380</v>
      </c>
      <c r="O17" s="48">
        <f t="shared" si="2"/>
        <v>2.3189971904041498</v>
      </c>
      <c r="P17" s="9"/>
    </row>
    <row r="18" spans="1:16" ht="15">
      <c r="A18" s="12"/>
      <c r="B18" s="25">
        <v>331.5</v>
      </c>
      <c r="C18" s="20" t="s">
        <v>20</v>
      </c>
      <c r="D18" s="47">
        <v>0</v>
      </c>
      <c r="E18" s="47">
        <v>1135603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4">SUM(D18:M18)</f>
        <v>1135603</v>
      </c>
      <c r="O18" s="48">
        <f t="shared" si="2"/>
        <v>40.90494200706001</v>
      </c>
      <c r="P18" s="9"/>
    </row>
    <row r="19" spans="1:16" ht="15">
      <c r="A19" s="12"/>
      <c r="B19" s="25">
        <v>331.62</v>
      </c>
      <c r="C19" s="20" t="s">
        <v>119</v>
      </c>
      <c r="D19" s="47">
        <v>0</v>
      </c>
      <c r="E19" s="47">
        <v>16877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16877</v>
      </c>
      <c r="O19" s="48">
        <f t="shared" si="2"/>
        <v>0.6079172970247101</v>
      </c>
      <c r="P19" s="9"/>
    </row>
    <row r="20" spans="1:16" ht="15">
      <c r="A20" s="12"/>
      <c r="B20" s="25">
        <v>331.65</v>
      </c>
      <c r="C20" s="20" t="s">
        <v>23</v>
      </c>
      <c r="D20" s="47">
        <v>0</v>
      </c>
      <c r="E20" s="47">
        <v>61248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61248</v>
      </c>
      <c r="O20" s="48">
        <f t="shared" si="2"/>
        <v>2.2061811108709746</v>
      </c>
      <c r="P20" s="9"/>
    </row>
    <row r="21" spans="1:16" ht="15">
      <c r="A21" s="12"/>
      <c r="B21" s="25">
        <v>331.69</v>
      </c>
      <c r="C21" s="20" t="s">
        <v>24</v>
      </c>
      <c r="D21" s="47">
        <v>0</v>
      </c>
      <c r="E21" s="47">
        <v>93846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93846</v>
      </c>
      <c r="O21" s="48">
        <f t="shared" si="2"/>
        <v>3.380376053598444</v>
      </c>
      <c r="P21" s="9"/>
    </row>
    <row r="22" spans="1:16" ht="15">
      <c r="A22" s="12"/>
      <c r="B22" s="25">
        <v>331.9</v>
      </c>
      <c r="C22" s="20" t="s">
        <v>120</v>
      </c>
      <c r="D22" s="47">
        <v>0</v>
      </c>
      <c r="E22" s="47">
        <v>43485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43485</v>
      </c>
      <c r="O22" s="48">
        <f t="shared" si="2"/>
        <v>1.5663496866220012</v>
      </c>
      <c r="P22" s="9"/>
    </row>
    <row r="23" spans="1:16" ht="15">
      <c r="A23" s="12"/>
      <c r="B23" s="25">
        <v>334.1</v>
      </c>
      <c r="C23" s="20" t="s">
        <v>21</v>
      </c>
      <c r="D23" s="47">
        <v>80230</v>
      </c>
      <c r="E23" s="47">
        <v>381834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462064</v>
      </c>
      <c r="O23" s="48">
        <f t="shared" si="2"/>
        <v>16.64375765434767</v>
      </c>
      <c r="P23" s="9"/>
    </row>
    <row r="24" spans="1:16" ht="15">
      <c r="A24" s="12"/>
      <c r="B24" s="25">
        <v>334.2</v>
      </c>
      <c r="C24" s="20" t="s">
        <v>22</v>
      </c>
      <c r="D24" s="47">
        <v>33271</v>
      </c>
      <c r="E24" s="47">
        <v>167296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200567</v>
      </c>
      <c r="O24" s="48">
        <f t="shared" si="2"/>
        <v>7.224515524818097</v>
      </c>
      <c r="P24" s="9"/>
    </row>
    <row r="25" spans="1:16" ht="15">
      <c r="A25" s="12"/>
      <c r="B25" s="25">
        <v>334.34</v>
      </c>
      <c r="C25" s="20" t="s">
        <v>25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70588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70588</v>
      </c>
      <c r="O25" s="48">
        <f t="shared" si="2"/>
        <v>2.5426122037317196</v>
      </c>
      <c r="P25" s="9"/>
    </row>
    <row r="26" spans="1:16" ht="15">
      <c r="A26" s="12"/>
      <c r="B26" s="25">
        <v>334.35</v>
      </c>
      <c r="C26" s="20" t="s">
        <v>26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24194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24194</v>
      </c>
      <c r="O26" s="48">
        <f t="shared" si="2"/>
        <v>0.8714790000720409</v>
      </c>
      <c r="P26" s="9"/>
    </row>
    <row r="27" spans="1:16" ht="15">
      <c r="A27" s="12"/>
      <c r="B27" s="25">
        <v>334.49</v>
      </c>
      <c r="C27" s="20" t="s">
        <v>27</v>
      </c>
      <c r="D27" s="47">
        <v>0</v>
      </c>
      <c r="E27" s="47">
        <v>233398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42">SUM(D27:M27)</f>
        <v>233398</v>
      </c>
      <c r="O27" s="48">
        <f t="shared" si="2"/>
        <v>8.407103234637274</v>
      </c>
      <c r="P27" s="9"/>
    </row>
    <row r="28" spans="1:16" ht="15">
      <c r="A28" s="12"/>
      <c r="B28" s="25">
        <v>334.7</v>
      </c>
      <c r="C28" s="20" t="s">
        <v>29</v>
      </c>
      <c r="D28" s="47">
        <v>52290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52290</v>
      </c>
      <c r="O28" s="48">
        <f t="shared" si="2"/>
        <v>1.8835098335854765</v>
      </c>
      <c r="P28" s="9"/>
    </row>
    <row r="29" spans="1:16" ht="15">
      <c r="A29" s="12"/>
      <c r="B29" s="25">
        <v>334.9</v>
      </c>
      <c r="C29" s="20" t="s">
        <v>31</v>
      </c>
      <c r="D29" s="47">
        <v>0</v>
      </c>
      <c r="E29" s="47">
        <v>9444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9444</v>
      </c>
      <c r="O29" s="48">
        <f t="shared" si="2"/>
        <v>0.34017722066133566</v>
      </c>
      <c r="P29" s="9"/>
    </row>
    <row r="30" spans="1:16" ht="15">
      <c r="A30" s="12"/>
      <c r="B30" s="25">
        <v>335.12</v>
      </c>
      <c r="C30" s="20" t="s">
        <v>32</v>
      </c>
      <c r="D30" s="47">
        <v>417710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417710</v>
      </c>
      <c r="O30" s="48">
        <f t="shared" si="2"/>
        <v>15.046106188314964</v>
      </c>
      <c r="P30" s="9"/>
    </row>
    <row r="31" spans="1:16" ht="15">
      <c r="A31" s="12"/>
      <c r="B31" s="25">
        <v>335.13</v>
      </c>
      <c r="C31" s="20" t="s">
        <v>33</v>
      </c>
      <c r="D31" s="47">
        <v>16514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16514</v>
      </c>
      <c r="O31" s="48">
        <f t="shared" si="2"/>
        <v>0.5948418701822635</v>
      </c>
      <c r="P31" s="9"/>
    </row>
    <row r="32" spans="1:16" ht="15">
      <c r="A32" s="12"/>
      <c r="B32" s="25">
        <v>335.14</v>
      </c>
      <c r="C32" s="20" t="s">
        <v>34</v>
      </c>
      <c r="D32" s="47">
        <v>15034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15034</v>
      </c>
      <c r="O32" s="48">
        <f t="shared" si="2"/>
        <v>0.5415315899430877</v>
      </c>
      <c r="P32" s="9"/>
    </row>
    <row r="33" spans="1:16" ht="15">
      <c r="A33" s="12"/>
      <c r="B33" s="25">
        <v>335.15</v>
      </c>
      <c r="C33" s="20" t="s">
        <v>35</v>
      </c>
      <c r="D33" s="47">
        <v>1735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1735</v>
      </c>
      <c r="O33" s="48">
        <f t="shared" si="2"/>
        <v>0.062495497442547364</v>
      </c>
      <c r="P33" s="9"/>
    </row>
    <row r="34" spans="1:16" ht="15">
      <c r="A34" s="12"/>
      <c r="B34" s="25">
        <v>335.16</v>
      </c>
      <c r="C34" s="20" t="s">
        <v>36</v>
      </c>
      <c r="D34" s="47">
        <v>0</v>
      </c>
      <c r="E34" s="47">
        <v>446500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446500</v>
      </c>
      <c r="O34" s="48">
        <f t="shared" si="2"/>
        <v>16.083135220805417</v>
      </c>
      <c r="P34" s="9"/>
    </row>
    <row r="35" spans="1:16" ht="15">
      <c r="A35" s="12"/>
      <c r="B35" s="25">
        <v>335.18</v>
      </c>
      <c r="C35" s="20" t="s">
        <v>37</v>
      </c>
      <c r="D35" s="47">
        <v>1449502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1449502</v>
      </c>
      <c r="O35" s="48">
        <f t="shared" si="2"/>
        <v>52.21172826165262</v>
      </c>
      <c r="P35" s="9"/>
    </row>
    <row r="36" spans="1:16" ht="15">
      <c r="A36" s="12"/>
      <c r="B36" s="25">
        <v>335.19</v>
      </c>
      <c r="C36" s="20" t="s">
        <v>51</v>
      </c>
      <c r="D36" s="47">
        <v>0</v>
      </c>
      <c r="E36" s="47">
        <v>990340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990340</v>
      </c>
      <c r="O36" s="48">
        <f t="shared" si="2"/>
        <v>35.67250198112528</v>
      </c>
      <c r="P36" s="9"/>
    </row>
    <row r="37" spans="1:16" ht="15">
      <c r="A37" s="12"/>
      <c r="B37" s="25">
        <v>335.22</v>
      </c>
      <c r="C37" s="20" t="s">
        <v>123</v>
      </c>
      <c r="D37" s="47">
        <v>0</v>
      </c>
      <c r="E37" s="47">
        <v>129875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129875</v>
      </c>
      <c r="O37" s="48">
        <f aca="true" t="shared" si="7" ref="O37:O68">(N37/O$76)</f>
        <v>4.678157193285786</v>
      </c>
      <c r="P37" s="9"/>
    </row>
    <row r="38" spans="1:16" ht="15">
      <c r="A38" s="12"/>
      <c r="B38" s="25">
        <v>335.23</v>
      </c>
      <c r="C38" s="20" t="s">
        <v>124</v>
      </c>
      <c r="D38" s="47">
        <v>189970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189970</v>
      </c>
      <c r="O38" s="48">
        <f t="shared" si="7"/>
        <v>6.8428067142136735</v>
      </c>
      <c r="P38" s="9"/>
    </row>
    <row r="39" spans="1:16" ht="15">
      <c r="A39" s="12"/>
      <c r="B39" s="25">
        <v>335.42</v>
      </c>
      <c r="C39" s="20" t="s">
        <v>40</v>
      </c>
      <c r="D39" s="47">
        <v>0</v>
      </c>
      <c r="E39" s="47">
        <v>734499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734499</v>
      </c>
      <c r="O39" s="48">
        <f t="shared" si="7"/>
        <v>26.45699157121245</v>
      </c>
      <c r="P39" s="9"/>
    </row>
    <row r="40" spans="1:16" ht="15">
      <c r="A40" s="12"/>
      <c r="B40" s="25">
        <v>335.49</v>
      </c>
      <c r="C40" s="20" t="s">
        <v>41</v>
      </c>
      <c r="D40" s="47">
        <v>0</v>
      </c>
      <c r="E40" s="47">
        <v>320504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320504</v>
      </c>
      <c r="O40" s="48">
        <f t="shared" si="7"/>
        <v>11.544701390389742</v>
      </c>
      <c r="P40" s="9"/>
    </row>
    <row r="41" spans="1:16" ht="15">
      <c r="A41" s="12"/>
      <c r="B41" s="25">
        <v>335.7</v>
      </c>
      <c r="C41" s="20" t="s">
        <v>42</v>
      </c>
      <c r="D41" s="47">
        <v>6430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6430</v>
      </c>
      <c r="O41" s="48">
        <f t="shared" si="7"/>
        <v>0.23161155536344644</v>
      </c>
      <c r="P41" s="9"/>
    </row>
    <row r="42" spans="1:16" ht="15">
      <c r="A42" s="12"/>
      <c r="B42" s="25">
        <v>335.9</v>
      </c>
      <c r="C42" s="20" t="s">
        <v>43</v>
      </c>
      <c r="D42" s="47">
        <v>545075</v>
      </c>
      <c r="E42" s="47">
        <v>0</v>
      </c>
      <c r="F42" s="47">
        <v>0</v>
      </c>
      <c r="G42" s="47">
        <v>0</v>
      </c>
      <c r="H42" s="47">
        <v>0</v>
      </c>
      <c r="I42" s="47">
        <v>377427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922502</v>
      </c>
      <c r="O42" s="48">
        <f t="shared" si="7"/>
        <v>33.228946041351485</v>
      </c>
      <c r="P42" s="9"/>
    </row>
    <row r="43" spans="1:16" ht="15">
      <c r="A43" s="12"/>
      <c r="B43" s="25">
        <v>337.1</v>
      </c>
      <c r="C43" s="20" t="s">
        <v>142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1243704</v>
      </c>
      <c r="N43" s="47">
        <f>SUM(D43:M43)</f>
        <v>1243704</v>
      </c>
      <c r="O43" s="48">
        <f t="shared" si="7"/>
        <v>44.79878971255673</v>
      </c>
      <c r="P43" s="9"/>
    </row>
    <row r="44" spans="1:16" ht="15.75">
      <c r="A44" s="29" t="s">
        <v>48</v>
      </c>
      <c r="B44" s="30"/>
      <c r="C44" s="31"/>
      <c r="D44" s="32">
        <f aca="true" t="shared" si="8" ref="D44:M44">SUM(D45:D61)</f>
        <v>1220885</v>
      </c>
      <c r="E44" s="32">
        <f t="shared" si="8"/>
        <v>1399738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1316133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3936756</v>
      </c>
      <c r="O44" s="46">
        <f t="shared" si="7"/>
        <v>141.80376053598445</v>
      </c>
      <c r="P44" s="10"/>
    </row>
    <row r="45" spans="1:16" ht="15">
      <c r="A45" s="12"/>
      <c r="B45" s="25">
        <v>341.1</v>
      </c>
      <c r="C45" s="20" t="s">
        <v>52</v>
      </c>
      <c r="D45" s="47">
        <v>0</v>
      </c>
      <c r="E45" s="47">
        <v>20744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20744</v>
      </c>
      <c r="O45" s="48">
        <f t="shared" si="7"/>
        <v>0.7472084143793675</v>
      </c>
      <c r="P45" s="9"/>
    </row>
    <row r="46" spans="1:16" ht="15">
      <c r="A46" s="12"/>
      <c r="B46" s="25">
        <v>342.1</v>
      </c>
      <c r="C46" s="20" t="s">
        <v>126</v>
      </c>
      <c r="D46" s="47">
        <v>655461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9" ref="N46:N61">SUM(D46:M46)</f>
        <v>655461</v>
      </c>
      <c r="O46" s="48">
        <f t="shared" si="7"/>
        <v>23.61000648368273</v>
      </c>
      <c r="P46" s="9"/>
    </row>
    <row r="47" spans="1:16" ht="15">
      <c r="A47" s="12"/>
      <c r="B47" s="25">
        <v>342.2</v>
      </c>
      <c r="C47" s="20" t="s">
        <v>59</v>
      </c>
      <c r="D47" s="47">
        <v>0</v>
      </c>
      <c r="E47" s="47">
        <v>11979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11979</v>
      </c>
      <c r="O47" s="48">
        <f t="shared" si="7"/>
        <v>0.4314890858007348</v>
      </c>
      <c r="P47" s="9"/>
    </row>
    <row r="48" spans="1:16" ht="15">
      <c r="A48" s="12"/>
      <c r="B48" s="25">
        <v>342.3</v>
      </c>
      <c r="C48" s="20" t="s">
        <v>60</v>
      </c>
      <c r="D48" s="47">
        <v>26345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26345</v>
      </c>
      <c r="O48" s="48">
        <f t="shared" si="7"/>
        <v>0.9489590087169513</v>
      </c>
      <c r="P48" s="9"/>
    </row>
    <row r="49" spans="1:16" ht="15">
      <c r="A49" s="12"/>
      <c r="B49" s="25">
        <v>342.5</v>
      </c>
      <c r="C49" s="20" t="s">
        <v>61</v>
      </c>
      <c r="D49" s="47">
        <v>0</v>
      </c>
      <c r="E49" s="47">
        <v>7963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7963</v>
      </c>
      <c r="O49" s="48">
        <f t="shared" si="7"/>
        <v>0.28683091996253873</v>
      </c>
      <c r="P49" s="9"/>
    </row>
    <row r="50" spans="1:16" ht="15">
      <c r="A50" s="12"/>
      <c r="B50" s="25">
        <v>342.6</v>
      </c>
      <c r="C50" s="20" t="s">
        <v>62</v>
      </c>
      <c r="D50" s="47">
        <v>419146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419146</v>
      </c>
      <c r="O50" s="48">
        <f t="shared" si="7"/>
        <v>15.097831568330811</v>
      </c>
      <c r="P50" s="9"/>
    </row>
    <row r="51" spans="1:16" ht="15">
      <c r="A51" s="12"/>
      <c r="B51" s="25">
        <v>343.3</v>
      </c>
      <c r="C51" s="20" t="s">
        <v>64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140760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140760</v>
      </c>
      <c r="O51" s="48">
        <f t="shared" si="7"/>
        <v>5.070239896261076</v>
      </c>
      <c r="P51" s="9"/>
    </row>
    <row r="52" spans="1:16" ht="15">
      <c r="A52" s="12"/>
      <c r="B52" s="25">
        <v>343.4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801961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801961</v>
      </c>
      <c r="O52" s="48">
        <f t="shared" si="7"/>
        <v>28.88700381816872</v>
      </c>
      <c r="P52" s="9"/>
    </row>
    <row r="53" spans="1:16" ht="15">
      <c r="A53" s="12"/>
      <c r="B53" s="25">
        <v>343.5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373412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373412</v>
      </c>
      <c r="O53" s="48">
        <f t="shared" si="7"/>
        <v>13.450471868021037</v>
      </c>
      <c r="P53" s="9"/>
    </row>
    <row r="54" spans="1:16" ht="15">
      <c r="A54" s="12"/>
      <c r="B54" s="25">
        <v>343.7</v>
      </c>
      <c r="C54" s="20" t="s">
        <v>127</v>
      </c>
      <c r="D54" s="47">
        <v>0</v>
      </c>
      <c r="E54" s="47">
        <v>363189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363189</v>
      </c>
      <c r="O54" s="48">
        <f t="shared" si="7"/>
        <v>13.082234709314891</v>
      </c>
      <c r="P54" s="9"/>
    </row>
    <row r="55" spans="1:16" ht="15">
      <c r="A55" s="12"/>
      <c r="B55" s="25">
        <v>345.1</v>
      </c>
      <c r="C55" s="20" t="s">
        <v>128</v>
      </c>
      <c r="D55" s="47">
        <v>525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525</v>
      </c>
      <c r="O55" s="48">
        <f t="shared" si="7"/>
        <v>0.018910741301059002</v>
      </c>
      <c r="P55" s="9"/>
    </row>
    <row r="56" spans="1:16" ht="15">
      <c r="A56" s="12"/>
      <c r="B56" s="25">
        <v>345.9</v>
      </c>
      <c r="C56" s="20" t="s">
        <v>129</v>
      </c>
      <c r="D56" s="47">
        <v>0</v>
      </c>
      <c r="E56" s="47">
        <v>833729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833729</v>
      </c>
      <c r="O56" s="48">
        <f t="shared" si="7"/>
        <v>30.031301779410704</v>
      </c>
      <c r="P56" s="9"/>
    </row>
    <row r="57" spans="1:16" ht="15">
      <c r="A57" s="12"/>
      <c r="B57" s="25">
        <v>346.4</v>
      </c>
      <c r="C57" s="20" t="s">
        <v>67</v>
      </c>
      <c r="D57" s="47">
        <v>6790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6790</v>
      </c>
      <c r="O57" s="48">
        <f t="shared" si="7"/>
        <v>0.24457892082702976</v>
      </c>
      <c r="P57" s="9"/>
    </row>
    <row r="58" spans="1:16" ht="15">
      <c r="A58" s="12"/>
      <c r="B58" s="25">
        <v>347.1</v>
      </c>
      <c r="C58" s="20" t="s">
        <v>130</v>
      </c>
      <c r="D58" s="47">
        <v>3570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3570</v>
      </c>
      <c r="O58" s="48">
        <f t="shared" si="7"/>
        <v>0.12859304084720122</v>
      </c>
      <c r="P58" s="9"/>
    </row>
    <row r="59" spans="1:16" ht="15">
      <c r="A59" s="12"/>
      <c r="B59" s="25">
        <v>347.2</v>
      </c>
      <c r="C59" s="20" t="s">
        <v>69</v>
      </c>
      <c r="D59" s="47">
        <v>85269</v>
      </c>
      <c r="E59" s="47">
        <v>85476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170745</v>
      </c>
      <c r="O59" s="48">
        <f t="shared" si="7"/>
        <v>6.150313377998703</v>
      </c>
      <c r="P59" s="9"/>
    </row>
    <row r="60" spans="1:16" ht="15">
      <c r="A60" s="12"/>
      <c r="B60" s="25">
        <v>347.5</v>
      </c>
      <c r="C60" s="20" t="s">
        <v>71</v>
      </c>
      <c r="D60" s="47">
        <v>23779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23779</v>
      </c>
      <c r="O60" s="48">
        <f t="shared" si="7"/>
        <v>0.8565305093292991</v>
      </c>
      <c r="P60" s="9"/>
    </row>
    <row r="61" spans="1:16" ht="15">
      <c r="A61" s="12"/>
      <c r="B61" s="25">
        <v>349</v>
      </c>
      <c r="C61" s="20" t="s">
        <v>113</v>
      </c>
      <c r="D61" s="47">
        <v>0</v>
      </c>
      <c r="E61" s="47">
        <v>76658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76658</v>
      </c>
      <c r="O61" s="48">
        <f t="shared" si="7"/>
        <v>2.761256393631583</v>
      </c>
      <c r="P61" s="9"/>
    </row>
    <row r="62" spans="1:16" ht="15.75">
      <c r="A62" s="29" t="s">
        <v>49</v>
      </c>
      <c r="B62" s="30"/>
      <c r="C62" s="31"/>
      <c r="D62" s="32">
        <f aca="true" t="shared" si="10" ref="D62:M62">SUM(D63:D66)</f>
        <v>13608</v>
      </c>
      <c r="E62" s="32">
        <f t="shared" si="10"/>
        <v>273392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aca="true" t="shared" si="11" ref="N62:N74">SUM(D62:M62)</f>
        <v>287000</v>
      </c>
      <c r="O62" s="46">
        <f t="shared" si="7"/>
        <v>10.337871911245587</v>
      </c>
      <c r="P62" s="10"/>
    </row>
    <row r="63" spans="1:16" ht="15">
      <c r="A63" s="13"/>
      <c r="B63" s="40">
        <v>351.2</v>
      </c>
      <c r="C63" s="21" t="s">
        <v>91</v>
      </c>
      <c r="D63" s="47">
        <v>0</v>
      </c>
      <c r="E63" s="47">
        <v>58766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58766</v>
      </c>
      <c r="O63" s="48">
        <f t="shared" si="7"/>
        <v>2.116778330091492</v>
      </c>
      <c r="P63" s="9"/>
    </row>
    <row r="64" spans="1:16" ht="15">
      <c r="A64" s="13"/>
      <c r="B64" s="40">
        <v>352</v>
      </c>
      <c r="C64" s="21" t="s">
        <v>94</v>
      </c>
      <c r="D64" s="47">
        <v>6947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6947</v>
      </c>
      <c r="O64" s="48">
        <f t="shared" si="7"/>
        <v>0.25023413298753694</v>
      </c>
      <c r="P64" s="9"/>
    </row>
    <row r="65" spans="1:16" ht="15">
      <c r="A65" s="13"/>
      <c r="B65" s="40">
        <v>354</v>
      </c>
      <c r="C65" s="21" t="s">
        <v>95</v>
      </c>
      <c r="D65" s="47">
        <v>550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550</v>
      </c>
      <c r="O65" s="48">
        <f t="shared" si="7"/>
        <v>0.01981125279158562</v>
      </c>
      <c r="P65" s="9"/>
    </row>
    <row r="66" spans="1:16" ht="15">
      <c r="A66" s="13"/>
      <c r="B66" s="40">
        <v>359</v>
      </c>
      <c r="C66" s="21" t="s">
        <v>96</v>
      </c>
      <c r="D66" s="47">
        <v>6111</v>
      </c>
      <c r="E66" s="47">
        <v>214626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220737</v>
      </c>
      <c r="O66" s="48">
        <f t="shared" si="7"/>
        <v>7.951048195374973</v>
      </c>
      <c r="P66" s="9"/>
    </row>
    <row r="67" spans="1:16" ht="15.75">
      <c r="A67" s="29" t="s">
        <v>3</v>
      </c>
      <c r="B67" s="30"/>
      <c r="C67" s="31"/>
      <c r="D67" s="32">
        <f aca="true" t="shared" si="12" ref="D67:M67">SUM(D68:D70)</f>
        <v>315851</v>
      </c>
      <c r="E67" s="32">
        <f t="shared" si="12"/>
        <v>371304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518039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313140</v>
      </c>
      <c r="N67" s="32">
        <f t="shared" si="11"/>
        <v>1518334</v>
      </c>
      <c r="O67" s="46">
        <f t="shared" si="7"/>
        <v>54.69108853828975</v>
      </c>
      <c r="P67" s="10"/>
    </row>
    <row r="68" spans="1:16" ht="15">
      <c r="A68" s="12"/>
      <c r="B68" s="25">
        <v>361.1</v>
      </c>
      <c r="C68" s="20" t="s">
        <v>97</v>
      </c>
      <c r="D68" s="47">
        <v>24437</v>
      </c>
      <c r="E68" s="47">
        <v>21960</v>
      </c>
      <c r="F68" s="47">
        <v>0</v>
      </c>
      <c r="G68" s="47">
        <v>0</v>
      </c>
      <c r="H68" s="47">
        <v>0</v>
      </c>
      <c r="I68" s="47">
        <v>12777</v>
      </c>
      <c r="J68" s="47">
        <v>0</v>
      </c>
      <c r="K68" s="47">
        <v>0</v>
      </c>
      <c r="L68" s="47">
        <v>0</v>
      </c>
      <c r="M68" s="47">
        <v>5701</v>
      </c>
      <c r="N68" s="47">
        <f t="shared" si="11"/>
        <v>64875</v>
      </c>
      <c r="O68" s="48">
        <f t="shared" si="7"/>
        <v>2.3368273179165766</v>
      </c>
      <c r="P68" s="9"/>
    </row>
    <row r="69" spans="1:16" ht="15">
      <c r="A69" s="12"/>
      <c r="B69" s="25">
        <v>362</v>
      </c>
      <c r="C69" s="20" t="s">
        <v>98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130431</v>
      </c>
      <c r="N69" s="47">
        <f t="shared" si="11"/>
        <v>130431</v>
      </c>
      <c r="O69" s="48">
        <f aca="true" t="shared" si="13" ref="O69:O74">(N69/O$76)</f>
        <v>4.6981845688350985</v>
      </c>
      <c r="P69" s="9"/>
    </row>
    <row r="70" spans="1:16" ht="15">
      <c r="A70" s="12"/>
      <c r="B70" s="25">
        <v>369.9</v>
      </c>
      <c r="C70" s="20" t="s">
        <v>101</v>
      </c>
      <c r="D70" s="47">
        <v>291414</v>
      </c>
      <c r="E70" s="47">
        <v>349344</v>
      </c>
      <c r="F70" s="47">
        <v>0</v>
      </c>
      <c r="G70" s="47">
        <v>0</v>
      </c>
      <c r="H70" s="47">
        <v>0</v>
      </c>
      <c r="I70" s="47">
        <v>505262</v>
      </c>
      <c r="J70" s="47">
        <v>0</v>
      </c>
      <c r="K70" s="47">
        <v>0</v>
      </c>
      <c r="L70" s="47">
        <v>0</v>
      </c>
      <c r="M70" s="47">
        <v>177008</v>
      </c>
      <c r="N70" s="47">
        <f t="shared" si="11"/>
        <v>1323028</v>
      </c>
      <c r="O70" s="48">
        <f t="shared" si="13"/>
        <v>47.65607665153807</v>
      </c>
      <c r="P70" s="9"/>
    </row>
    <row r="71" spans="1:16" ht="15.75">
      <c r="A71" s="29" t="s">
        <v>50</v>
      </c>
      <c r="B71" s="30"/>
      <c r="C71" s="31"/>
      <c r="D71" s="32">
        <f aca="true" t="shared" si="14" ref="D71:M71">SUM(D72:D73)</f>
        <v>284952</v>
      </c>
      <c r="E71" s="32">
        <f t="shared" si="14"/>
        <v>1092966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364103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4500000</v>
      </c>
      <c r="N71" s="32">
        <f t="shared" si="11"/>
        <v>6242021</v>
      </c>
      <c r="O71" s="46">
        <f t="shared" si="13"/>
        <v>224.8404653843383</v>
      </c>
      <c r="P71" s="9"/>
    </row>
    <row r="72" spans="1:16" ht="15">
      <c r="A72" s="12"/>
      <c r="B72" s="25">
        <v>381</v>
      </c>
      <c r="C72" s="20" t="s">
        <v>102</v>
      </c>
      <c r="D72" s="47">
        <v>284952</v>
      </c>
      <c r="E72" s="47">
        <v>1092966</v>
      </c>
      <c r="F72" s="47">
        <v>0</v>
      </c>
      <c r="G72" s="47">
        <v>0</v>
      </c>
      <c r="H72" s="47">
        <v>0</v>
      </c>
      <c r="I72" s="47">
        <v>364103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1742021</v>
      </c>
      <c r="O72" s="48">
        <f t="shared" si="13"/>
        <v>62.74839708954686</v>
      </c>
      <c r="P72" s="9"/>
    </row>
    <row r="73" spans="1:16" ht="15.75" thickBot="1">
      <c r="A73" s="12"/>
      <c r="B73" s="25">
        <v>389.4</v>
      </c>
      <c r="C73" s="20" t="s">
        <v>143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4500000</v>
      </c>
      <c r="N73" s="47">
        <f t="shared" si="11"/>
        <v>4500000</v>
      </c>
      <c r="O73" s="48">
        <f t="shared" si="13"/>
        <v>162.09206829479143</v>
      </c>
      <c r="P73" s="9"/>
    </row>
    <row r="74" spans="1:119" ht="16.5" thickBot="1">
      <c r="A74" s="14" t="s">
        <v>73</v>
      </c>
      <c r="B74" s="23"/>
      <c r="C74" s="22"/>
      <c r="D74" s="15">
        <f aca="true" t="shared" si="15" ref="D74:M74">SUM(D5,D12,D16,D44,D62,D67,D71)</f>
        <v>18340021</v>
      </c>
      <c r="E74" s="15">
        <f t="shared" si="15"/>
        <v>10973282</v>
      </c>
      <c r="F74" s="15">
        <f t="shared" si="15"/>
        <v>0</v>
      </c>
      <c r="G74" s="15">
        <f t="shared" si="15"/>
        <v>0</v>
      </c>
      <c r="H74" s="15">
        <f t="shared" si="15"/>
        <v>0</v>
      </c>
      <c r="I74" s="15">
        <f t="shared" si="15"/>
        <v>3509514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6056844</v>
      </c>
      <c r="N74" s="15">
        <f t="shared" si="11"/>
        <v>38879661</v>
      </c>
      <c r="O74" s="38">
        <f t="shared" si="13"/>
        <v>1400.4632591311865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144</v>
      </c>
      <c r="M76" s="49"/>
      <c r="N76" s="49"/>
      <c r="O76" s="44">
        <v>27762</v>
      </c>
    </row>
    <row r="77" spans="1:15" ht="1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15.75" customHeight="1" thickBot="1">
      <c r="A78" s="53" t="s">
        <v>116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13978799</v>
      </c>
      <c r="E5" s="27">
        <f t="shared" si="0"/>
        <v>1236798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15215597</v>
      </c>
      <c r="O5" s="33">
        <f aca="true" t="shared" si="2" ref="O5:O36">(N5/O$86)</f>
        <v>550.233139261563</v>
      </c>
      <c r="P5" s="6"/>
    </row>
    <row r="6" spans="1:16" ht="15">
      <c r="A6" s="12"/>
      <c r="B6" s="25">
        <v>311</v>
      </c>
      <c r="C6" s="20" t="s">
        <v>2</v>
      </c>
      <c r="D6" s="47">
        <v>12730412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12730412</v>
      </c>
      <c r="O6" s="48">
        <f t="shared" si="2"/>
        <v>460.3627816150146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141492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141492</v>
      </c>
      <c r="O7" s="48">
        <f t="shared" si="2"/>
        <v>5.116696199327379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667694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667694</v>
      </c>
      <c r="O8" s="48">
        <f t="shared" si="2"/>
        <v>24.14544534046939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427612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427612</v>
      </c>
      <c r="O9" s="48">
        <f t="shared" si="2"/>
        <v>15.4634940151159</v>
      </c>
      <c r="P9" s="9"/>
    </row>
    <row r="10" spans="1:16" ht="15">
      <c r="A10" s="12"/>
      <c r="B10" s="25">
        <v>312.6</v>
      </c>
      <c r="C10" s="20" t="s">
        <v>13</v>
      </c>
      <c r="D10" s="47">
        <v>1145865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1145865</v>
      </c>
      <c r="O10" s="48">
        <f t="shared" si="2"/>
        <v>41.437276244892054</v>
      </c>
      <c r="P10" s="9"/>
    </row>
    <row r="11" spans="1:16" ht="15">
      <c r="A11" s="12"/>
      <c r="B11" s="25">
        <v>315</v>
      </c>
      <c r="C11" s="20" t="s">
        <v>14</v>
      </c>
      <c r="D11" s="47">
        <v>102522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102522</v>
      </c>
      <c r="O11" s="48">
        <f t="shared" si="2"/>
        <v>3.707445846743572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120065</v>
      </c>
      <c r="E12" s="32">
        <f t="shared" si="3"/>
        <v>2012354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818471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2950890</v>
      </c>
      <c r="O12" s="46">
        <f t="shared" si="2"/>
        <v>106.71138755288757</v>
      </c>
      <c r="P12" s="10"/>
    </row>
    <row r="13" spans="1:16" ht="15">
      <c r="A13" s="12"/>
      <c r="B13" s="25">
        <v>322</v>
      </c>
      <c r="C13" s="20" t="s">
        <v>0</v>
      </c>
      <c r="D13" s="47">
        <v>120065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120065</v>
      </c>
      <c r="O13" s="48">
        <f t="shared" si="2"/>
        <v>4.3418435612772575</v>
      </c>
      <c r="P13" s="9"/>
    </row>
    <row r="14" spans="1:16" ht="15">
      <c r="A14" s="12"/>
      <c r="B14" s="25">
        <v>325.2</v>
      </c>
      <c r="C14" s="20" t="s">
        <v>112</v>
      </c>
      <c r="D14" s="47">
        <v>0</v>
      </c>
      <c r="E14" s="47">
        <v>2009104</v>
      </c>
      <c r="F14" s="47">
        <v>0</v>
      </c>
      <c r="G14" s="47">
        <v>0</v>
      </c>
      <c r="H14" s="47">
        <v>0</v>
      </c>
      <c r="I14" s="47">
        <v>818471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2827575</v>
      </c>
      <c r="O14" s="48">
        <f t="shared" si="2"/>
        <v>102.2520160561241</v>
      </c>
      <c r="P14" s="9"/>
    </row>
    <row r="15" spans="1:16" ht="15">
      <c r="A15" s="12"/>
      <c r="B15" s="25">
        <v>329</v>
      </c>
      <c r="C15" s="20" t="s">
        <v>17</v>
      </c>
      <c r="D15" s="47">
        <v>0</v>
      </c>
      <c r="E15" s="47">
        <v>3250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3250</v>
      </c>
      <c r="O15" s="48">
        <f t="shared" si="2"/>
        <v>0.11752793548620404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SUM(D17:D46)</f>
        <v>2737234</v>
      </c>
      <c r="E16" s="32">
        <f t="shared" si="4"/>
        <v>4489683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2097056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9323973</v>
      </c>
      <c r="O16" s="46">
        <f t="shared" si="2"/>
        <v>337.17762991357176</v>
      </c>
      <c r="P16" s="10"/>
    </row>
    <row r="17" spans="1:16" ht="15">
      <c r="A17" s="12"/>
      <c r="B17" s="25">
        <v>331.2</v>
      </c>
      <c r="C17" s="20" t="s">
        <v>18</v>
      </c>
      <c r="D17" s="47">
        <v>75350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75350</v>
      </c>
      <c r="O17" s="48">
        <f t="shared" si="2"/>
        <v>2.7248399811955304</v>
      </c>
      <c r="P17" s="9"/>
    </row>
    <row r="18" spans="1:16" ht="15">
      <c r="A18" s="12"/>
      <c r="B18" s="25">
        <v>331.49</v>
      </c>
      <c r="C18" s="20" t="s">
        <v>118</v>
      </c>
      <c r="D18" s="47">
        <v>0</v>
      </c>
      <c r="E18" s="47">
        <v>27021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6">SUM(D18:M18)</f>
        <v>27021</v>
      </c>
      <c r="O18" s="48">
        <f t="shared" si="2"/>
        <v>0.9771453368531443</v>
      </c>
      <c r="P18" s="9"/>
    </row>
    <row r="19" spans="1:16" ht="15">
      <c r="A19" s="12"/>
      <c r="B19" s="25">
        <v>331.5</v>
      </c>
      <c r="C19" s="20" t="s">
        <v>20</v>
      </c>
      <c r="D19" s="47">
        <v>7194</v>
      </c>
      <c r="E19" s="47">
        <v>307309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314503</v>
      </c>
      <c r="O19" s="48">
        <f t="shared" si="2"/>
        <v>11.373196398220808</v>
      </c>
      <c r="P19" s="9"/>
    </row>
    <row r="20" spans="1:16" ht="15">
      <c r="A20" s="12"/>
      <c r="B20" s="25">
        <v>331.62</v>
      </c>
      <c r="C20" s="20" t="s">
        <v>119</v>
      </c>
      <c r="D20" s="47">
        <v>0</v>
      </c>
      <c r="E20" s="47">
        <v>18000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18000</v>
      </c>
      <c r="O20" s="48">
        <f t="shared" si="2"/>
        <v>0.65092395038513</v>
      </c>
      <c r="P20" s="9"/>
    </row>
    <row r="21" spans="1:16" ht="15">
      <c r="A21" s="12"/>
      <c r="B21" s="25">
        <v>331.65</v>
      </c>
      <c r="C21" s="20" t="s">
        <v>23</v>
      </c>
      <c r="D21" s="47">
        <v>0</v>
      </c>
      <c r="E21" s="47">
        <v>79357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79357</v>
      </c>
      <c r="O21" s="48">
        <f t="shared" si="2"/>
        <v>2.869742885039598</v>
      </c>
      <c r="P21" s="9"/>
    </row>
    <row r="22" spans="1:16" ht="15">
      <c r="A22" s="12"/>
      <c r="B22" s="25">
        <v>331.69</v>
      </c>
      <c r="C22" s="20" t="s">
        <v>24</v>
      </c>
      <c r="D22" s="47">
        <v>0</v>
      </c>
      <c r="E22" s="47">
        <v>122494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122494</v>
      </c>
      <c r="O22" s="48">
        <f t="shared" si="2"/>
        <v>4.429682132137562</v>
      </c>
      <c r="P22" s="9"/>
    </row>
    <row r="23" spans="1:16" ht="15">
      <c r="A23" s="12"/>
      <c r="B23" s="25">
        <v>331.9</v>
      </c>
      <c r="C23" s="20" t="s">
        <v>120</v>
      </c>
      <c r="D23" s="47">
        <v>0</v>
      </c>
      <c r="E23" s="47">
        <v>194250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194250</v>
      </c>
      <c r="O23" s="48">
        <f t="shared" si="2"/>
        <v>7.024554297906195</v>
      </c>
      <c r="P23" s="9"/>
    </row>
    <row r="24" spans="1:16" ht="15">
      <c r="A24" s="12"/>
      <c r="B24" s="25">
        <v>334.1</v>
      </c>
      <c r="C24" s="20" t="s">
        <v>21</v>
      </c>
      <c r="D24" s="47">
        <v>46810</v>
      </c>
      <c r="E24" s="47">
        <v>87484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134294</v>
      </c>
      <c r="O24" s="48">
        <f t="shared" si="2"/>
        <v>4.856398944056703</v>
      </c>
      <c r="P24" s="9"/>
    </row>
    <row r="25" spans="1:16" ht="15">
      <c r="A25" s="12"/>
      <c r="B25" s="25">
        <v>334.2</v>
      </c>
      <c r="C25" s="20" t="s">
        <v>22</v>
      </c>
      <c r="D25" s="47">
        <v>34478</v>
      </c>
      <c r="E25" s="47">
        <v>49161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83639</v>
      </c>
      <c r="O25" s="48">
        <f t="shared" si="2"/>
        <v>3.024590460347883</v>
      </c>
      <c r="P25" s="9"/>
    </row>
    <row r="26" spans="1:16" ht="15">
      <c r="A26" s="12"/>
      <c r="B26" s="25">
        <v>334.31</v>
      </c>
      <c r="C26" s="20" t="s">
        <v>121</v>
      </c>
      <c r="D26" s="47">
        <v>0</v>
      </c>
      <c r="E26" s="47">
        <v>4845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4845</v>
      </c>
      <c r="O26" s="48">
        <f t="shared" si="2"/>
        <v>0.17520702997866416</v>
      </c>
      <c r="P26" s="9"/>
    </row>
    <row r="27" spans="1:16" ht="15">
      <c r="A27" s="12"/>
      <c r="B27" s="25">
        <v>334.34</v>
      </c>
      <c r="C27" s="20" t="s">
        <v>25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70588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70588</v>
      </c>
      <c r="O27" s="48">
        <f t="shared" si="2"/>
        <v>2.5526344338769755</v>
      </c>
      <c r="P27" s="9"/>
    </row>
    <row r="28" spans="1:16" ht="15">
      <c r="A28" s="12"/>
      <c r="B28" s="25">
        <v>334.35</v>
      </c>
      <c r="C28" s="20" t="s">
        <v>26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321596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321596</v>
      </c>
      <c r="O28" s="48">
        <f t="shared" si="2"/>
        <v>11.629696597114236</v>
      </c>
      <c r="P28" s="9"/>
    </row>
    <row r="29" spans="1:16" ht="15">
      <c r="A29" s="12"/>
      <c r="B29" s="25">
        <v>334.41</v>
      </c>
      <c r="C29" s="20" t="s">
        <v>122</v>
      </c>
      <c r="D29" s="47">
        <v>0</v>
      </c>
      <c r="E29" s="47">
        <v>29248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5">SUM(D29:M29)</f>
        <v>29248</v>
      </c>
      <c r="O29" s="48">
        <f t="shared" si="2"/>
        <v>1.0576790944924601</v>
      </c>
      <c r="P29" s="9"/>
    </row>
    <row r="30" spans="1:16" ht="15">
      <c r="A30" s="12"/>
      <c r="B30" s="25">
        <v>334.49</v>
      </c>
      <c r="C30" s="20" t="s">
        <v>27</v>
      </c>
      <c r="D30" s="47">
        <v>0</v>
      </c>
      <c r="E30" s="47">
        <v>1004234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1004234</v>
      </c>
      <c r="O30" s="48">
        <f t="shared" si="2"/>
        <v>36.31555346617004</v>
      </c>
      <c r="P30" s="9"/>
    </row>
    <row r="31" spans="1:16" ht="15">
      <c r="A31" s="12"/>
      <c r="B31" s="25">
        <v>334.7</v>
      </c>
      <c r="C31" s="20" t="s">
        <v>29</v>
      </c>
      <c r="D31" s="47">
        <v>42769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42769</v>
      </c>
      <c r="O31" s="48">
        <f t="shared" si="2"/>
        <v>1.546631468556757</v>
      </c>
      <c r="P31" s="9"/>
    </row>
    <row r="32" spans="1:16" ht="15">
      <c r="A32" s="12"/>
      <c r="B32" s="25">
        <v>334.9</v>
      </c>
      <c r="C32" s="20" t="s">
        <v>31</v>
      </c>
      <c r="D32" s="47">
        <v>15194</v>
      </c>
      <c r="E32" s="47">
        <v>74465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89659</v>
      </c>
      <c r="O32" s="48">
        <f t="shared" si="2"/>
        <v>3.2422883593100207</v>
      </c>
      <c r="P32" s="9"/>
    </row>
    <row r="33" spans="1:16" ht="15">
      <c r="A33" s="12"/>
      <c r="B33" s="25">
        <v>335.12</v>
      </c>
      <c r="C33" s="20" t="s">
        <v>32</v>
      </c>
      <c r="D33" s="47">
        <v>414481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414481</v>
      </c>
      <c r="O33" s="48">
        <f t="shared" si="2"/>
        <v>14.988644993309949</v>
      </c>
      <c r="P33" s="9"/>
    </row>
    <row r="34" spans="1:16" ht="15">
      <c r="A34" s="12"/>
      <c r="B34" s="25">
        <v>335.13</v>
      </c>
      <c r="C34" s="20" t="s">
        <v>33</v>
      </c>
      <c r="D34" s="47">
        <v>19720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19720</v>
      </c>
      <c r="O34" s="48">
        <f t="shared" si="2"/>
        <v>0.713123350088598</v>
      </c>
      <c r="P34" s="9"/>
    </row>
    <row r="35" spans="1:16" ht="15">
      <c r="A35" s="12"/>
      <c r="B35" s="25">
        <v>335.14</v>
      </c>
      <c r="C35" s="20" t="s">
        <v>34</v>
      </c>
      <c r="D35" s="47">
        <v>15323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15323</v>
      </c>
      <c r="O35" s="48">
        <f t="shared" si="2"/>
        <v>0.5541170939861859</v>
      </c>
      <c r="P35" s="9"/>
    </row>
    <row r="36" spans="1:16" ht="15">
      <c r="A36" s="12"/>
      <c r="B36" s="25">
        <v>335.15</v>
      </c>
      <c r="C36" s="20" t="s">
        <v>35</v>
      </c>
      <c r="D36" s="47">
        <v>1679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1679</v>
      </c>
      <c r="O36" s="48">
        <f t="shared" si="2"/>
        <v>0.060716739594257406</v>
      </c>
      <c r="P36" s="9"/>
    </row>
    <row r="37" spans="1:16" ht="15">
      <c r="A37" s="12"/>
      <c r="B37" s="25">
        <v>335.16</v>
      </c>
      <c r="C37" s="20" t="s">
        <v>36</v>
      </c>
      <c r="D37" s="47">
        <v>0</v>
      </c>
      <c r="E37" s="47">
        <v>446500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446500</v>
      </c>
      <c r="O37" s="48">
        <f aca="true" t="shared" si="7" ref="O37:O68">(N37/O$86)</f>
        <v>16.14653021372003</v>
      </c>
      <c r="P37" s="9"/>
    </row>
    <row r="38" spans="1:16" ht="15">
      <c r="A38" s="12"/>
      <c r="B38" s="25">
        <v>335.18</v>
      </c>
      <c r="C38" s="20" t="s">
        <v>37</v>
      </c>
      <c r="D38" s="47">
        <v>1398138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1398138</v>
      </c>
      <c r="O38" s="48">
        <f t="shared" si="7"/>
        <v>50.56008389686472</v>
      </c>
      <c r="P38" s="9"/>
    </row>
    <row r="39" spans="1:16" ht="15">
      <c r="A39" s="12"/>
      <c r="B39" s="25">
        <v>335.19</v>
      </c>
      <c r="C39" s="20" t="s">
        <v>51</v>
      </c>
      <c r="D39" s="47">
        <v>0</v>
      </c>
      <c r="E39" s="47">
        <v>852800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852800</v>
      </c>
      <c r="O39" s="48">
        <f t="shared" si="7"/>
        <v>30.839330271579936</v>
      </c>
      <c r="P39" s="9"/>
    </row>
    <row r="40" spans="1:16" ht="15">
      <c r="A40" s="12"/>
      <c r="B40" s="25">
        <v>335.22</v>
      </c>
      <c r="C40" s="20" t="s">
        <v>123</v>
      </c>
      <c r="D40" s="47">
        <v>0</v>
      </c>
      <c r="E40" s="47">
        <v>130363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130363</v>
      </c>
      <c r="O40" s="48">
        <f t="shared" si="7"/>
        <v>4.714244385780928</v>
      </c>
      <c r="P40" s="9"/>
    </row>
    <row r="41" spans="1:16" ht="15">
      <c r="A41" s="12"/>
      <c r="B41" s="25">
        <v>335.23</v>
      </c>
      <c r="C41" s="20" t="s">
        <v>124</v>
      </c>
      <c r="D41" s="47">
        <v>76550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76550</v>
      </c>
      <c r="O41" s="48">
        <f t="shared" si="7"/>
        <v>2.7682349112212057</v>
      </c>
      <c r="P41" s="9"/>
    </row>
    <row r="42" spans="1:16" ht="15">
      <c r="A42" s="12"/>
      <c r="B42" s="25">
        <v>335.42</v>
      </c>
      <c r="C42" s="20" t="s">
        <v>40</v>
      </c>
      <c r="D42" s="47">
        <v>0</v>
      </c>
      <c r="E42" s="47">
        <v>738270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738270</v>
      </c>
      <c r="O42" s="48">
        <f t="shared" si="7"/>
        <v>26.697645825046106</v>
      </c>
      <c r="P42" s="9"/>
    </row>
    <row r="43" spans="1:16" ht="15">
      <c r="A43" s="12"/>
      <c r="B43" s="25">
        <v>335.49</v>
      </c>
      <c r="C43" s="20" t="s">
        <v>41</v>
      </c>
      <c r="D43" s="47">
        <v>0</v>
      </c>
      <c r="E43" s="47">
        <v>323882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323882</v>
      </c>
      <c r="O43" s="48">
        <f t="shared" si="7"/>
        <v>11.712363938813148</v>
      </c>
      <c r="P43" s="9"/>
    </row>
    <row r="44" spans="1:16" ht="15">
      <c r="A44" s="12"/>
      <c r="B44" s="25">
        <v>335.7</v>
      </c>
      <c r="C44" s="20" t="s">
        <v>42</v>
      </c>
      <c r="D44" s="47">
        <v>6217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6217</v>
      </c>
      <c r="O44" s="48">
        <f t="shared" si="7"/>
        <v>0.2248218999746863</v>
      </c>
      <c r="P44" s="9"/>
    </row>
    <row r="45" spans="1:16" ht="15">
      <c r="A45" s="12"/>
      <c r="B45" s="25">
        <v>335.9</v>
      </c>
      <c r="C45" s="20" t="s">
        <v>43</v>
      </c>
      <c r="D45" s="47">
        <v>583331</v>
      </c>
      <c r="E45" s="47">
        <v>0</v>
      </c>
      <c r="F45" s="47">
        <v>0</v>
      </c>
      <c r="G45" s="47">
        <v>0</v>
      </c>
      <c r="H45" s="47">
        <v>0</v>
      </c>
      <c r="I45" s="47">
        <v>437765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1021096</v>
      </c>
      <c r="O45" s="48">
        <f t="shared" si="7"/>
        <v>36.92532455791415</v>
      </c>
      <c r="P45" s="9"/>
    </row>
    <row r="46" spans="1:16" ht="15">
      <c r="A46" s="12"/>
      <c r="B46" s="25">
        <v>337.3</v>
      </c>
      <c r="C46" s="20" t="s">
        <v>125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1267107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1267107</v>
      </c>
      <c r="O46" s="48">
        <f t="shared" si="7"/>
        <v>45.82168300003616</v>
      </c>
      <c r="P46" s="9"/>
    </row>
    <row r="47" spans="1:16" ht="15.75">
      <c r="A47" s="29" t="s">
        <v>48</v>
      </c>
      <c r="B47" s="30"/>
      <c r="C47" s="31"/>
      <c r="D47" s="32">
        <f aca="true" t="shared" si="8" ref="D47:M47">SUM(D48:D68)</f>
        <v>1217396</v>
      </c>
      <c r="E47" s="32">
        <f t="shared" si="8"/>
        <v>1275023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1281843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3774262</v>
      </c>
      <c r="O47" s="46">
        <f t="shared" si="7"/>
        <v>136.48652949047118</v>
      </c>
      <c r="P47" s="10"/>
    </row>
    <row r="48" spans="1:16" ht="15">
      <c r="A48" s="12"/>
      <c r="B48" s="25">
        <v>341.1</v>
      </c>
      <c r="C48" s="20" t="s">
        <v>52</v>
      </c>
      <c r="D48" s="47">
        <v>45688</v>
      </c>
      <c r="E48" s="47">
        <v>20114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65802</v>
      </c>
      <c r="O48" s="48">
        <f t="shared" si="7"/>
        <v>2.3795609879579067</v>
      </c>
      <c r="P48" s="9"/>
    </row>
    <row r="49" spans="1:16" ht="15">
      <c r="A49" s="12"/>
      <c r="B49" s="25">
        <v>341.3</v>
      </c>
      <c r="C49" s="20" t="s">
        <v>54</v>
      </c>
      <c r="D49" s="47">
        <v>20003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9" ref="N49:N68">SUM(D49:M49)</f>
        <v>20003</v>
      </c>
      <c r="O49" s="48">
        <f t="shared" si="7"/>
        <v>0.7233573210863198</v>
      </c>
      <c r="P49" s="9"/>
    </row>
    <row r="50" spans="1:16" ht="15">
      <c r="A50" s="12"/>
      <c r="B50" s="25">
        <v>341.51</v>
      </c>
      <c r="C50" s="20" t="s">
        <v>55</v>
      </c>
      <c r="D50" s="47">
        <v>352484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352484</v>
      </c>
      <c r="O50" s="48">
        <f t="shared" si="7"/>
        <v>12.746682095975121</v>
      </c>
      <c r="P50" s="9"/>
    </row>
    <row r="51" spans="1:16" ht="15">
      <c r="A51" s="12"/>
      <c r="B51" s="25">
        <v>341.56</v>
      </c>
      <c r="C51" s="20" t="s">
        <v>57</v>
      </c>
      <c r="D51" s="47">
        <v>36086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36086</v>
      </c>
      <c r="O51" s="48">
        <f t="shared" si="7"/>
        <v>1.3049578707554335</v>
      </c>
      <c r="P51" s="9"/>
    </row>
    <row r="52" spans="1:16" ht="15">
      <c r="A52" s="12"/>
      <c r="B52" s="25">
        <v>341.9</v>
      </c>
      <c r="C52" s="20" t="s">
        <v>58</v>
      </c>
      <c r="D52" s="47">
        <v>10723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10723</v>
      </c>
      <c r="O52" s="48">
        <f t="shared" si="7"/>
        <v>0.38776986222109716</v>
      </c>
      <c r="P52" s="9"/>
    </row>
    <row r="53" spans="1:16" ht="15">
      <c r="A53" s="12"/>
      <c r="B53" s="25">
        <v>342.1</v>
      </c>
      <c r="C53" s="20" t="s">
        <v>126</v>
      </c>
      <c r="D53" s="47">
        <v>194744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194744</v>
      </c>
      <c r="O53" s="48">
        <f t="shared" si="7"/>
        <v>7.042418544100098</v>
      </c>
      <c r="P53" s="9"/>
    </row>
    <row r="54" spans="1:16" ht="15">
      <c r="A54" s="12"/>
      <c r="B54" s="25">
        <v>342.2</v>
      </c>
      <c r="C54" s="20" t="s">
        <v>59</v>
      </c>
      <c r="D54" s="47">
        <v>0</v>
      </c>
      <c r="E54" s="47">
        <v>8760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8760</v>
      </c>
      <c r="O54" s="48">
        <f t="shared" si="7"/>
        <v>0.3167829891874299</v>
      </c>
      <c r="P54" s="9"/>
    </row>
    <row r="55" spans="1:16" ht="15">
      <c r="A55" s="12"/>
      <c r="B55" s="25">
        <v>342.3</v>
      </c>
      <c r="C55" s="20" t="s">
        <v>60</v>
      </c>
      <c r="D55" s="47">
        <v>24310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24310</v>
      </c>
      <c r="O55" s="48">
        <f t="shared" si="7"/>
        <v>0.8791089574368062</v>
      </c>
      <c r="P55" s="9"/>
    </row>
    <row r="56" spans="1:16" ht="15">
      <c r="A56" s="12"/>
      <c r="B56" s="25">
        <v>342.5</v>
      </c>
      <c r="C56" s="20" t="s">
        <v>61</v>
      </c>
      <c r="D56" s="47">
        <v>0</v>
      </c>
      <c r="E56" s="47">
        <v>11038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11038</v>
      </c>
      <c r="O56" s="48">
        <f t="shared" si="7"/>
        <v>0.3991610313528369</v>
      </c>
      <c r="P56" s="9"/>
    </row>
    <row r="57" spans="1:16" ht="15">
      <c r="A57" s="12"/>
      <c r="B57" s="25">
        <v>342.6</v>
      </c>
      <c r="C57" s="20" t="s">
        <v>62</v>
      </c>
      <c r="D57" s="47">
        <v>426193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426193</v>
      </c>
      <c r="O57" s="48">
        <f t="shared" si="7"/>
        <v>15.41217951036054</v>
      </c>
      <c r="P57" s="9"/>
    </row>
    <row r="58" spans="1:16" ht="15">
      <c r="A58" s="12"/>
      <c r="B58" s="25">
        <v>343.3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116044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116044</v>
      </c>
      <c r="O58" s="48">
        <f t="shared" si="7"/>
        <v>4.196434383249557</v>
      </c>
      <c r="P58" s="9"/>
    </row>
    <row r="59" spans="1:16" ht="15">
      <c r="A59" s="12"/>
      <c r="B59" s="25">
        <v>343.4</v>
      </c>
      <c r="C59" s="20" t="s">
        <v>65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821426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821426</v>
      </c>
      <c r="O59" s="48">
        <f t="shared" si="7"/>
        <v>29.704769826058655</v>
      </c>
      <c r="P59" s="9"/>
    </row>
    <row r="60" spans="1:16" ht="15">
      <c r="A60" s="12"/>
      <c r="B60" s="25">
        <v>343.5</v>
      </c>
      <c r="C60" s="20" t="s">
        <v>66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344373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344373</v>
      </c>
      <c r="O60" s="48">
        <f t="shared" si="7"/>
        <v>12.453368531443243</v>
      </c>
      <c r="P60" s="9"/>
    </row>
    <row r="61" spans="1:16" ht="15">
      <c r="A61" s="12"/>
      <c r="B61" s="25">
        <v>343.7</v>
      </c>
      <c r="C61" s="20" t="s">
        <v>127</v>
      </c>
      <c r="D61" s="47">
        <v>0</v>
      </c>
      <c r="E61" s="47">
        <v>211050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211050</v>
      </c>
      <c r="O61" s="48">
        <f t="shared" si="7"/>
        <v>7.632083318265649</v>
      </c>
      <c r="P61" s="9"/>
    </row>
    <row r="62" spans="1:16" ht="15">
      <c r="A62" s="12"/>
      <c r="B62" s="25">
        <v>345.1</v>
      </c>
      <c r="C62" s="20" t="s">
        <v>128</v>
      </c>
      <c r="D62" s="47">
        <v>1100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1100</v>
      </c>
      <c r="O62" s="48">
        <f t="shared" si="7"/>
        <v>0.039778685856869056</v>
      </c>
      <c r="P62" s="9"/>
    </row>
    <row r="63" spans="1:16" ht="15">
      <c r="A63" s="12"/>
      <c r="B63" s="25">
        <v>345.9</v>
      </c>
      <c r="C63" s="20" t="s">
        <v>129</v>
      </c>
      <c r="D63" s="47">
        <v>0</v>
      </c>
      <c r="E63" s="47">
        <v>850107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850107</v>
      </c>
      <c r="O63" s="48">
        <f t="shared" si="7"/>
        <v>30.741944816113985</v>
      </c>
      <c r="P63" s="9"/>
    </row>
    <row r="64" spans="1:16" ht="15">
      <c r="A64" s="12"/>
      <c r="B64" s="25">
        <v>346.4</v>
      </c>
      <c r="C64" s="20" t="s">
        <v>67</v>
      </c>
      <c r="D64" s="47">
        <v>4770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4770</v>
      </c>
      <c r="O64" s="48">
        <f t="shared" si="7"/>
        <v>0.17249484685205946</v>
      </c>
      <c r="P64" s="9"/>
    </row>
    <row r="65" spans="1:16" ht="15">
      <c r="A65" s="12"/>
      <c r="B65" s="25">
        <v>347.1</v>
      </c>
      <c r="C65" s="20" t="s">
        <v>130</v>
      </c>
      <c r="D65" s="47">
        <v>3238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3238</v>
      </c>
      <c r="O65" s="48">
        <f t="shared" si="7"/>
        <v>0.11709398618594727</v>
      </c>
      <c r="P65" s="9"/>
    </row>
    <row r="66" spans="1:16" ht="15">
      <c r="A66" s="12"/>
      <c r="B66" s="25">
        <v>347.2</v>
      </c>
      <c r="C66" s="20" t="s">
        <v>69</v>
      </c>
      <c r="D66" s="47">
        <v>83133</v>
      </c>
      <c r="E66" s="47">
        <v>93719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176852</v>
      </c>
      <c r="O66" s="48">
        <f t="shared" si="7"/>
        <v>6.395400137417278</v>
      </c>
      <c r="P66" s="9"/>
    </row>
    <row r="67" spans="1:16" ht="15">
      <c r="A67" s="12"/>
      <c r="B67" s="25">
        <v>347.5</v>
      </c>
      <c r="C67" s="20" t="s">
        <v>71</v>
      </c>
      <c r="D67" s="47">
        <v>14924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14924</v>
      </c>
      <c r="O67" s="48">
        <f t="shared" si="7"/>
        <v>0.5396882797526489</v>
      </c>
      <c r="P67" s="9"/>
    </row>
    <row r="68" spans="1:16" ht="15">
      <c r="A68" s="12"/>
      <c r="B68" s="25">
        <v>349</v>
      </c>
      <c r="C68" s="20" t="s">
        <v>113</v>
      </c>
      <c r="D68" s="47">
        <v>0</v>
      </c>
      <c r="E68" s="47">
        <v>80235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80235</v>
      </c>
      <c r="O68" s="48">
        <f t="shared" si="7"/>
        <v>2.901493508841717</v>
      </c>
      <c r="P68" s="9"/>
    </row>
    <row r="69" spans="1:16" ht="15.75">
      <c r="A69" s="29" t="s">
        <v>49</v>
      </c>
      <c r="B69" s="30"/>
      <c r="C69" s="31"/>
      <c r="D69" s="32">
        <f aca="true" t="shared" si="10" ref="D69:M69">SUM(D70:D73)</f>
        <v>18779</v>
      </c>
      <c r="E69" s="32">
        <f t="shared" si="10"/>
        <v>294214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aca="true" t="shared" si="11" ref="N69:N84">SUM(D69:M69)</f>
        <v>312993</v>
      </c>
      <c r="O69" s="46">
        <f aca="true" t="shared" si="12" ref="O69:O84">(N69/O$86)</f>
        <v>11.318591111271832</v>
      </c>
      <c r="P69" s="10"/>
    </row>
    <row r="70" spans="1:16" ht="15">
      <c r="A70" s="13"/>
      <c r="B70" s="40">
        <v>351.2</v>
      </c>
      <c r="C70" s="21" t="s">
        <v>91</v>
      </c>
      <c r="D70" s="47">
        <v>0</v>
      </c>
      <c r="E70" s="47">
        <v>62914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62914</v>
      </c>
      <c r="O70" s="48">
        <f t="shared" si="12"/>
        <v>2.275123856362782</v>
      </c>
      <c r="P70" s="9"/>
    </row>
    <row r="71" spans="1:16" ht="15">
      <c r="A71" s="13"/>
      <c r="B71" s="40">
        <v>352</v>
      </c>
      <c r="C71" s="21" t="s">
        <v>94</v>
      </c>
      <c r="D71" s="47">
        <v>8334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8334</v>
      </c>
      <c r="O71" s="48">
        <f t="shared" si="12"/>
        <v>0.3013777890283152</v>
      </c>
      <c r="P71" s="9"/>
    </row>
    <row r="72" spans="1:16" ht="15">
      <c r="A72" s="13"/>
      <c r="B72" s="40">
        <v>354</v>
      </c>
      <c r="C72" s="21" t="s">
        <v>95</v>
      </c>
      <c r="D72" s="47">
        <v>860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860</v>
      </c>
      <c r="O72" s="48">
        <f t="shared" si="12"/>
        <v>0.03109969985173399</v>
      </c>
      <c r="P72" s="9"/>
    </row>
    <row r="73" spans="1:16" ht="15">
      <c r="A73" s="13"/>
      <c r="B73" s="40">
        <v>359</v>
      </c>
      <c r="C73" s="21" t="s">
        <v>96</v>
      </c>
      <c r="D73" s="47">
        <v>9585</v>
      </c>
      <c r="E73" s="47">
        <v>231300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240885</v>
      </c>
      <c r="O73" s="48">
        <f t="shared" si="12"/>
        <v>8.710989766029002</v>
      </c>
      <c r="P73" s="9"/>
    </row>
    <row r="74" spans="1:16" ht="15.75">
      <c r="A74" s="29" t="s">
        <v>3</v>
      </c>
      <c r="B74" s="30"/>
      <c r="C74" s="31"/>
      <c r="D74" s="32">
        <f aca="true" t="shared" si="13" ref="D74:M74">SUM(D75:D80)</f>
        <v>446012</v>
      </c>
      <c r="E74" s="32">
        <f t="shared" si="13"/>
        <v>777384</v>
      </c>
      <c r="F74" s="32">
        <f t="shared" si="13"/>
        <v>337</v>
      </c>
      <c r="G74" s="32">
        <f t="shared" si="13"/>
        <v>0</v>
      </c>
      <c r="H74" s="32">
        <f t="shared" si="13"/>
        <v>0</v>
      </c>
      <c r="I74" s="32">
        <f t="shared" si="13"/>
        <v>22743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1"/>
        <v>1246476</v>
      </c>
      <c r="O74" s="46">
        <f t="shared" si="12"/>
        <v>45.07561566556974</v>
      </c>
      <c r="P74" s="10"/>
    </row>
    <row r="75" spans="1:16" ht="15">
      <c r="A75" s="12"/>
      <c r="B75" s="25">
        <v>361.1</v>
      </c>
      <c r="C75" s="20" t="s">
        <v>97</v>
      </c>
      <c r="D75" s="47">
        <v>28627</v>
      </c>
      <c r="E75" s="47">
        <v>19906</v>
      </c>
      <c r="F75" s="47">
        <v>337</v>
      </c>
      <c r="G75" s="47">
        <v>0</v>
      </c>
      <c r="H75" s="47">
        <v>0</v>
      </c>
      <c r="I75" s="47">
        <v>10523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59393</v>
      </c>
      <c r="O75" s="48">
        <f t="shared" si="12"/>
        <v>2.1477958991791124</v>
      </c>
      <c r="P75" s="9"/>
    </row>
    <row r="76" spans="1:16" ht="15">
      <c r="A76" s="12"/>
      <c r="B76" s="25">
        <v>362</v>
      </c>
      <c r="C76" s="20" t="s">
        <v>98</v>
      </c>
      <c r="D76" s="47">
        <v>90652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90652</v>
      </c>
      <c r="O76" s="48">
        <f t="shared" si="12"/>
        <v>3.278197663906267</v>
      </c>
      <c r="P76" s="9"/>
    </row>
    <row r="77" spans="1:16" ht="15">
      <c r="A77" s="12"/>
      <c r="B77" s="25">
        <v>364</v>
      </c>
      <c r="C77" s="20" t="s">
        <v>114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2588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2588</v>
      </c>
      <c r="O77" s="48">
        <f t="shared" si="12"/>
        <v>0.09358839908870648</v>
      </c>
      <c r="P77" s="9"/>
    </row>
    <row r="78" spans="1:16" ht="15">
      <c r="A78" s="12"/>
      <c r="B78" s="25">
        <v>366</v>
      </c>
      <c r="C78" s="20" t="s">
        <v>99</v>
      </c>
      <c r="D78" s="47">
        <v>227746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227746</v>
      </c>
      <c r="O78" s="48">
        <f t="shared" si="12"/>
        <v>8.235851444689546</v>
      </c>
      <c r="P78" s="9"/>
    </row>
    <row r="79" spans="1:16" ht="15">
      <c r="A79" s="12"/>
      <c r="B79" s="25">
        <v>369.3</v>
      </c>
      <c r="C79" s="20" t="s">
        <v>100</v>
      </c>
      <c r="D79" s="47">
        <v>2218</v>
      </c>
      <c r="E79" s="47">
        <v>135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2353</v>
      </c>
      <c r="O79" s="48">
        <f t="shared" si="12"/>
        <v>0.08509022529201171</v>
      </c>
      <c r="P79" s="9"/>
    </row>
    <row r="80" spans="1:16" ht="15">
      <c r="A80" s="12"/>
      <c r="B80" s="25">
        <v>369.9</v>
      </c>
      <c r="C80" s="20" t="s">
        <v>101</v>
      </c>
      <c r="D80" s="47">
        <v>96769</v>
      </c>
      <c r="E80" s="47">
        <v>757343</v>
      </c>
      <c r="F80" s="47">
        <v>0</v>
      </c>
      <c r="G80" s="47">
        <v>0</v>
      </c>
      <c r="H80" s="47">
        <v>0</v>
      </c>
      <c r="I80" s="47">
        <v>9632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863744</v>
      </c>
      <c r="O80" s="48">
        <f t="shared" si="12"/>
        <v>31.235092033414094</v>
      </c>
      <c r="P80" s="9"/>
    </row>
    <row r="81" spans="1:16" ht="15.75">
      <c r="A81" s="29" t="s">
        <v>50</v>
      </c>
      <c r="B81" s="30"/>
      <c r="C81" s="31"/>
      <c r="D81" s="32">
        <f aca="true" t="shared" si="14" ref="D81:M81">SUM(D82:D83)</f>
        <v>295662</v>
      </c>
      <c r="E81" s="32">
        <f t="shared" si="14"/>
        <v>1225756</v>
      </c>
      <c r="F81" s="32">
        <f t="shared" si="14"/>
        <v>100200</v>
      </c>
      <c r="G81" s="32">
        <f t="shared" si="14"/>
        <v>0</v>
      </c>
      <c r="H81" s="32">
        <f t="shared" si="14"/>
        <v>0</v>
      </c>
      <c r="I81" s="32">
        <f t="shared" si="14"/>
        <v>729823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1"/>
        <v>2351441</v>
      </c>
      <c r="O81" s="46">
        <f t="shared" si="12"/>
        <v>85.03384804542003</v>
      </c>
      <c r="P81" s="9"/>
    </row>
    <row r="82" spans="1:16" ht="15">
      <c r="A82" s="12"/>
      <c r="B82" s="25">
        <v>381</v>
      </c>
      <c r="C82" s="20" t="s">
        <v>102</v>
      </c>
      <c r="D82" s="47">
        <v>295662</v>
      </c>
      <c r="E82" s="47">
        <v>1225756</v>
      </c>
      <c r="F82" s="47">
        <v>100200</v>
      </c>
      <c r="G82" s="47">
        <v>0</v>
      </c>
      <c r="H82" s="47">
        <v>0</v>
      </c>
      <c r="I82" s="47">
        <v>700241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2321859</v>
      </c>
      <c r="O82" s="48">
        <f t="shared" si="12"/>
        <v>83.96409069540375</v>
      </c>
      <c r="P82" s="9"/>
    </row>
    <row r="83" spans="1:16" ht="15.75" thickBot="1">
      <c r="A83" s="12"/>
      <c r="B83" s="25">
        <v>389.9</v>
      </c>
      <c r="C83" s="20" t="s">
        <v>131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29582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29582</v>
      </c>
      <c r="O83" s="48">
        <f t="shared" si="12"/>
        <v>1.0697573500162731</v>
      </c>
      <c r="P83" s="9"/>
    </row>
    <row r="84" spans="1:119" ht="16.5" thickBot="1">
      <c r="A84" s="14" t="s">
        <v>73</v>
      </c>
      <c r="B84" s="23"/>
      <c r="C84" s="22"/>
      <c r="D84" s="15">
        <f aca="true" t="shared" si="15" ref="D84:M84">SUM(D5,D12,D16,D47,D69,D74,D81)</f>
        <v>18813947</v>
      </c>
      <c r="E84" s="15">
        <f t="shared" si="15"/>
        <v>11311212</v>
      </c>
      <c r="F84" s="15">
        <f t="shared" si="15"/>
        <v>100537</v>
      </c>
      <c r="G84" s="15">
        <f t="shared" si="15"/>
        <v>0</v>
      </c>
      <c r="H84" s="15">
        <f t="shared" si="15"/>
        <v>0</v>
      </c>
      <c r="I84" s="15">
        <f t="shared" si="15"/>
        <v>4949936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0</v>
      </c>
      <c r="N84" s="15">
        <f t="shared" si="11"/>
        <v>35175632</v>
      </c>
      <c r="O84" s="38">
        <f t="shared" si="12"/>
        <v>1272.036741040755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132</v>
      </c>
      <c r="M86" s="49"/>
      <c r="N86" s="49"/>
      <c r="O86" s="44">
        <v>27653</v>
      </c>
    </row>
    <row r="87" spans="1:15" ht="15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5" ht="15.75" customHeight="1" thickBot="1">
      <c r="A88" s="53" t="s">
        <v>116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14620124</v>
      </c>
      <c r="E5" s="27">
        <f t="shared" si="0"/>
        <v>1622731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16242855</v>
      </c>
      <c r="O5" s="33">
        <f aca="true" t="shared" si="2" ref="O5:O36">(N5/O$78)</f>
        <v>585.7291478850384</v>
      </c>
      <c r="P5" s="6"/>
    </row>
    <row r="6" spans="1:16" ht="15">
      <c r="A6" s="12"/>
      <c r="B6" s="25">
        <v>311</v>
      </c>
      <c r="C6" s="20" t="s">
        <v>2</v>
      </c>
      <c r="D6" s="47">
        <v>13418857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13418857</v>
      </c>
      <c r="O6" s="48">
        <f t="shared" si="2"/>
        <v>483.89372903970286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146748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146748</v>
      </c>
      <c r="O7" s="48">
        <f t="shared" si="2"/>
        <v>5.291839457646677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692770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692770</v>
      </c>
      <c r="O8" s="48">
        <f t="shared" si="2"/>
        <v>24.98178933323717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783213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783213</v>
      </c>
      <c r="O9" s="48">
        <f t="shared" si="2"/>
        <v>28.243229598644117</v>
      </c>
      <c r="P9" s="9"/>
    </row>
    <row r="10" spans="1:16" ht="15">
      <c r="A10" s="12"/>
      <c r="B10" s="25">
        <v>312.6</v>
      </c>
      <c r="C10" s="20" t="s">
        <v>13</v>
      </c>
      <c r="D10" s="47">
        <v>1092602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1092602</v>
      </c>
      <c r="O10" s="48">
        <f t="shared" si="2"/>
        <v>39.40002163643576</v>
      </c>
      <c r="P10" s="9"/>
    </row>
    <row r="11" spans="1:16" ht="15">
      <c r="A11" s="12"/>
      <c r="B11" s="25">
        <v>315</v>
      </c>
      <c r="C11" s="20" t="s">
        <v>14</v>
      </c>
      <c r="D11" s="47">
        <v>108665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108665</v>
      </c>
      <c r="O11" s="48">
        <f t="shared" si="2"/>
        <v>3.9185388193718222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164386</v>
      </c>
      <c r="E12" s="32">
        <f t="shared" si="3"/>
        <v>2009114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863757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3037257</v>
      </c>
      <c r="O12" s="46">
        <f t="shared" si="2"/>
        <v>109.5256932674624</v>
      </c>
      <c r="P12" s="10"/>
    </row>
    <row r="13" spans="1:16" ht="15">
      <c r="A13" s="12"/>
      <c r="B13" s="25">
        <v>322</v>
      </c>
      <c r="C13" s="20" t="s">
        <v>0</v>
      </c>
      <c r="D13" s="47">
        <v>130975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130975</v>
      </c>
      <c r="O13" s="48">
        <f t="shared" si="2"/>
        <v>4.723053622299953</v>
      </c>
      <c r="P13" s="9"/>
    </row>
    <row r="14" spans="1:16" ht="15">
      <c r="A14" s="12"/>
      <c r="B14" s="25">
        <v>325.2</v>
      </c>
      <c r="C14" s="20" t="s">
        <v>112</v>
      </c>
      <c r="D14" s="47">
        <v>0</v>
      </c>
      <c r="E14" s="47">
        <v>2003219</v>
      </c>
      <c r="F14" s="47">
        <v>0</v>
      </c>
      <c r="G14" s="47">
        <v>0</v>
      </c>
      <c r="H14" s="47">
        <v>0</v>
      </c>
      <c r="I14" s="47">
        <v>863757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2866976</v>
      </c>
      <c r="O14" s="48">
        <f t="shared" si="2"/>
        <v>103.38523673866791</v>
      </c>
      <c r="P14" s="9"/>
    </row>
    <row r="15" spans="1:16" ht="15">
      <c r="A15" s="12"/>
      <c r="B15" s="25">
        <v>329</v>
      </c>
      <c r="C15" s="20" t="s">
        <v>17</v>
      </c>
      <c r="D15" s="47">
        <v>33411</v>
      </c>
      <c r="E15" s="47">
        <v>5895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39306</v>
      </c>
      <c r="O15" s="48">
        <f t="shared" si="2"/>
        <v>1.4174029064945368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SUM(D17:D38)</f>
        <v>3007889</v>
      </c>
      <c r="E16" s="32">
        <f t="shared" si="4"/>
        <v>6071235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1372842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10451966</v>
      </c>
      <c r="O16" s="46">
        <f t="shared" si="2"/>
        <v>376.9054848364646</v>
      </c>
      <c r="P16" s="10"/>
    </row>
    <row r="17" spans="1:16" ht="15">
      <c r="A17" s="12"/>
      <c r="B17" s="25">
        <v>331.2</v>
      </c>
      <c r="C17" s="20" t="s">
        <v>18</v>
      </c>
      <c r="D17" s="47">
        <v>298078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298078</v>
      </c>
      <c r="O17" s="48">
        <f t="shared" si="2"/>
        <v>10.748909163030543</v>
      </c>
      <c r="P17" s="9"/>
    </row>
    <row r="18" spans="1:16" ht="15">
      <c r="A18" s="12"/>
      <c r="B18" s="25">
        <v>331.5</v>
      </c>
      <c r="C18" s="20" t="s">
        <v>20</v>
      </c>
      <c r="D18" s="47">
        <v>194088</v>
      </c>
      <c r="E18" s="47">
        <v>986326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1180414</v>
      </c>
      <c r="O18" s="48">
        <f t="shared" si="2"/>
        <v>42.56658613104468</v>
      </c>
      <c r="P18" s="9"/>
    </row>
    <row r="19" spans="1:16" ht="15">
      <c r="A19" s="12"/>
      <c r="B19" s="25">
        <v>331.65</v>
      </c>
      <c r="C19" s="20" t="s">
        <v>23</v>
      </c>
      <c r="D19" s="47">
        <v>0</v>
      </c>
      <c r="E19" s="47">
        <v>51422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51422</v>
      </c>
      <c r="O19" s="48">
        <f t="shared" si="2"/>
        <v>1.8543146658973713</v>
      </c>
      <c r="P19" s="9"/>
    </row>
    <row r="20" spans="1:16" ht="15">
      <c r="A20" s="12"/>
      <c r="B20" s="25">
        <v>334.1</v>
      </c>
      <c r="C20" s="20" t="s">
        <v>21</v>
      </c>
      <c r="D20" s="47">
        <v>3590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3590</v>
      </c>
      <c r="O20" s="48">
        <f t="shared" si="2"/>
        <v>0.1294580072842667</v>
      </c>
      <c r="P20" s="9"/>
    </row>
    <row r="21" spans="1:16" ht="15">
      <c r="A21" s="12"/>
      <c r="B21" s="25">
        <v>334.2</v>
      </c>
      <c r="C21" s="20" t="s">
        <v>22</v>
      </c>
      <c r="D21" s="47">
        <v>32075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32075</v>
      </c>
      <c r="O21" s="48">
        <f t="shared" si="2"/>
        <v>1.156647794886589</v>
      </c>
      <c r="P21" s="9"/>
    </row>
    <row r="22" spans="1:16" ht="15">
      <c r="A22" s="12"/>
      <c r="B22" s="25">
        <v>334.34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78787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78787</v>
      </c>
      <c r="O22" s="48">
        <f t="shared" si="2"/>
        <v>2.8411164400851034</v>
      </c>
      <c r="P22" s="9"/>
    </row>
    <row r="23" spans="1:16" ht="15">
      <c r="A23" s="12"/>
      <c r="B23" s="25">
        <v>334.35</v>
      </c>
      <c r="C23" s="20" t="s">
        <v>26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855317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855317</v>
      </c>
      <c r="O23" s="48">
        <f t="shared" si="2"/>
        <v>30.843352205113412</v>
      </c>
      <c r="P23" s="9"/>
    </row>
    <row r="24" spans="1:16" ht="15">
      <c r="A24" s="12"/>
      <c r="B24" s="25">
        <v>334.49</v>
      </c>
      <c r="C24" s="20" t="s">
        <v>27</v>
      </c>
      <c r="D24" s="47">
        <v>0</v>
      </c>
      <c r="E24" s="47">
        <v>2718665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38">SUM(D24:M24)</f>
        <v>2718665</v>
      </c>
      <c r="O24" s="48">
        <f t="shared" si="2"/>
        <v>98.03703436587213</v>
      </c>
      <c r="P24" s="9"/>
    </row>
    <row r="25" spans="1:16" ht="15">
      <c r="A25" s="12"/>
      <c r="B25" s="25">
        <v>334.9</v>
      </c>
      <c r="C25" s="20" t="s">
        <v>31</v>
      </c>
      <c r="D25" s="47">
        <v>54989</v>
      </c>
      <c r="E25" s="47">
        <v>328447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383436</v>
      </c>
      <c r="O25" s="48">
        <f t="shared" si="2"/>
        <v>13.826980635389997</v>
      </c>
      <c r="P25" s="9"/>
    </row>
    <row r="26" spans="1:16" ht="15">
      <c r="A26" s="12"/>
      <c r="B26" s="25">
        <v>335.12</v>
      </c>
      <c r="C26" s="20" t="s">
        <v>32</v>
      </c>
      <c r="D26" s="47">
        <v>400392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400392</v>
      </c>
      <c r="O26" s="48">
        <f t="shared" si="2"/>
        <v>14.438426309905882</v>
      </c>
      <c r="P26" s="9"/>
    </row>
    <row r="27" spans="1:16" ht="15">
      <c r="A27" s="12"/>
      <c r="B27" s="25">
        <v>335.13</v>
      </c>
      <c r="C27" s="20" t="s">
        <v>33</v>
      </c>
      <c r="D27" s="47">
        <v>14083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14083</v>
      </c>
      <c r="O27" s="48">
        <f t="shared" si="2"/>
        <v>0.5078432079622084</v>
      </c>
      <c r="P27" s="9"/>
    </row>
    <row r="28" spans="1:16" ht="15">
      <c r="A28" s="12"/>
      <c r="B28" s="25">
        <v>335.14</v>
      </c>
      <c r="C28" s="20" t="s">
        <v>34</v>
      </c>
      <c r="D28" s="47">
        <v>13937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13937</v>
      </c>
      <c r="O28" s="48">
        <f t="shared" si="2"/>
        <v>0.5025783419278064</v>
      </c>
      <c r="P28" s="9"/>
    </row>
    <row r="29" spans="1:16" ht="15">
      <c r="A29" s="12"/>
      <c r="B29" s="25">
        <v>335.15</v>
      </c>
      <c r="C29" s="20" t="s">
        <v>35</v>
      </c>
      <c r="D29" s="47">
        <v>1904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1904</v>
      </c>
      <c r="O29" s="48">
        <f t="shared" si="2"/>
        <v>0.06865962280480328</v>
      </c>
      <c r="P29" s="9"/>
    </row>
    <row r="30" spans="1:16" ht="15">
      <c r="A30" s="12"/>
      <c r="B30" s="25">
        <v>335.16</v>
      </c>
      <c r="C30" s="20" t="s">
        <v>36</v>
      </c>
      <c r="D30" s="47">
        <v>0</v>
      </c>
      <c r="E30" s="47">
        <v>446500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446500</v>
      </c>
      <c r="O30" s="48">
        <f t="shared" si="2"/>
        <v>16.10111427644153</v>
      </c>
      <c r="P30" s="9"/>
    </row>
    <row r="31" spans="1:16" ht="15">
      <c r="A31" s="12"/>
      <c r="B31" s="25">
        <v>335.18</v>
      </c>
      <c r="C31" s="20" t="s">
        <v>37</v>
      </c>
      <c r="D31" s="47">
        <v>1404425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1404425</v>
      </c>
      <c r="O31" s="48">
        <f t="shared" si="2"/>
        <v>50.64458548195161</v>
      </c>
      <c r="P31" s="9"/>
    </row>
    <row r="32" spans="1:16" ht="15">
      <c r="A32" s="12"/>
      <c r="B32" s="25">
        <v>335.19</v>
      </c>
      <c r="C32" s="20" t="s">
        <v>51</v>
      </c>
      <c r="D32" s="47">
        <v>0</v>
      </c>
      <c r="E32" s="47">
        <v>733121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733121</v>
      </c>
      <c r="O32" s="48">
        <f t="shared" si="2"/>
        <v>26.43687569867657</v>
      </c>
      <c r="P32" s="9"/>
    </row>
    <row r="33" spans="1:16" ht="15">
      <c r="A33" s="12"/>
      <c r="B33" s="25">
        <v>335.29</v>
      </c>
      <c r="C33" s="20" t="s">
        <v>38</v>
      </c>
      <c r="D33" s="47">
        <v>0</v>
      </c>
      <c r="E33" s="47">
        <v>9533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9533</v>
      </c>
      <c r="O33" s="48">
        <f t="shared" si="2"/>
        <v>0.3437669034654358</v>
      </c>
      <c r="P33" s="9"/>
    </row>
    <row r="34" spans="1:16" ht="15">
      <c r="A34" s="12"/>
      <c r="B34" s="25">
        <v>335.41</v>
      </c>
      <c r="C34" s="20" t="s">
        <v>39</v>
      </c>
      <c r="D34" s="47">
        <v>0</v>
      </c>
      <c r="E34" s="47">
        <v>30686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30686</v>
      </c>
      <c r="O34" s="48">
        <f t="shared" si="2"/>
        <v>1.1065594461072445</v>
      </c>
      <c r="P34" s="9"/>
    </row>
    <row r="35" spans="1:16" ht="15">
      <c r="A35" s="12"/>
      <c r="B35" s="25">
        <v>335.42</v>
      </c>
      <c r="C35" s="20" t="s">
        <v>40</v>
      </c>
      <c r="D35" s="47">
        <v>0</v>
      </c>
      <c r="E35" s="47">
        <v>763703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763703</v>
      </c>
      <c r="O35" s="48">
        <f t="shared" si="2"/>
        <v>27.53968482925246</v>
      </c>
      <c r="P35" s="9"/>
    </row>
    <row r="36" spans="1:16" ht="15">
      <c r="A36" s="12"/>
      <c r="B36" s="25">
        <v>335.49</v>
      </c>
      <c r="C36" s="20" t="s">
        <v>41</v>
      </c>
      <c r="D36" s="47">
        <v>0</v>
      </c>
      <c r="E36" s="47">
        <v>2832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2832</v>
      </c>
      <c r="O36" s="48">
        <f t="shared" si="2"/>
        <v>0.10212397677689229</v>
      </c>
      <c r="P36" s="9"/>
    </row>
    <row r="37" spans="1:16" ht="15">
      <c r="A37" s="12"/>
      <c r="B37" s="25">
        <v>335.7</v>
      </c>
      <c r="C37" s="20" t="s">
        <v>42</v>
      </c>
      <c r="D37" s="47">
        <v>5535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5535</v>
      </c>
      <c r="O37" s="48">
        <f aca="true" t="shared" si="6" ref="O37:O68">(N37/O$78)</f>
        <v>0.1995961198658541</v>
      </c>
      <c r="P37" s="9"/>
    </row>
    <row r="38" spans="1:16" ht="15">
      <c r="A38" s="12"/>
      <c r="B38" s="25">
        <v>335.9</v>
      </c>
      <c r="C38" s="20" t="s">
        <v>43</v>
      </c>
      <c r="D38" s="47">
        <v>584793</v>
      </c>
      <c r="E38" s="47">
        <v>0</v>
      </c>
      <c r="F38" s="47">
        <v>0</v>
      </c>
      <c r="G38" s="47">
        <v>0</v>
      </c>
      <c r="H38" s="47">
        <v>0</v>
      </c>
      <c r="I38" s="47">
        <v>438738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1023531</v>
      </c>
      <c r="O38" s="48">
        <f t="shared" si="6"/>
        <v>36.909271212722224</v>
      </c>
      <c r="P38" s="9"/>
    </row>
    <row r="39" spans="1:16" ht="15.75">
      <c r="A39" s="29" t="s">
        <v>48</v>
      </c>
      <c r="B39" s="30"/>
      <c r="C39" s="31"/>
      <c r="D39" s="32">
        <f aca="true" t="shared" si="7" ref="D39:M39">SUM(D40:D60)</f>
        <v>1338739</v>
      </c>
      <c r="E39" s="32">
        <f t="shared" si="7"/>
        <v>775883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1292869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3407491</v>
      </c>
      <c r="O39" s="46">
        <f t="shared" si="6"/>
        <v>122.87660019472793</v>
      </c>
      <c r="P39" s="10"/>
    </row>
    <row r="40" spans="1:16" ht="15">
      <c r="A40" s="12"/>
      <c r="B40" s="25">
        <v>341.1</v>
      </c>
      <c r="C40" s="20" t="s">
        <v>52</v>
      </c>
      <c r="D40" s="47">
        <v>52511</v>
      </c>
      <c r="E40" s="47">
        <v>22952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75463</v>
      </c>
      <c r="O40" s="48">
        <f t="shared" si="6"/>
        <v>2.7212505859868017</v>
      </c>
      <c r="P40" s="9"/>
    </row>
    <row r="41" spans="1:16" ht="15">
      <c r="A41" s="12"/>
      <c r="B41" s="25">
        <v>341.3</v>
      </c>
      <c r="C41" s="20" t="s">
        <v>54</v>
      </c>
      <c r="D41" s="47">
        <v>22230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8" ref="N41:N60">SUM(D41:M41)</f>
        <v>22230</v>
      </c>
      <c r="O41" s="48">
        <f t="shared" si="6"/>
        <v>0.8016299448270888</v>
      </c>
      <c r="P41" s="9"/>
    </row>
    <row r="42" spans="1:16" ht="15">
      <c r="A42" s="12"/>
      <c r="B42" s="25">
        <v>341.51</v>
      </c>
      <c r="C42" s="20" t="s">
        <v>55</v>
      </c>
      <c r="D42" s="47">
        <v>360128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360128</v>
      </c>
      <c r="O42" s="48">
        <f t="shared" si="6"/>
        <v>12.986477227651365</v>
      </c>
      <c r="P42" s="9"/>
    </row>
    <row r="43" spans="1:16" ht="15">
      <c r="A43" s="12"/>
      <c r="B43" s="25">
        <v>341.53</v>
      </c>
      <c r="C43" s="20" t="s">
        <v>56</v>
      </c>
      <c r="D43" s="47">
        <v>0</v>
      </c>
      <c r="E43" s="47">
        <v>80869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80869</v>
      </c>
      <c r="O43" s="48">
        <f t="shared" si="6"/>
        <v>2.9161948721647253</v>
      </c>
      <c r="P43" s="9"/>
    </row>
    <row r="44" spans="1:16" ht="15">
      <c r="A44" s="12"/>
      <c r="B44" s="25">
        <v>341.56</v>
      </c>
      <c r="C44" s="20" t="s">
        <v>57</v>
      </c>
      <c r="D44" s="47">
        <v>34030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34030</v>
      </c>
      <c r="O44" s="48">
        <f t="shared" si="6"/>
        <v>1.2271465147308067</v>
      </c>
      <c r="P44" s="9"/>
    </row>
    <row r="45" spans="1:16" ht="15">
      <c r="A45" s="12"/>
      <c r="B45" s="25">
        <v>341.9</v>
      </c>
      <c r="C45" s="20" t="s">
        <v>58</v>
      </c>
      <c r="D45" s="47">
        <v>14661</v>
      </c>
      <c r="E45" s="47">
        <v>118913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133574</v>
      </c>
      <c r="O45" s="48">
        <f t="shared" si="6"/>
        <v>4.81677544985756</v>
      </c>
      <c r="P45" s="9"/>
    </row>
    <row r="46" spans="1:16" ht="15">
      <c r="A46" s="12"/>
      <c r="B46" s="25">
        <v>342.2</v>
      </c>
      <c r="C46" s="20" t="s">
        <v>59</v>
      </c>
      <c r="D46" s="47">
        <v>0</v>
      </c>
      <c r="E46" s="47">
        <v>15112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15112</v>
      </c>
      <c r="O46" s="48">
        <f t="shared" si="6"/>
        <v>0.5449496952868631</v>
      </c>
      <c r="P46" s="9"/>
    </row>
    <row r="47" spans="1:16" ht="15">
      <c r="A47" s="12"/>
      <c r="B47" s="25">
        <v>342.3</v>
      </c>
      <c r="C47" s="20" t="s">
        <v>60</v>
      </c>
      <c r="D47" s="47">
        <v>64790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64790</v>
      </c>
      <c r="O47" s="48">
        <f t="shared" si="6"/>
        <v>2.3363744545815153</v>
      </c>
      <c r="P47" s="9"/>
    </row>
    <row r="48" spans="1:16" ht="15">
      <c r="A48" s="12"/>
      <c r="B48" s="25">
        <v>342.5</v>
      </c>
      <c r="C48" s="20" t="s">
        <v>61</v>
      </c>
      <c r="D48" s="47">
        <v>0</v>
      </c>
      <c r="E48" s="47">
        <v>7068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7068</v>
      </c>
      <c r="O48" s="48">
        <f t="shared" si="6"/>
        <v>0.2548772132270744</v>
      </c>
      <c r="P48" s="9"/>
    </row>
    <row r="49" spans="1:16" ht="15">
      <c r="A49" s="12"/>
      <c r="B49" s="25">
        <v>342.6</v>
      </c>
      <c r="C49" s="20" t="s">
        <v>62</v>
      </c>
      <c r="D49" s="47">
        <v>367322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367322</v>
      </c>
      <c r="O49" s="48">
        <f t="shared" si="6"/>
        <v>13.24589809238758</v>
      </c>
      <c r="P49" s="9"/>
    </row>
    <row r="50" spans="1:16" ht="15">
      <c r="A50" s="12"/>
      <c r="B50" s="25">
        <v>342.9</v>
      </c>
      <c r="C50" s="20" t="s">
        <v>63</v>
      </c>
      <c r="D50" s="47">
        <v>255086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255086</v>
      </c>
      <c r="O50" s="48">
        <f t="shared" si="6"/>
        <v>9.19858641953049</v>
      </c>
      <c r="P50" s="9"/>
    </row>
    <row r="51" spans="1:16" ht="15">
      <c r="A51" s="12"/>
      <c r="B51" s="25">
        <v>343.3</v>
      </c>
      <c r="C51" s="20" t="s">
        <v>64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100795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100795</v>
      </c>
      <c r="O51" s="48">
        <f t="shared" si="6"/>
        <v>3.6347409036818004</v>
      </c>
      <c r="P51" s="9"/>
    </row>
    <row r="52" spans="1:16" ht="15">
      <c r="A52" s="12"/>
      <c r="B52" s="25">
        <v>343.4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824684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824684</v>
      </c>
      <c r="O52" s="48">
        <f t="shared" si="6"/>
        <v>29.73870397749811</v>
      </c>
      <c r="P52" s="9"/>
    </row>
    <row r="53" spans="1:16" ht="15">
      <c r="A53" s="12"/>
      <c r="B53" s="25">
        <v>343.5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367390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367390</v>
      </c>
      <c r="O53" s="48">
        <f t="shared" si="6"/>
        <v>13.248350221773466</v>
      </c>
      <c r="P53" s="9"/>
    </row>
    <row r="54" spans="1:16" ht="15">
      <c r="A54" s="12"/>
      <c r="B54" s="25">
        <v>346.4</v>
      </c>
      <c r="C54" s="20" t="s">
        <v>67</v>
      </c>
      <c r="D54" s="47">
        <v>7855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7855</v>
      </c>
      <c r="O54" s="48">
        <f t="shared" si="6"/>
        <v>0.2832570047960766</v>
      </c>
      <c r="P54" s="9"/>
    </row>
    <row r="55" spans="1:16" ht="15">
      <c r="A55" s="12"/>
      <c r="B55" s="25">
        <v>346.9</v>
      </c>
      <c r="C55" s="20" t="s">
        <v>68</v>
      </c>
      <c r="D55" s="47">
        <v>45354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45354</v>
      </c>
      <c r="O55" s="48">
        <f t="shared" si="6"/>
        <v>1.6354981789333236</v>
      </c>
      <c r="P55" s="9"/>
    </row>
    <row r="56" spans="1:16" ht="15">
      <c r="A56" s="12"/>
      <c r="B56" s="25">
        <v>347.2</v>
      </c>
      <c r="C56" s="20" t="s">
        <v>69</v>
      </c>
      <c r="D56" s="47">
        <v>68794</v>
      </c>
      <c r="E56" s="47">
        <v>57116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125910</v>
      </c>
      <c r="O56" s="48">
        <f t="shared" si="6"/>
        <v>4.540406043777722</v>
      </c>
      <c r="P56" s="9"/>
    </row>
    <row r="57" spans="1:16" ht="15">
      <c r="A57" s="12"/>
      <c r="B57" s="25">
        <v>347.4</v>
      </c>
      <c r="C57" s="20" t="s">
        <v>70</v>
      </c>
      <c r="D57" s="47">
        <v>0</v>
      </c>
      <c r="E57" s="47">
        <v>47455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47455</v>
      </c>
      <c r="O57" s="48">
        <f t="shared" si="6"/>
        <v>1.7112617648119433</v>
      </c>
      <c r="P57" s="9"/>
    </row>
    <row r="58" spans="1:16" ht="15">
      <c r="A58" s="12"/>
      <c r="B58" s="25">
        <v>347.5</v>
      </c>
      <c r="C58" s="20" t="s">
        <v>71</v>
      </c>
      <c r="D58" s="47">
        <v>30583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30583</v>
      </c>
      <c r="O58" s="48">
        <f t="shared" si="6"/>
        <v>1.1028451913021529</v>
      </c>
      <c r="P58" s="9"/>
    </row>
    <row r="59" spans="1:16" ht="15">
      <c r="A59" s="12"/>
      <c r="B59" s="25">
        <v>347.9</v>
      </c>
      <c r="C59" s="20" t="s">
        <v>72</v>
      </c>
      <c r="D59" s="47">
        <v>15395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15395</v>
      </c>
      <c r="O59" s="48">
        <f t="shared" si="6"/>
        <v>0.5551548808192996</v>
      </c>
      <c r="P59" s="9"/>
    </row>
    <row r="60" spans="1:16" ht="15">
      <c r="A60" s="12"/>
      <c r="B60" s="25">
        <v>349</v>
      </c>
      <c r="C60" s="20" t="s">
        <v>113</v>
      </c>
      <c r="D60" s="47">
        <v>0</v>
      </c>
      <c r="E60" s="47">
        <v>426398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426398</v>
      </c>
      <c r="O60" s="48">
        <f t="shared" si="6"/>
        <v>15.37622155710216</v>
      </c>
      <c r="P60" s="9"/>
    </row>
    <row r="61" spans="1:16" ht="15.75">
      <c r="A61" s="29" t="s">
        <v>49</v>
      </c>
      <c r="B61" s="30"/>
      <c r="C61" s="31"/>
      <c r="D61" s="32">
        <f aca="true" t="shared" si="9" ref="D61:M61">SUM(D62:D66)</f>
        <v>11667</v>
      </c>
      <c r="E61" s="32">
        <f t="shared" si="9"/>
        <v>1161273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0</v>
      </c>
      <c r="J61" s="32">
        <f t="shared" si="9"/>
        <v>0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 aca="true" t="shared" si="10" ref="N61:N76">SUM(D61:M61)</f>
        <v>1172940</v>
      </c>
      <c r="O61" s="46">
        <f t="shared" si="6"/>
        <v>42.29706826295482</v>
      </c>
      <c r="P61" s="10"/>
    </row>
    <row r="62" spans="1:16" ht="15">
      <c r="A62" s="13"/>
      <c r="B62" s="40">
        <v>351.1</v>
      </c>
      <c r="C62" s="21" t="s">
        <v>90</v>
      </c>
      <c r="D62" s="47">
        <v>0</v>
      </c>
      <c r="E62" s="47">
        <v>872746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872746</v>
      </c>
      <c r="O62" s="48">
        <f t="shared" si="6"/>
        <v>31.47185460315171</v>
      </c>
      <c r="P62" s="9"/>
    </row>
    <row r="63" spans="1:16" ht="15">
      <c r="A63" s="13"/>
      <c r="B63" s="40">
        <v>351.2</v>
      </c>
      <c r="C63" s="21" t="s">
        <v>91</v>
      </c>
      <c r="D63" s="47">
        <v>0</v>
      </c>
      <c r="E63" s="47">
        <v>46452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46452</v>
      </c>
      <c r="O63" s="48">
        <f t="shared" si="6"/>
        <v>1.6750928563701273</v>
      </c>
      <c r="P63" s="9"/>
    </row>
    <row r="64" spans="1:16" ht="15">
      <c r="A64" s="13"/>
      <c r="B64" s="40">
        <v>352</v>
      </c>
      <c r="C64" s="21" t="s">
        <v>94</v>
      </c>
      <c r="D64" s="47">
        <v>10347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10347</v>
      </c>
      <c r="O64" s="48">
        <f t="shared" si="6"/>
        <v>0.3731203346435397</v>
      </c>
      <c r="P64" s="9"/>
    </row>
    <row r="65" spans="1:16" ht="15">
      <c r="A65" s="13"/>
      <c r="B65" s="40">
        <v>354</v>
      </c>
      <c r="C65" s="21" t="s">
        <v>95</v>
      </c>
      <c r="D65" s="47">
        <v>1320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1320</v>
      </c>
      <c r="O65" s="48">
        <f t="shared" si="6"/>
        <v>0.04760015866719556</v>
      </c>
      <c r="P65" s="9"/>
    </row>
    <row r="66" spans="1:16" ht="15">
      <c r="A66" s="13"/>
      <c r="B66" s="40">
        <v>359</v>
      </c>
      <c r="C66" s="21" t="s">
        <v>96</v>
      </c>
      <c r="D66" s="47">
        <v>0</v>
      </c>
      <c r="E66" s="47">
        <v>242075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242075</v>
      </c>
      <c r="O66" s="48">
        <f t="shared" si="6"/>
        <v>8.729400310122246</v>
      </c>
      <c r="P66" s="9"/>
    </row>
    <row r="67" spans="1:16" ht="15.75">
      <c r="A67" s="29" t="s">
        <v>3</v>
      </c>
      <c r="B67" s="30"/>
      <c r="C67" s="31"/>
      <c r="D67" s="32">
        <f aca="true" t="shared" si="11" ref="D67:M67">SUM(D68:D73)</f>
        <v>384170</v>
      </c>
      <c r="E67" s="32">
        <f t="shared" si="11"/>
        <v>154439</v>
      </c>
      <c r="F67" s="32">
        <f t="shared" si="11"/>
        <v>625</v>
      </c>
      <c r="G67" s="32">
        <f t="shared" si="11"/>
        <v>0</v>
      </c>
      <c r="H67" s="32">
        <f t="shared" si="11"/>
        <v>0</v>
      </c>
      <c r="I67" s="32">
        <f t="shared" si="11"/>
        <v>316343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0"/>
        <v>855577</v>
      </c>
      <c r="O67" s="46">
        <f t="shared" si="6"/>
        <v>30.852727993941798</v>
      </c>
      <c r="P67" s="10"/>
    </row>
    <row r="68" spans="1:16" ht="15">
      <c r="A68" s="12"/>
      <c r="B68" s="25">
        <v>361.1</v>
      </c>
      <c r="C68" s="20" t="s">
        <v>97</v>
      </c>
      <c r="D68" s="47">
        <v>136777</v>
      </c>
      <c r="E68" s="47">
        <v>23513</v>
      </c>
      <c r="F68" s="47">
        <v>625</v>
      </c>
      <c r="G68" s="47">
        <v>0</v>
      </c>
      <c r="H68" s="47">
        <v>0</v>
      </c>
      <c r="I68" s="47">
        <v>25116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186031</v>
      </c>
      <c r="O68" s="48">
        <f t="shared" si="6"/>
        <v>6.708412967437164</v>
      </c>
      <c r="P68" s="9"/>
    </row>
    <row r="69" spans="1:16" ht="15">
      <c r="A69" s="12"/>
      <c r="B69" s="25">
        <v>362</v>
      </c>
      <c r="C69" s="20" t="s">
        <v>98</v>
      </c>
      <c r="D69" s="47">
        <v>89857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89857</v>
      </c>
      <c r="O69" s="48">
        <f aca="true" t="shared" si="12" ref="O69:O76">(N69/O$78)</f>
        <v>3.2403086798168115</v>
      </c>
      <c r="P69" s="9"/>
    </row>
    <row r="70" spans="1:16" ht="15">
      <c r="A70" s="12"/>
      <c r="B70" s="25">
        <v>364</v>
      </c>
      <c r="C70" s="20" t="s">
        <v>114</v>
      </c>
      <c r="D70" s="47">
        <v>29589</v>
      </c>
      <c r="E70" s="47">
        <v>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29661</v>
      </c>
      <c r="O70" s="48">
        <f t="shared" si="12"/>
        <v>1.069597201687642</v>
      </c>
      <c r="P70" s="9"/>
    </row>
    <row r="71" spans="1:16" ht="15">
      <c r="A71" s="12"/>
      <c r="B71" s="25">
        <v>366</v>
      </c>
      <c r="C71" s="20" t="s">
        <v>99</v>
      </c>
      <c r="D71" s="47">
        <v>11616</v>
      </c>
      <c r="E71" s="47">
        <v>0</v>
      </c>
      <c r="F71" s="47">
        <v>0</v>
      </c>
      <c r="G71" s="47">
        <v>0</v>
      </c>
      <c r="H71" s="47">
        <v>0</v>
      </c>
      <c r="I71" s="47">
        <v>289945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301561</v>
      </c>
      <c r="O71" s="48">
        <f t="shared" si="12"/>
        <v>10.874508672604666</v>
      </c>
      <c r="P71" s="9"/>
    </row>
    <row r="72" spans="1:16" ht="15">
      <c r="A72" s="12"/>
      <c r="B72" s="25">
        <v>369.3</v>
      </c>
      <c r="C72" s="20" t="s">
        <v>100</v>
      </c>
      <c r="D72" s="47">
        <v>2181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2181</v>
      </c>
      <c r="O72" s="48">
        <f t="shared" si="12"/>
        <v>0.07864844397966175</v>
      </c>
      <c r="P72" s="9"/>
    </row>
    <row r="73" spans="1:16" ht="15">
      <c r="A73" s="12"/>
      <c r="B73" s="25">
        <v>369.9</v>
      </c>
      <c r="C73" s="20" t="s">
        <v>101</v>
      </c>
      <c r="D73" s="47">
        <v>114150</v>
      </c>
      <c r="E73" s="47">
        <v>130854</v>
      </c>
      <c r="F73" s="47">
        <v>0</v>
      </c>
      <c r="G73" s="47">
        <v>0</v>
      </c>
      <c r="H73" s="47">
        <v>0</v>
      </c>
      <c r="I73" s="47">
        <v>1282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246286</v>
      </c>
      <c r="O73" s="48">
        <f t="shared" si="12"/>
        <v>8.881252028415853</v>
      </c>
      <c r="P73" s="9"/>
    </row>
    <row r="74" spans="1:16" ht="15.75">
      <c r="A74" s="29" t="s">
        <v>50</v>
      </c>
      <c r="B74" s="30"/>
      <c r="C74" s="31"/>
      <c r="D74" s="32">
        <f aca="true" t="shared" si="13" ref="D74:M74">SUM(D75:D75)</f>
        <v>1580579</v>
      </c>
      <c r="E74" s="32">
        <f t="shared" si="13"/>
        <v>934042</v>
      </c>
      <c r="F74" s="32">
        <f t="shared" si="13"/>
        <v>663400</v>
      </c>
      <c r="G74" s="32">
        <f t="shared" si="13"/>
        <v>0</v>
      </c>
      <c r="H74" s="32">
        <f t="shared" si="13"/>
        <v>0</v>
      </c>
      <c r="I74" s="32">
        <f t="shared" si="13"/>
        <v>8316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0"/>
        <v>3186337</v>
      </c>
      <c r="O74" s="46">
        <f t="shared" si="12"/>
        <v>114.90162633875447</v>
      </c>
      <c r="P74" s="9"/>
    </row>
    <row r="75" spans="1:16" ht="15.75" thickBot="1">
      <c r="A75" s="12"/>
      <c r="B75" s="25">
        <v>381</v>
      </c>
      <c r="C75" s="20" t="s">
        <v>102</v>
      </c>
      <c r="D75" s="47">
        <v>1580579</v>
      </c>
      <c r="E75" s="47">
        <v>934042</v>
      </c>
      <c r="F75" s="47">
        <v>663400</v>
      </c>
      <c r="G75" s="47">
        <v>0</v>
      </c>
      <c r="H75" s="47">
        <v>0</v>
      </c>
      <c r="I75" s="47">
        <v>8316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3186337</v>
      </c>
      <c r="O75" s="48">
        <f t="shared" si="12"/>
        <v>114.90162633875447</v>
      </c>
      <c r="P75" s="9"/>
    </row>
    <row r="76" spans="1:119" ht="16.5" thickBot="1">
      <c r="A76" s="14" t="s">
        <v>73</v>
      </c>
      <c r="B76" s="23"/>
      <c r="C76" s="22"/>
      <c r="D76" s="15">
        <f aca="true" t="shared" si="14" ref="D76:M76">SUM(D5,D12,D16,D39,D61,D67,D74)</f>
        <v>21107554</v>
      </c>
      <c r="E76" s="15">
        <f t="shared" si="14"/>
        <v>12728717</v>
      </c>
      <c r="F76" s="15">
        <f t="shared" si="14"/>
        <v>664025</v>
      </c>
      <c r="G76" s="15">
        <f t="shared" si="14"/>
        <v>0</v>
      </c>
      <c r="H76" s="15">
        <f t="shared" si="14"/>
        <v>0</v>
      </c>
      <c r="I76" s="15">
        <f t="shared" si="14"/>
        <v>3854127</v>
      </c>
      <c r="J76" s="15">
        <f t="shared" si="14"/>
        <v>0</v>
      </c>
      <c r="K76" s="15">
        <f t="shared" si="14"/>
        <v>0</v>
      </c>
      <c r="L76" s="15">
        <f t="shared" si="14"/>
        <v>0</v>
      </c>
      <c r="M76" s="15">
        <f t="shared" si="14"/>
        <v>0</v>
      </c>
      <c r="N76" s="15">
        <f t="shared" si="10"/>
        <v>38354423</v>
      </c>
      <c r="O76" s="38">
        <f t="shared" si="12"/>
        <v>1383.0883487793444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1"/>
      <c r="B78" s="42"/>
      <c r="C78" s="42"/>
      <c r="D78" s="43"/>
      <c r="E78" s="43"/>
      <c r="F78" s="43"/>
      <c r="G78" s="43"/>
      <c r="H78" s="43"/>
      <c r="I78" s="43"/>
      <c r="J78" s="43"/>
      <c r="K78" s="43"/>
      <c r="L78" s="49" t="s">
        <v>115</v>
      </c>
      <c r="M78" s="49"/>
      <c r="N78" s="49"/>
      <c r="O78" s="44">
        <v>27731</v>
      </c>
    </row>
    <row r="79" spans="1:15" ht="15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5" ht="15.75" thickBot="1">
      <c r="A80" s="53" t="s">
        <v>116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6472132</v>
      </c>
      <c r="E5" s="27">
        <f t="shared" si="0"/>
        <v>9992157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16464289</v>
      </c>
      <c r="O5" s="33">
        <f aca="true" t="shared" si="2" ref="O5:O36">(N5/O$98)</f>
        <v>581.0993894045812</v>
      </c>
      <c r="P5" s="6"/>
    </row>
    <row r="6" spans="1:16" ht="15">
      <c r="A6" s="12"/>
      <c r="B6" s="25">
        <v>311</v>
      </c>
      <c r="C6" s="20" t="s">
        <v>2</v>
      </c>
      <c r="D6" s="47">
        <v>5185869</v>
      </c>
      <c r="E6" s="47">
        <v>8111230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13297099</v>
      </c>
      <c r="O6" s="48">
        <f t="shared" si="2"/>
        <v>469.31489782232734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171803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171803</v>
      </c>
      <c r="O7" s="48">
        <f t="shared" si="2"/>
        <v>6.063706631842727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809826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809826</v>
      </c>
      <c r="O8" s="48">
        <f t="shared" si="2"/>
        <v>28.5824303815339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899298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899298</v>
      </c>
      <c r="O9" s="48">
        <f t="shared" si="2"/>
        <v>31.740302827092084</v>
      </c>
      <c r="P9" s="9"/>
    </row>
    <row r="10" spans="1:16" ht="15">
      <c r="A10" s="12"/>
      <c r="B10" s="25">
        <v>312.6</v>
      </c>
      <c r="C10" s="20" t="s">
        <v>13</v>
      </c>
      <c r="D10" s="47">
        <v>1168016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1168016</v>
      </c>
      <c r="O10" s="48">
        <f t="shared" si="2"/>
        <v>41.224579112695444</v>
      </c>
      <c r="P10" s="9"/>
    </row>
    <row r="11" spans="1:16" ht="15">
      <c r="A11" s="12"/>
      <c r="B11" s="25">
        <v>315</v>
      </c>
      <c r="C11" s="20" t="s">
        <v>14</v>
      </c>
      <c r="D11" s="47">
        <v>118247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118247</v>
      </c>
      <c r="O11" s="48">
        <f t="shared" si="2"/>
        <v>4.173472629089754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164110</v>
      </c>
      <c r="E12" s="32">
        <f t="shared" si="3"/>
        <v>1979451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853403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2996964</v>
      </c>
      <c r="O12" s="46">
        <f t="shared" si="2"/>
        <v>105.77644442875798</v>
      </c>
      <c r="P12" s="10"/>
    </row>
    <row r="13" spans="1:16" ht="15">
      <c r="A13" s="12"/>
      <c r="B13" s="25">
        <v>322</v>
      </c>
      <c r="C13" s="20" t="s">
        <v>0</v>
      </c>
      <c r="D13" s="47">
        <v>124797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124797</v>
      </c>
      <c r="O13" s="48">
        <f t="shared" si="2"/>
        <v>4.40465181943317</v>
      </c>
      <c r="P13" s="9"/>
    </row>
    <row r="14" spans="1:16" ht="15">
      <c r="A14" s="12"/>
      <c r="B14" s="25">
        <v>325.1</v>
      </c>
      <c r="C14" s="20" t="s">
        <v>16</v>
      </c>
      <c r="D14" s="47">
        <v>0</v>
      </c>
      <c r="E14" s="47">
        <v>1975601</v>
      </c>
      <c r="F14" s="47">
        <v>0</v>
      </c>
      <c r="G14" s="47">
        <v>0</v>
      </c>
      <c r="H14" s="47">
        <v>0</v>
      </c>
      <c r="I14" s="47">
        <v>853403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2829004</v>
      </c>
      <c r="O14" s="48">
        <f t="shared" si="2"/>
        <v>99.84837468676102</v>
      </c>
      <c r="P14" s="9"/>
    </row>
    <row r="15" spans="1:16" ht="15">
      <c r="A15" s="12"/>
      <c r="B15" s="25">
        <v>329</v>
      </c>
      <c r="C15" s="20" t="s">
        <v>17</v>
      </c>
      <c r="D15" s="47">
        <v>39313</v>
      </c>
      <c r="E15" s="47">
        <v>3850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43163</v>
      </c>
      <c r="O15" s="48">
        <f t="shared" si="2"/>
        <v>1.523417922563795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SUM(D17:D42)</f>
        <v>2308451</v>
      </c>
      <c r="E16" s="32">
        <f t="shared" si="4"/>
        <v>5543285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1207649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9059385</v>
      </c>
      <c r="O16" s="46">
        <f t="shared" si="2"/>
        <v>319.74676172660855</v>
      </c>
      <c r="P16" s="10"/>
    </row>
    <row r="17" spans="1:16" ht="15">
      <c r="A17" s="12"/>
      <c r="B17" s="25">
        <v>331.2</v>
      </c>
      <c r="C17" s="20" t="s">
        <v>18</v>
      </c>
      <c r="D17" s="47">
        <v>80786</v>
      </c>
      <c r="E17" s="47">
        <v>21823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102609</v>
      </c>
      <c r="O17" s="48">
        <f t="shared" si="2"/>
        <v>3.621536723961458</v>
      </c>
      <c r="P17" s="9"/>
    </row>
    <row r="18" spans="1:16" ht="15">
      <c r="A18" s="12"/>
      <c r="B18" s="25">
        <v>331.5</v>
      </c>
      <c r="C18" s="20" t="s">
        <v>20</v>
      </c>
      <c r="D18" s="47">
        <v>11538</v>
      </c>
      <c r="E18" s="47">
        <v>2341730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2353268</v>
      </c>
      <c r="O18" s="48">
        <f t="shared" si="2"/>
        <v>83.0574947940564</v>
      </c>
      <c r="P18" s="9"/>
    </row>
    <row r="19" spans="1:16" ht="15">
      <c r="A19" s="12"/>
      <c r="B19" s="25">
        <v>331.65</v>
      </c>
      <c r="C19" s="20" t="s">
        <v>23</v>
      </c>
      <c r="D19" s="47">
        <v>0</v>
      </c>
      <c r="E19" s="47">
        <v>41281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41281</v>
      </c>
      <c r="O19" s="48">
        <f t="shared" si="2"/>
        <v>1.4569936116895492</v>
      </c>
      <c r="P19" s="9"/>
    </row>
    <row r="20" spans="1:16" ht="15">
      <c r="A20" s="12"/>
      <c r="B20" s="25">
        <v>331.69</v>
      </c>
      <c r="C20" s="20" t="s">
        <v>24</v>
      </c>
      <c r="D20" s="47">
        <v>0</v>
      </c>
      <c r="E20" s="47">
        <v>2234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2234</v>
      </c>
      <c r="O20" s="48">
        <f t="shared" si="2"/>
        <v>0.07884798644689937</v>
      </c>
      <c r="P20" s="9"/>
    </row>
    <row r="21" spans="1:16" ht="15">
      <c r="A21" s="12"/>
      <c r="B21" s="25">
        <v>334.1</v>
      </c>
      <c r="C21" s="20" t="s">
        <v>21</v>
      </c>
      <c r="D21" s="47">
        <v>3965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3965</v>
      </c>
      <c r="O21" s="48">
        <f t="shared" si="2"/>
        <v>0.13994282285673948</v>
      </c>
      <c r="P21" s="9"/>
    </row>
    <row r="22" spans="1:16" ht="15">
      <c r="A22" s="12"/>
      <c r="B22" s="25">
        <v>334.2</v>
      </c>
      <c r="C22" s="20" t="s">
        <v>22</v>
      </c>
      <c r="D22" s="47">
        <v>30264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30264</v>
      </c>
      <c r="O22" s="48">
        <f t="shared" si="2"/>
        <v>1.0681537429852115</v>
      </c>
      <c r="P22" s="9"/>
    </row>
    <row r="23" spans="1:16" ht="15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298110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298110</v>
      </c>
      <c r="O23" s="48">
        <f t="shared" si="2"/>
        <v>10.521653195919953</v>
      </c>
      <c r="P23" s="9"/>
    </row>
    <row r="24" spans="1:16" ht="15">
      <c r="A24" s="12"/>
      <c r="B24" s="25">
        <v>334.35</v>
      </c>
      <c r="C24" s="20" t="s">
        <v>26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469994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469994</v>
      </c>
      <c r="O24" s="48">
        <f t="shared" si="2"/>
        <v>16.588218684925707</v>
      </c>
      <c r="P24" s="9"/>
    </row>
    <row r="25" spans="1:16" ht="15">
      <c r="A25" s="12"/>
      <c r="B25" s="25">
        <v>334.49</v>
      </c>
      <c r="C25" s="20" t="s">
        <v>27</v>
      </c>
      <c r="D25" s="47">
        <v>0</v>
      </c>
      <c r="E25" s="47">
        <v>328998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5" ref="N25:N36">SUM(D25:M25)</f>
        <v>328998</v>
      </c>
      <c r="O25" s="48">
        <f t="shared" si="2"/>
        <v>11.611830727420323</v>
      </c>
      <c r="P25" s="9"/>
    </row>
    <row r="26" spans="1:16" ht="15">
      <c r="A26" s="12"/>
      <c r="B26" s="25">
        <v>334.62</v>
      </c>
      <c r="C26" s="20" t="s">
        <v>28</v>
      </c>
      <c r="D26" s="47">
        <v>0</v>
      </c>
      <c r="E26" s="47">
        <v>99382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99382</v>
      </c>
      <c r="O26" s="48">
        <f t="shared" si="2"/>
        <v>3.50764126636784</v>
      </c>
      <c r="P26" s="9"/>
    </row>
    <row r="27" spans="1:16" ht="15">
      <c r="A27" s="12"/>
      <c r="B27" s="25">
        <v>334.7</v>
      </c>
      <c r="C27" s="20" t="s">
        <v>29</v>
      </c>
      <c r="D27" s="47">
        <v>0</v>
      </c>
      <c r="E27" s="47">
        <v>348401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348401</v>
      </c>
      <c r="O27" s="48">
        <f t="shared" si="2"/>
        <v>12.296650548829986</v>
      </c>
      <c r="P27" s="9"/>
    </row>
    <row r="28" spans="1:16" ht="15">
      <c r="A28" s="12"/>
      <c r="B28" s="25">
        <v>334.89</v>
      </c>
      <c r="C28" s="20" t="s">
        <v>30</v>
      </c>
      <c r="D28" s="47">
        <v>0</v>
      </c>
      <c r="E28" s="47">
        <v>157496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157496</v>
      </c>
      <c r="O28" s="48">
        <f t="shared" si="2"/>
        <v>5.558747749973529</v>
      </c>
      <c r="P28" s="9"/>
    </row>
    <row r="29" spans="1:16" ht="15">
      <c r="A29" s="12"/>
      <c r="B29" s="25">
        <v>334.9</v>
      </c>
      <c r="C29" s="20" t="s">
        <v>31</v>
      </c>
      <c r="D29" s="47">
        <v>60572</v>
      </c>
      <c r="E29" s="47">
        <v>74169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134741</v>
      </c>
      <c r="O29" s="48">
        <f t="shared" si="2"/>
        <v>4.75562065436064</v>
      </c>
      <c r="P29" s="9"/>
    </row>
    <row r="30" spans="1:16" ht="15">
      <c r="A30" s="12"/>
      <c r="B30" s="25">
        <v>335.12</v>
      </c>
      <c r="C30" s="20" t="s">
        <v>32</v>
      </c>
      <c r="D30" s="47">
        <v>397670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397670</v>
      </c>
      <c r="O30" s="48">
        <f t="shared" si="2"/>
        <v>14.035576889139872</v>
      </c>
      <c r="P30" s="9"/>
    </row>
    <row r="31" spans="1:16" ht="15">
      <c r="A31" s="12"/>
      <c r="B31" s="25">
        <v>335.13</v>
      </c>
      <c r="C31" s="20" t="s">
        <v>33</v>
      </c>
      <c r="D31" s="47">
        <v>15510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15510</v>
      </c>
      <c r="O31" s="48">
        <f t="shared" si="2"/>
        <v>0.5474182049200579</v>
      </c>
      <c r="P31" s="9"/>
    </row>
    <row r="32" spans="1:16" ht="15">
      <c r="A32" s="12"/>
      <c r="B32" s="25">
        <v>335.14</v>
      </c>
      <c r="C32" s="20" t="s">
        <v>34</v>
      </c>
      <c r="D32" s="47">
        <v>15379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15379</v>
      </c>
      <c r="O32" s="48">
        <f t="shared" si="2"/>
        <v>0.5427946211131895</v>
      </c>
      <c r="P32" s="9"/>
    </row>
    <row r="33" spans="1:16" ht="15">
      <c r="A33" s="12"/>
      <c r="B33" s="25">
        <v>335.15</v>
      </c>
      <c r="C33" s="20" t="s">
        <v>35</v>
      </c>
      <c r="D33" s="47">
        <v>2103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2103</v>
      </c>
      <c r="O33" s="48">
        <f t="shared" si="2"/>
        <v>0.07422440264003106</v>
      </c>
      <c r="P33" s="9"/>
    </row>
    <row r="34" spans="1:16" ht="15">
      <c r="A34" s="12"/>
      <c r="B34" s="25">
        <v>335.16</v>
      </c>
      <c r="C34" s="20" t="s">
        <v>36</v>
      </c>
      <c r="D34" s="47">
        <v>0</v>
      </c>
      <c r="E34" s="47">
        <v>446500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446500</v>
      </c>
      <c r="O34" s="48">
        <f t="shared" si="2"/>
        <v>15.759008929516817</v>
      </c>
      <c r="P34" s="9"/>
    </row>
    <row r="35" spans="1:16" ht="15">
      <c r="A35" s="12"/>
      <c r="B35" s="25">
        <v>335.18</v>
      </c>
      <c r="C35" s="20" t="s">
        <v>37</v>
      </c>
      <c r="D35" s="47">
        <v>1440723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1440723</v>
      </c>
      <c r="O35" s="48">
        <f t="shared" si="2"/>
        <v>50.84964528994459</v>
      </c>
      <c r="P35" s="9"/>
    </row>
    <row r="36" spans="1:16" ht="15">
      <c r="A36" s="12"/>
      <c r="B36" s="25">
        <v>335.19</v>
      </c>
      <c r="C36" s="20" t="s">
        <v>51</v>
      </c>
      <c r="D36" s="47">
        <v>0</v>
      </c>
      <c r="E36" s="47">
        <v>862481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862481</v>
      </c>
      <c r="O36" s="48">
        <f t="shared" si="2"/>
        <v>30.440864010164827</v>
      </c>
      <c r="P36" s="9"/>
    </row>
    <row r="37" spans="1:16" ht="15">
      <c r="A37" s="12"/>
      <c r="B37" s="25">
        <v>335.29</v>
      </c>
      <c r="C37" s="20" t="s">
        <v>38</v>
      </c>
      <c r="D37" s="47">
        <v>0</v>
      </c>
      <c r="E37" s="47">
        <v>7080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6" ref="N37:N42">SUM(D37:M37)</f>
        <v>7080</v>
      </c>
      <c r="O37" s="48">
        <f aca="true" t="shared" si="7" ref="O37:O68">(N37/O$98)</f>
        <v>0.24988529276815022</v>
      </c>
      <c r="P37" s="9"/>
    </row>
    <row r="38" spans="1:16" ht="15">
      <c r="A38" s="12"/>
      <c r="B38" s="25">
        <v>335.41</v>
      </c>
      <c r="C38" s="20" t="s">
        <v>39</v>
      </c>
      <c r="D38" s="47">
        <v>0</v>
      </c>
      <c r="E38" s="47">
        <v>31302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31302</v>
      </c>
      <c r="O38" s="48">
        <f t="shared" si="7"/>
        <v>1.1047894681113894</v>
      </c>
      <c r="P38" s="9"/>
    </row>
    <row r="39" spans="1:16" ht="15">
      <c r="A39" s="12"/>
      <c r="B39" s="25">
        <v>335.42</v>
      </c>
      <c r="C39" s="20" t="s">
        <v>40</v>
      </c>
      <c r="D39" s="47">
        <v>0</v>
      </c>
      <c r="E39" s="47">
        <v>776654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776654</v>
      </c>
      <c r="O39" s="48">
        <f t="shared" si="7"/>
        <v>27.411640136942786</v>
      </c>
      <c r="P39" s="9"/>
    </row>
    <row r="40" spans="1:16" ht="15">
      <c r="A40" s="12"/>
      <c r="B40" s="25">
        <v>335.49</v>
      </c>
      <c r="C40" s="20" t="s">
        <v>41</v>
      </c>
      <c r="D40" s="47">
        <v>0</v>
      </c>
      <c r="E40" s="47">
        <v>3754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3754</v>
      </c>
      <c r="O40" s="48">
        <f t="shared" si="7"/>
        <v>0.1324956764197226</v>
      </c>
      <c r="P40" s="9"/>
    </row>
    <row r="41" spans="1:16" ht="15">
      <c r="A41" s="12"/>
      <c r="B41" s="25">
        <v>335.7</v>
      </c>
      <c r="C41" s="20" t="s">
        <v>42</v>
      </c>
      <c r="D41" s="47">
        <v>7691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7691</v>
      </c>
      <c r="O41" s="48">
        <f t="shared" si="7"/>
        <v>0.2714502523559101</v>
      </c>
      <c r="P41" s="9"/>
    </row>
    <row r="42" spans="1:16" ht="15">
      <c r="A42" s="12"/>
      <c r="B42" s="25">
        <v>335.9</v>
      </c>
      <c r="C42" s="20" t="s">
        <v>43</v>
      </c>
      <c r="D42" s="47">
        <v>242250</v>
      </c>
      <c r="E42" s="47">
        <v>0</v>
      </c>
      <c r="F42" s="47">
        <v>0</v>
      </c>
      <c r="G42" s="47">
        <v>0</v>
      </c>
      <c r="H42" s="47">
        <v>0</v>
      </c>
      <c r="I42" s="47">
        <v>439545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681795</v>
      </c>
      <c r="O42" s="48">
        <f t="shared" si="7"/>
        <v>24.063636042776974</v>
      </c>
      <c r="P42" s="9"/>
    </row>
    <row r="43" spans="1:16" ht="15.75">
      <c r="A43" s="29" t="s">
        <v>48</v>
      </c>
      <c r="B43" s="30"/>
      <c r="C43" s="31"/>
      <c r="D43" s="32">
        <f aca="true" t="shared" si="8" ref="D43:M43">SUM(D44:D79)</f>
        <v>1304578</v>
      </c>
      <c r="E43" s="32">
        <f t="shared" si="8"/>
        <v>1534460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1323269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4162307</v>
      </c>
      <c r="O43" s="46">
        <f t="shared" si="7"/>
        <v>146.90668125507358</v>
      </c>
      <c r="P43" s="10"/>
    </row>
    <row r="44" spans="1:16" ht="15">
      <c r="A44" s="12"/>
      <c r="B44" s="25">
        <v>341.1</v>
      </c>
      <c r="C44" s="20" t="s">
        <v>52</v>
      </c>
      <c r="D44" s="47">
        <v>60819</v>
      </c>
      <c r="E44" s="47">
        <v>26437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87256</v>
      </c>
      <c r="O44" s="48">
        <f t="shared" si="7"/>
        <v>3.079659760703067</v>
      </c>
      <c r="P44" s="9"/>
    </row>
    <row r="45" spans="1:16" ht="15">
      <c r="A45" s="12"/>
      <c r="B45" s="25">
        <v>341.2</v>
      </c>
      <c r="C45" s="20" t="s">
        <v>53</v>
      </c>
      <c r="D45" s="47">
        <v>178661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9" ref="N45:N64">SUM(D45:M45)</f>
        <v>178661</v>
      </c>
      <c r="O45" s="48">
        <f t="shared" si="7"/>
        <v>6.305756538312216</v>
      </c>
      <c r="P45" s="9"/>
    </row>
    <row r="46" spans="1:16" ht="15">
      <c r="A46" s="12"/>
      <c r="B46" s="25">
        <v>341.3</v>
      </c>
      <c r="C46" s="20" t="s">
        <v>54</v>
      </c>
      <c r="D46" s="47">
        <v>24152</v>
      </c>
      <c r="E46" s="47">
        <v>8040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32192</v>
      </c>
      <c r="O46" s="48">
        <f t="shared" si="7"/>
        <v>1.1362016023717927</v>
      </c>
      <c r="P46" s="9"/>
    </row>
    <row r="47" spans="1:16" ht="15">
      <c r="A47" s="12"/>
      <c r="B47" s="25">
        <v>341.51</v>
      </c>
      <c r="C47" s="20" t="s">
        <v>55</v>
      </c>
      <c r="D47" s="47">
        <v>282893</v>
      </c>
      <c r="E47" s="47">
        <v>4909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287802</v>
      </c>
      <c r="O47" s="48">
        <f t="shared" si="7"/>
        <v>10.157837151025307</v>
      </c>
      <c r="P47" s="9"/>
    </row>
    <row r="48" spans="1:16" ht="15">
      <c r="A48" s="12"/>
      <c r="B48" s="25">
        <v>341.53</v>
      </c>
      <c r="C48" s="20" t="s">
        <v>56</v>
      </c>
      <c r="D48" s="47">
        <v>588</v>
      </c>
      <c r="E48" s="47">
        <v>44374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44962</v>
      </c>
      <c r="O48" s="48">
        <f t="shared" si="7"/>
        <v>1.5869127872092612</v>
      </c>
      <c r="P48" s="9"/>
    </row>
    <row r="49" spans="1:16" ht="15">
      <c r="A49" s="12"/>
      <c r="B49" s="25">
        <v>341.56</v>
      </c>
      <c r="C49" s="20" t="s">
        <v>57</v>
      </c>
      <c r="D49" s="47">
        <v>-12038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-12038</v>
      </c>
      <c r="O49" s="48">
        <f t="shared" si="7"/>
        <v>-0.4248755867716091</v>
      </c>
      <c r="P49" s="9"/>
    </row>
    <row r="50" spans="1:16" ht="15">
      <c r="A50" s="12"/>
      <c r="B50" s="25">
        <v>341.9</v>
      </c>
      <c r="C50" s="20" t="s">
        <v>58</v>
      </c>
      <c r="D50" s="47">
        <v>17074</v>
      </c>
      <c r="E50" s="47">
        <v>158063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175137</v>
      </c>
      <c r="O50" s="48">
        <f t="shared" si="7"/>
        <v>6.18137860445417</v>
      </c>
      <c r="P50" s="9"/>
    </row>
    <row r="51" spans="1:16" ht="15">
      <c r="A51" s="12"/>
      <c r="B51" s="25">
        <v>342.2</v>
      </c>
      <c r="C51" s="20" t="s">
        <v>59</v>
      </c>
      <c r="D51" s="47">
        <v>0</v>
      </c>
      <c r="E51" s="47">
        <v>12496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12496</v>
      </c>
      <c r="O51" s="48">
        <f t="shared" si="7"/>
        <v>0.44104048282920977</v>
      </c>
      <c r="P51" s="9"/>
    </row>
    <row r="52" spans="1:16" ht="15">
      <c r="A52" s="12"/>
      <c r="B52" s="25">
        <v>342.3</v>
      </c>
      <c r="C52" s="20" t="s">
        <v>60</v>
      </c>
      <c r="D52" s="47">
        <v>0</v>
      </c>
      <c r="E52" s="47">
        <v>227217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227217</v>
      </c>
      <c r="O52" s="48">
        <f t="shared" si="7"/>
        <v>8.019517876680903</v>
      </c>
      <c r="P52" s="9"/>
    </row>
    <row r="53" spans="1:16" ht="15">
      <c r="A53" s="12"/>
      <c r="B53" s="25">
        <v>342.5</v>
      </c>
      <c r="C53" s="20" t="s">
        <v>61</v>
      </c>
      <c r="D53" s="47">
        <v>0</v>
      </c>
      <c r="E53" s="47">
        <v>15373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15373</v>
      </c>
      <c r="O53" s="48">
        <f t="shared" si="7"/>
        <v>0.5425828539159284</v>
      </c>
      <c r="P53" s="9"/>
    </row>
    <row r="54" spans="1:16" ht="15">
      <c r="A54" s="12"/>
      <c r="B54" s="25">
        <v>342.6</v>
      </c>
      <c r="C54" s="20" t="s">
        <v>62</v>
      </c>
      <c r="D54" s="47">
        <v>629247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629247</v>
      </c>
      <c r="O54" s="48">
        <f t="shared" si="7"/>
        <v>22.208978929163873</v>
      </c>
      <c r="P54" s="9"/>
    </row>
    <row r="55" spans="1:16" ht="15">
      <c r="A55" s="12"/>
      <c r="B55" s="25">
        <v>342.9</v>
      </c>
      <c r="C55" s="20" t="s">
        <v>63</v>
      </c>
      <c r="D55" s="47">
        <v>10454</v>
      </c>
      <c r="E55" s="47">
        <v>248639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259093</v>
      </c>
      <c r="O55" s="48">
        <f t="shared" si="7"/>
        <v>9.144566406663607</v>
      </c>
      <c r="P55" s="9"/>
    </row>
    <row r="56" spans="1:16" ht="15">
      <c r="A56" s="12"/>
      <c r="B56" s="25">
        <v>343.3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111881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111881</v>
      </c>
      <c r="O56" s="48">
        <f t="shared" si="7"/>
        <v>3.94878763279568</v>
      </c>
      <c r="P56" s="9"/>
    </row>
    <row r="57" spans="1:16" ht="15">
      <c r="A57" s="12"/>
      <c r="B57" s="25">
        <v>343.4</v>
      </c>
      <c r="C57" s="20" t="s">
        <v>65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893710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893710</v>
      </c>
      <c r="O57" s="48">
        <f t="shared" si="7"/>
        <v>31.543076977376206</v>
      </c>
      <c r="P57" s="9"/>
    </row>
    <row r="58" spans="1:16" ht="15">
      <c r="A58" s="12"/>
      <c r="B58" s="25">
        <v>343.5</v>
      </c>
      <c r="C58" s="20" t="s">
        <v>66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317678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317678</v>
      </c>
      <c r="O58" s="48">
        <f t="shared" si="7"/>
        <v>11.212296615254298</v>
      </c>
      <c r="P58" s="9"/>
    </row>
    <row r="59" spans="1:16" ht="15">
      <c r="A59" s="12"/>
      <c r="B59" s="25">
        <v>346.4</v>
      </c>
      <c r="C59" s="20" t="s">
        <v>67</v>
      </c>
      <c r="D59" s="47">
        <v>10790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10790</v>
      </c>
      <c r="O59" s="48">
        <f t="shared" si="7"/>
        <v>0.38082800974129105</v>
      </c>
      <c r="P59" s="9"/>
    </row>
    <row r="60" spans="1:16" ht="15">
      <c r="A60" s="12"/>
      <c r="B60" s="25">
        <v>346.9</v>
      </c>
      <c r="C60" s="20" t="s">
        <v>68</v>
      </c>
      <c r="D60" s="47">
        <v>2129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2129</v>
      </c>
      <c r="O60" s="48">
        <f t="shared" si="7"/>
        <v>0.07514206049482935</v>
      </c>
      <c r="P60" s="9"/>
    </row>
    <row r="61" spans="1:16" ht="15">
      <c r="A61" s="12"/>
      <c r="B61" s="25">
        <v>347.2</v>
      </c>
      <c r="C61" s="20" t="s">
        <v>69</v>
      </c>
      <c r="D61" s="47">
        <v>65239</v>
      </c>
      <c r="E61" s="47">
        <v>58400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123639</v>
      </c>
      <c r="O61" s="48">
        <f t="shared" si="7"/>
        <v>4.363780750361769</v>
      </c>
      <c r="P61" s="9"/>
    </row>
    <row r="62" spans="1:16" ht="15">
      <c r="A62" s="12"/>
      <c r="B62" s="25">
        <v>347.4</v>
      </c>
      <c r="C62" s="20" t="s">
        <v>70</v>
      </c>
      <c r="D62" s="47">
        <v>0</v>
      </c>
      <c r="E62" s="47">
        <v>50317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50317</v>
      </c>
      <c r="O62" s="48">
        <f t="shared" si="7"/>
        <v>1.7759150107648325</v>
      </c>
      <c r="P62" s="9"/>
    </row>
    <row r="63" spans="1:16" ht="15">
      <c r="A63" s="12"/>
      <c r="B63" s="25">
        <v>347.5</v>
      </c>
      <c r="C63" s="20" t="s">
        <v>71</v>
      </c>
      <c r="D63" s="47">
        <v>22209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22209</v>
      </c>
      <c r="O63" s="48">
        <f t="shared" si="7"/>
        <v>0.7838562806621254</v>
      </c>
      <c r="P63" s="9"/>
    </row>
    <row r="64" spans="1:16" ht="15">
      <c r="A64" s="12"/>
      <c r="B64" s="25">
        <v>347.9</v>
      </c>
      <c r="C64" s="20" t="s">
        <v>72</v>
      </c>
      <c r="D64" s="47">
        <v>12361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12361</v>
      </c>
      <c r="O64" s="48">
        <f t="shared" si="7"/>
        <v>0.436275720890834</v>
      </c>
      <c r="P64" s="9"/>
    </row>
    <row r="65" spans="1:16" ht="15">
      <c r="A65" s="12"/>
      <c r="B65" s="25">
        <v>348.11</v>
      </c>
      <c r="C65" s="39" t="s">
        <v>74</v>
      </c>
      <c r="D65" s="47">
        <v>0</v>
      </c>
      <c r="E65" s="47">
        <v>1740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aca="true" t="shared" si="10" ref="N65:N77">SUM(D65:M65)</f>
        <v>1740</v>
      </c>
      <c r="O65" s="48">
        <f t="shared" si="7"/>
        <v>0.06141248720573183</v>
      </c>
      <c r="P65" s="9"/>
    </row>
    <row r="66" spans="1:16" ht="15">
      <c r="A66" s="12"/>
      <c r="B66" s="25">
        <v>348.12</v>
      </c>
      <c r="C66" s="39" t="s">
        <v>75</v>
      </c>
      <c r="D66" s="47">
        <v>0</v>
      </c>
      <c r="E66" s="47">
        <v>4592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4592</v>
      </c>
      <c r="O66" s="48">
        <f t="shared" si="7"/>
        <v>0.16207249497052906</v>
      </c>
      <c r="P66" s="9"/>
    </row>
    <row r="67" spans="1:16" ht="15">
      <c r="A67" s="12"/>
      <c r="B67" s="25">
        <v>348.13</v>
      </c>
      <c r="C67" s="39" t="s">
        <v>76</v>
      </c>
      <c r="D67" s="47">
        <v>0</v>
      </c>
      <c r="E67" s="47">
        <v>28070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28070</v>
      </c>
      <c r="O67" s="48">
        <f t="shared" si="7"/>
        <v>0.9907175378533866</v>
      </c>
      <c r="P67" s="9"/>
    </row>
    <row r="68" spans="1:16" ht="15">
      <c r="A68" s="12"/>
      <c r="B68" s="25">
        <v>348.22</v>
      </c>
      <c r="C68" s="39" t="s">
        <v>77</v>
      </c>
      <c r="D68" s="47">
        <v>0</v>
      </c>
      <c r="E68" s="47">
        <v>5753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5753</v>
      </c>
      <c r="O68" s="48">
        <f t="shared" si="7"/>
        <v>0.2030494476405605</v>
      </c>
      <c r="P68" s="9"/>
    </row>
    <row r="69" spans="1:16" ht="15">
      <c r="A69" s="12"/>
      <c r="B69" s="25">
        <v>348.23</v>
      </c>
      <c r="C69" s="39" t="s">
        <v>78</v>
      </c>
      <c r="D69" s="47">
        <v>0</v>
      </c>
      <c r="E69" s="47">
        <v>16684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16684</v>
      </c>
      <c r="O69" s="48">
        <f aca="true" t="shared" si="11" ref="O69:O96">(N69/O$98)</f>
        <v>0.5888539865174884</v>
      </c>
      <c r="P69" s="9"/>
    </row>
    <row r="70" spans="1:16" ht="15">
      <c r="A70" s="12"/>
      <c r="B70" s="25">
        <v>348.31</v>
      </c>
      <c r="C70" s="39" t="s">
        <v>79</v>
      </c>
      <c r="D70" s="47">
        <v>0</v>
      </c>
      <c r="E70" s="47">
        <v>57344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57344</v>
      </c>
      <c r="O70" s="48">
        <f t="shared" si="11"/>
        <v>2.0239296932905093</v>
      </c>
      <c r="P70" s="9"/>
    </row>
    <row r="71" spans="1:16" ht="15">
      <c r="A71" s="12"/>
      <c r="B71" s="25">
        <v>348.32</v>
      </c>
      <c r="C71" s="39" t="s">
        <v>80</v>
      </c>
      <c r="D71" s="47">
        <v>0</v>
      </c>
      <c r="E71" s="47">
        <v>346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346</v>
      </c>
      <c r="O71" s="48">
        <f t="shared" si="11"/>
        <v>0.012211908375392651</v>
      </c>
      <c r="P71" s="9"/>
    </row>
    <row r="72" spans="1:16" ht="15">
      <c r="A72" s="12"/>
      <c r="B72" s="25">
        <v>348.41</v>
      </c>
      <c r="C72" s="39" t="s">
        <v>81</v>
      </c>
      <c r="D72" s="47">
        <v>0</v>
      </c>
      <c r="E72" s="47">
        <v>41277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41277</v>
      </c>
      <c r="O72" s="48">
        <f t="shared" si="11"/>
        <v>1.456852433558042</v>
      </c>
      <c r="P72" s="9"/>
    </row>
    <row r="73" spans="1:16" ht="15">
      <c r="A73" s="12"/>
      <c r="B73" s="25">
        <v>348.42</v>
      </c>
      <c r="C73" s="39" t="s">
        <v>82</v>
      </c>
      <c r="D73" s="47">
        <v>0</v>
      </c>
      <c r="E73" s="47">
        <v>8408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8408</v>
      </c>
      <c r="O73" s="48">
        <f t="shared" si="11"/>
        <v>0.2967564324286168</v>
      </c>
      <c r="P73" s="9"/>
    </row>
    <row r="74" spans="1:16" ht="15">
      <c r="A74" s="12"/>
      <c r="B74" s="25">
        <v>348.48</v>
      </c>
      <c r="C74" s="39" t="s">
        <v>83</v>
      </c>
      <c r="D74" s="47">
        <v>0</v>
      </c>
      <c r="E74" s="47">
        <v>4762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4762</v>
      </c>
      <c r="O74" s="48">
        <f t="shared" si="11"/>
        <v>0.16807256555959482</v>
      </c>
      <c r="P74" s="9"/>
    </row>
    <row r="75" spans="1:16" ht="15">
      <c r="A75" s="12"/>
      <c r="B75" s="25">
        <v>348.52</v>
      </c>
      <c r="C75" s="39" t="s">
        <v>84</v>
      </c>
      <c r="D75" s="47">
        <v>0</v>
      </c>
      <c r="E75" s="47">
        <v>44723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44723</v>
      </c>
      <c r="O75" s="48">
        <f t="shared" si="11"/>
        <v>1.5784773938516923</v>
      </c>
      <c r="P75" s="9"/>
    </row>
    <row r="76" spans="1:16" ht="15">
      <c r="A76" s="12"/>
      <c r="B76" s="25">
        <v>348.53</v>
      </c>
      <c r="C76" s="39" t="s">
        <v>85</v>
      </c>
      <c r="D76" s="47">
        <v>0</v>
      </c>
      <c r="E76" s="47">
        <v>451422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451422</v>
      </c>
      <c r="O76" s="48">
        <f t="shared" si="11"/>
        <v>15.93272862033671</v>
      </c>
      <c r="P76" s="9"/>
    </row>
    <row r="77" spans="1:16" ht="15">
      <c r="A77" s="12"/>
      <c r="B77" s="25">
        <v>348.62</v>
      </c>
      <c r="C77" s="39" t="s">
        <v>86</v>
      </c>
      <c r="D77" s="47">
        <v>0</v>
      </c>
      <c r="E77" s="47">
        <v>462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462</v>
      </c>
      <c r="O77" s="48">
        <f t="shared" si="11"/>
        <v>0.016306074189108108</v>
      </c>
      <c r="P77" s="9"/>
    </row>
    <row r="78" spans="1:16" ht="15">
      <c r="A78" s="12"/>
      <c r="B78" s="25">
        <v>348.71</v>
      </c>
      <c r="C78" s="39" t="s">
        <v>87</v>
      </c>
      <c r="D78" s="47">
        <v>0</v>
      </c>
      <c r="E78" s="47">
        <v>12540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12540</v>
      </c>
      <c r="O78" s="48">
        <f t="shared" si="11"/>
        <v>0.4425934422757915</v>
      </c>
      <c r="P78" s="9"/>
    </row>
    <row r="79" spans="1:16" ht="15">
      <c r="A79" s="12"/>
      <c r="B79" s="25">
        <v>348.72</v>
      </c>
      <c r="C79" s="39" t="s">
        <v>88</v>
      </c>
      <c r="D79" s="47">
        <v>0</v>
      </c>
      <c r="E79" s="47">
        <v>2072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2072</v>
      </c>
      <c r="O79" s="48">
        <f t="shared" si="11"/>
        <v>0.07313027212084848</v>
      </c>
      <c r="P79" s="9"/>
    </row>
    <row r="80" spans="1:16" ht="15.75">
      <c r="A80" s="29" t="s">
        <v>49</v>
      </c>
      <c r="B80" s="30"/>
      <c r="C80" s="31"/>
      <c r="D80" s="32">
        <f aca="true" t="shared" si="12" ref="D80:M80">SUM(D81:D87)</f>
        <v>12301</v>
      </c>
      <c r="E80" s="32">
        <f t="shared" si="12"/>
        <v>362865</v>
      </c>
      <c r="F80" s="32">
        <f t="shared" si="12"/>
        <v>0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>SUM(D80:M80)</f>
        <v>375166</v>
      </c>
      <c r="O80" s="46">
        <f t="shared" si="11"/>
        <v>13.241308721279074</v>
      </c>
      <c r="P80" s="10"/>
    </row>
    <row r="81" spans="1:16" ht="15">
      <c r="A81" s="13"/>
      <c r="B81" s="40">
        <v>351.1</v>
      </c>
      <c r="C81" s="21" t="s">
        <v>90</v>
      </c>
      <c r="D81" s="47">
        <v>0</v>
      </c>
      <c r="E81" s="47">
        <v>21301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21301</v>
      </c>
      <c r="O81" s="48">
        <f t="shared" si="11"/>
        <v>0.7518088448099389</v>
      </c>
      <c r="P81" s="9"/>
    </row>
    <row r="82" spans="1:16" ht="15">
      <c r="A82" s="13"/>
      <c r="B82" s="40">
        <v>351.2</v>
      </c>
      <c r="C82" s="21" t="s">
        <v>91</v>
      </c>
      <c r="D82" s="47">
        <v>0</v>
      </c>
      <c r="E82" s="47">
        <v>55254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aca="true" t="shared" si="13" ref="N82:N87">SUM(D82:M82)</f>
        <v>55254</v>
      </c>
      <c r="O82" s="48">
        <f t="shared" si="11"/>
        <v>1.9501641195778774</v>
      </c>
      <c r="P82" s="9"/>
    </row>
    <row r="83" spans="1:16" ht="15">
      <c r="A83" s="13"/>
      <c r="B83" s="40">
        <v>351.5</v>
      </c>
      <c r="C83" s="21" t="s">
        <v>92</v>
      </c>
      <c r="D83" s="47">
        <v>0</v>
      </c>
      <c r="E83" s="47">
        <v>61454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61454</v>
      </c>
      <c r="O83" s="48">
        <f t="shared" si="11"/>
        <v>2.168990223414393</v>
      </c>
      <c r="P83" s="9"/>
    </row>
    <row r="84" spans="1:16" ht="15">
      <c r="A84" s="13"/>
      <c r="B84" s="40">
        <v>351.6</v>
      </c>
      <c r="C84" s="21" t="s">
        <v>93</v>
      </c>
      <c r="D84" s="47">
        <v>0</v>
      </c>
      <c r="E84" s="47">
        <v>12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</v>
      </c>
      <c r="O84" s="48">
        <f t="shared" si="11"/>
        <v>0.0004235343945222885</v>
      </c>
      <c r="P84" s="9"/>
    </row>
    <row r="85" spans="1:16" ht="15">
      <c r="A85" s="13"/>
      <c r="B85" s="40">
        <v>352</v>
      </c>
      <c r="C85" s="21" t="s">
        <v>94</v>
      </c>
      <c r="D85" s="47">
        <v>10545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10545</v>
      </c>
      <c r="O85" s="48">
        <f t="shared" si="11"/>
        <v>0.372180849186461</v>
      </c>
      <c r="P85" s="9"/>
    </row>
    <row r="86" spans="1:16" ht="15">
      <c r="A86" s="13"/>
      <c r="B86" s="40">
        <v>354</v>
      </c>
      <c r="C86" s="21" t="s">
        <v>95</v>
      </c>
      <c r="D86" s="47">
        <v>1756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1756</v>
      </c>
      <c r="O86" s="48">
        <f t="shared" si="11"/>
        <v>0.06197719973176155</v>
      </c>
      <c r="P86" s="9"/>
    </row>
    <row r="87" spans="1:16" ht="15">
      <c r="A87" s="13"/>
      <c r="B87" s="40">
        <v>359</v>
      </c>
      <c r="C87" s="21" t="s">
        <v>96</v>
      </c>
      <c r="D87" s="47">
        <v>0</v>
      </c>
      <c r="E87" s="47">
        <v>224844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224844</v>
      </c>
      <c r="O87" s="48">
        <f t="shared" si="11"/>
        <v>7.9357639501641195</v>
      </c>
      <c r="P87" s="9"/>
    </row>
    <row r="88" spans="1:16" ht="15.75">
      <c r="A88" s="29" t="s">
        <v>3</v>
      </c>
      <c r="B88" s="30"/>
      <c r="C88" s="31"/>
      <c r="D88" s="32">
        <f aca="true" t="shared" si="14" ref="D88:M88">SUM(D89:D93)</f>
        <v>383425</v>
      </c>
      <c r="E88" s="32">
        <f t="shared" si="14"/>
        <v>546919</v>
      </c>
      <c r="F88" s="32">
        <f t="shared" si="14"/>
        <v>2426</v>
      </c>
      <c r="G88" s="32">
        <f t="shared" si="14"/>
        <v>0</v>
      </c>
      <c r="H88" s="32">
        <f t="shared" si="14"/>
        <v>0</v>
      </c>
      <c r="I88" s="32">
        <f t="shared" si="14"/>
        <v>244053</v>
      </c>
      <c r="J88" s="32">
        <f t="shared" si="14"/>
        <v>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 aca="true" t="shared" si="15" ref="N88:N96">SUM(D88:M88)</f>
        <v>1176823</v>
      </c>
      <c r="O88" s="46">
        <f t="shared" si="11"/>
        <v>41.53541806374193</v>
      </c>
      <c r="P88" s="10"/>
    </row>
    <row r="89" spans="1:16" ht="15">
      <c r="A89" s="12"/>
      <c r="B89" s="25">
        <v>361.1</v>
      </c>
      <c r="C89" s="20" t="s">
        <v>97</v>
      </c>
      <c r="D89" s="47">
        <v>61636</v>
      </c>
      <c r="E89" s="47">
        <v>107925</v>
      </c>
      <c r="F89" s="47">
        <v>2426</v>
      </c>
      <c r="G89" s="47">
        <v>0</v>
      </c>
      <c r="H89" s="47">
        <v>0</v>
      </c>
      <c r="I89" s="47">
        <v>73048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245035</v>
      </c>
      <c r="O89" s="48">
        <f t="shared" si="11"/>
        <v>8.648395863480747</v>
      </c>
      <c r="P89" s="9"/>
    </row>
    <row r="90" spans="1:16" ht="15">
      <c r="A90" s="12"/>
      <c r="B90" s="25">
        <v>362</v>
      </c>
      <c r="C90" s="20" t="s">
        <v>98</v>
      </c>
      <c r="D90" s="47">
        <v>78348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78348</v>
      </c>
      <c r="O90" s="48">
        <f t="shared" si="11"/>
        <v>2.7652560618360216</v>
      </c>
      <c r="P90" s="9"/>
    </row>
    <row r="91" spans="1:16" ht="15">
      <c r="A91" s="12"/>
      <c r="B91" s="25">
        <v>366</v>
      </c>
      <c r="C91" s="20" t="s">
        <v>99</v>
      </c>
      <c r="D91" s="47">
        <v>3316</v>
      </c>
      <c r="E91" s="47">
        <v>20000</v>
      </c>
      <c r="F91" s="47">
        <v>0</v>
      </c>
      <c r="G91" s="47">
        <v>0</v>
      </c>
      <c r="H91" s="47">
        <v>0</v>
      </c>
      <c r="I91" s="47">
        <v>170478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193794</v>
      </c>
      <c r="O91" s="48">
        <f t="shared" si="11"/>
        <v>6.8398687043376984</v>
      </c>
      <c r="P91" s="9"/>
    </row>
    <row r="92" spans="1:16" ht="15">
      <c r="A92" s="12"/>
      <c r="B92" s="25">
        <v>369.3</v>
      </c>
      <c r="C92" s="20" t="s">
        <v>100</v>
      </c>
      <c r="D92" s="47">
        <v>2073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2073</v>
      </c>
      <c r="O92" s="48">
        <f t="shared" si="11"/>
        <v>0.07316556665372534</v>
      </c>
      <c r="P92" s="9"/>
    </row>
    <row r="93" spans="1:16" ht="15">
      <c r="A93" s="12"/>
      <c r="B93" s="25">
        <v>369.9</v>
      </c>
      <c r="C93" s="20" t="s">
        <v>101</v>
      </c>
      <c r="D93" s="47">
        <v>238052</v>
      </c>
      <c r="E93" s="47">
        <v>418994</v>
      </c>
      <c r="F93" s="47">
        <v>0</v>
      </c>
      <c r="G93" s="47">
        <v>0</v>
      </c>
      <c r="H93" s="47">
        <v>0</v>
      </c>
      <c r="I93" s="47">
        <v>527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657573</v>
      </c>
      <c r="O93" s="48">
        <f t="shared" si="11"/>
        <v>23.208731867433734</v>
      </c>
      <c r="P93" s="9"/>
    </row>
    <row r="94" spans="1:16" ht="15.75">
      <c r="A94" s="29" t="s">
        <v>50</v>
      </c>
      <c r="B94" s="30"/>
      <c r="C94" s="31"/>
      <c r="D94" s="32">
        <f aca="true" t="shared" si="16" ref="D94:M94">SUM(D95:D95)</f>
        <v>7769833</v>
      </c>
      <c r="E94" s="32">
        <f t="shared" si="16"/>
        <v>893676</v>
      </c>
      <c r="F94" s="32">
        <f t="shared" si="16"/>
        <v>794500</v>
      </c>
      <c r="G94" s="32">
        <f t="shared" si="16"/>
        <v>0</v>
      </c>
      <c r="H94" s="32">
        <f t="shared" si="16"/>
        <v>0</v>
      </c>
      <c r="I94" s="32">
        <f t="shared" si="16"/>
        <v>274889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si="15"/>
        <v>9732898</v>
      </c>
      <c r="O94" s="46">
        <f t="shared" si="11"/>
        <v>343.5180884480994</v>
      </c>
      <c r="P94" s="9"/>
    </row>
    <row r="95" spans="1:16" ht="15.75" thickBot="1">
      <c r="A95" s="12"/>
      <c r="B95" s="25">
        <v>381</v>
      </c>
      <c r="C95" s="20" t="s">
        <v>102</v>
      </c>
      <c r="D95" s="47">
        <v>7769833</v>
      </c>
      <c r="E95" s="47">
        <v>893676</v>
      </c>
      <c r="F95" s="47">
        <v>794500</v>
      </c>
      <c r="G95" s="47">
        <v>0</v>
      </c>
      <c r="H95" s="47">
        <v>0</v>
      </c>
      <c r="I95" s="47">
        <v>274889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9732898</v>
      </c>
      <c r="O95" s="48">
        <f t="shared" si="11"/>
        <v>343.5180884480994</v>
      </c>
      <c r="P95" s="9"/>
    </row>
    <row r="96" spans="1:119" ht="16.5" thickBot="1">
      <c r="A96" s="14" t="s">
        <v>73</v>
      </c>
      <c r="B96" s="23"/>
      <c r="C96" s="22"/>
      <c r="D96" s="15">
        <f aca="true" t="shared" si="17" ref="D96:M96">SUM(D5,D12,D16,D43,D80,D88,D94)</f>
        <v>18414830</v>
      </c>
      <c r="E96" s="15">
        <f t="shared" si="17"/>
        <v>20852813</v>
      </c>
      <c r="F96" s="15">
        <f t="shared" si="17"/>
        <v>796926</v>
      </c>
      <c r="G96" s="15">
        <f t="shared" si="17"/>
        <v>0</v>
      </c>
      <c r="H96" s="15">
        <f t="shared" si="17"/>
        <v>0</v>
      </c>
      <c r="I96" s="15">
        <f t="shared" si="17"/>
        <v>3903263</v>
      </c>
      <c r="J96" s="15">
        <f t="shared" si="17"/>
        <v>0</v>
      </c>
      <c r="K96" s="15">
        <f t="shared" si="17"/>
        <v>0</v>
      </c>
      <c r="L96" s="15">
        <f t="shared" si="17"/>
        <v>0</v>
      </c>
      <c r="M96" s="15">
        <f t="shared" si="17"/>
        <v>0</v>
      </c>
      <c r="N96" s="15">
        <f t="shared" si="15"/>
        <v>43967832</v>
      </c>
      <c r="O96" s="38">
        <f t="shared" si="11"/>
        <v>1551.8240920481417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 ht="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109</v>
      </c>
      <c r="M98" s="49"/>
      <c r="N98" s="49"/>
      <c r="O98" s="44">
        <v>28333</v>
      </c>
    </row>
    <row r="99" spans="1:15" ht="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thickBot="1">
      <c r="A100" s="53" t="s">
        <v>116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sheetProtection/>
  <mergeCells count="10">
    <mergeCell ref="A100:O100"/>
    <mergeCell ref="A1:O1"/>
    <mergeCell ref="D3:H3"/>
    <mergeCell ref="I3:J3"/>
    <mergeCell ref="K3:L3"/>
    <mergeCell ref="O3:O4"/>
    <mergeCell ref="A2:O2"/>
    <mergeCell ref="A3:C4"/>
    <mergeCell ref="A99:O99"/>
    <mergeCell ref="L98:N98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6751998</v>
      </c>
      <c r="E5" s="27">
        <f t="shared" si="0"/>
        <v>9381317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16133315</v>
      </c>
      <c r="O5" s="33">
        <f aca="true" t="shared" si="2" ref="O5:O36">(N5/O$102)</f>
        <v>578.0685441972124</v>
      </c>
      <c r="P5" s="6"/>
    </row>
    <row r="6" spans="1:16" ht="15">
      <c r="A6" s="12"/>
      <c r="B6" s="25">
        <v>311</v>
      </c>
      <c r="C6" s="20" t="s">
        <v>2</v>
      </c>
      <c r="D6" s="47">
        <v>5375287</v>
      </c>
      <c r="E6" s="47">
        <v>7510486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12885773</v>
      </c>
      <c r="O6" s="48">
        <f t="shared" si="2"/>
        <v>461.70672542907306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171464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171464</v>
      </c>
      <c r="O7" s="48">
        <f t="shared" si="2"/>
        <v>6.143681249776058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831156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831156</v>
      </c>
      <c r="O8" s="48">
        <f t="shared" si="2"/>
        <v>29.78093088251102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868211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868211</v>
      </c>
      <c r="O9" s="48">
        <f t="shared" si="2"/>
        <v>31.108638790354366</v>
      </c>
      <c r="P9" s="9"/>
    </row>
    <row r="10" spans="1:16" ht="15">
      <c r="A10" s="12"/>
      <c r="B10" s="25">
        <v>312.6</v>
      </c>
      <c r="C10" s="20" t="s">
        <v>13</v>
      </c>
      <c r="D10" s="47">
        <v>1268561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1268561</v>
      </c>
      <c r="O10" s="48">
        <f t="shared" si="2"/>
        <v>45.453473789816904</v>
      </c>
      <c r="P10" s="9"/>
    </row>
    <row r="11" spans="1:16" ht="15">
      <c r="A11" s="12"/>
      <c r="B11" s="25">
        <v>315</v>
      </c>
      <c r="C11" s="20" t="s">
        <v>14</v>
      </c>
      <c r="D11" s="47">
        <v>108150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108150</v>
      </c>
      <c r="O11" s="48">
        <f t="shared" si="2"/>
        <v>3.875094055680963</v>
      </c>
      <c r="P11" s="9"/>
    </row>
    <row r="12" spans="1:16" ht="15.75">
      <c r="A12" s="29" t="s">
        <v>134</v>
      </c>
      <c r="B12" s="30"/>
      <c r="C12" s="31"/>
      <c r="D12" s="32">
        <f aca="true" t="shared" si="3" ref="D12:M12">SUM(D13:D14)</f>
        <v>281455</v>
      </c>
      <c r="E12" s="32">
        <f t="shared" si="3"/>
        <v>5150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286605</v>
      </c>
      <c r="O12" s="46">
        <f t="shared" si="2"/>
        <v>10.26926797807159</v>
      </c>
      <c r="P12" s="10"/>
    </row>
    <row r="13" spans="1:16" ht="15">
      <c r="A13" s="12"/>
      <c r="B13" s="25">
        <v>322</v>
      </c>
      <c r="C13" s="20" t="s">
        <v>0</v>
      </c>
      <c r="D13" s="47">
        <v>203374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203374</v>
      </c>
      <c r="O13" s="48">
        <f t="shared" si="2"/>
        <v>7.287040022931671</v>
      </c>
      <c r="P13" s="9"/>
    </row>
    <row r="14" spans="1:16" ht="15">
      <c r="A14" s="12"/>
      <c r="B14" s="25">
        <v>329</v>
      </c>
      <c r="C14" s="20" t="s">
        <v>135</v>
      </c>
      <c r="D14" s="47">
        <v>78081</v>
      </c>
      <c r="E14" s="47">
        <v>5150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83231</v>
      </c>
      <c r="O14" s="48">
        <f t="shared" si="2"/>
        <v>2.982227955139919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SUM(D16:D44)</f>
        <v>2812348</v>
      </c>
      <c r="E15" s="32">
        <f t="shared" si="4"/>
        <v>7761950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3378789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13953087</v>
      </c>
      <c r="O15" s="46">
        <f t="shared" si="2"/>
        <v>499.94937117059015</v>
      </c>
      <c r="P15" s="10"/>
    </row>
    <row r="16" spans="1:16" ht="15">
      <c r="A16" s="12"/>
      <c r="B16" s="25">
        <v>331.2</v>
      </c>
      <c r="C16" s="20" t="s">
        <v>18</v>
      </c>
      <c r="D16" s="47">
        <v>171420</v>
      </c>
      <c r="E16" s="47">
        <v>25621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197041</v>
      </c>
      <c r="O16" s="48">
        <f t="shared" si="2"/>
        <v>7.060123974345193</v>
      </c>
      <c r="P16" s="9"/>
    </row>
    <row r="17" spans="1:16" ht="15">
      <c r="A17" s="12"/>
      <c r="B17" s="25">
        <v>331.31</v>
      </c>
      <c r="C17" s="20" t="s">
        <v>136</v>
      </c>
      <c r="D17" s="47">
        <v>44100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aca="true" t="shared" si="5" ref="N17:N23">SUM(D17:M17)</f>
        <v>44100</v>
      </c>
      <c r="O17" s="48">
        <f t="shared" si="2"/>
        <v>1.580135440180587</v>
      </c>
      <c r="P17" s="9"/>
    </row>
    <row r="18" spans="1:16" ht="15">
      <c r="A18" s="12"/>
      <c r="B18" s="25">
        <v>331.39</v>
      </c>
      <c r="C18" s="20" t="s">
        <v>137</v>
      </c>
      <c r="D18" s="47">
        <v>21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21</v>
      </c>
      <c r="O18" s="48">
        <f t="shared" si="2"/>
        <v>0.0007524454477050414</v>
      </c>
      <c r="P18" s="9"/>
    </row>
    <row r="19" spans="1:16" ht="15">
      <c r="A19" s="12"/>
      <c r="B19" s="25">
        <v>331.5</v>
      </c>
      <c r="C19" s="20" t="s">
        <v>20</v>
      </c>
      <c r="D19" s="47">
        <v>768</v>
      </c>
      <c r="E19" s="47">
        <v>2816134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2816902</v>
      </c>
      <c r="O19" s="48">
        <f t="shared" si="2"/>
        <v>100.93167078720126</v>
      </c>
      <c r="P19" s="9"/>
    </row>
    <row r="20" spans="1:16" ht="15">
      <c r="A20" s="12"/>
      <c r="B20" s="25">
        <v>331.65</v>
      </c>
      <c r="C20" s="20" t="s">
        <v>23</v>
      </c>
      <c r="D20" s="47">
        <v>0</v>
      </c>
      <c r="E20" s="47">
        <v>39416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39416</v>
      </c>
      <c r="O20" s="48">
        <f t="shared" si="2"/>
        <v>1.4123042746067578</v>
      </c>
      <c r="P20" s="9"/>
    </row>
    <row r="21" spans="1:16" ht="15">
      <c r="A21" s="12"/>
      <c r="B21" s="25">
        <v>331.69</v>
      </c>
      <c r="C21" s="20" t="s">
        <v>24</v>
      </c>
      <c r="D21" s="47">
        <v>0</v>
      </c>
      <c r="E21" s="47">
        <v>1821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1821</v>
      </c>
      <c r="O21" s="48">
        <f t="shared" si="2"/>
        <v>0.06524776953670859</v>
      </c>
      <c r="P21" s="9"/>
    </row>
    <row r="22" spans="1:16" ht="15">
      <c r="A22" s="12"/>
      <c r="B22" s="25">
        <v>334.1</v>
      </c>
      <c r="C22" s="20" t="s">
        <v>21</v>
      </c>
      <c r="D22" s="47">
        <v>5678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5678</v>
      </c>
      <c r="O22" s="48">
        <f t="shared" si="2"/>
        <v>0.20344691676520119</v>
      </c>
      <c r="P22" s="9"/>
    </row>
    <row r="23" spans="1:16" ht="15">
      <c r="A23" s="12"/>
      <c r="B23" s="25">
        <v>334.2</v>
      </c>
      <c r="C23" s="20" t="s">
        <v>22</v>
      </c>
      <c r="D23" s="47">
        <v>278251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278251</v>
      </c>
      <c r="O23" s="48">
        <f t="shared" si="2"/>
        <v>9.969938012827404</v>
      </c>
      <c r="P23" s="9"/>
    </row>
    <row r="24" spans="1:16" ht="15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256522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256522</v>
      </c>
      <c r="O24" s="48">
        <f t="shared" si="2"/>
        <v>9.191371958866316</v>
      </c>
      <c r="P24" s="9"/>
    </row>
    <row r="25" spans="1:16" ht="15">
      <c r="A25" s="12"/>
      <c r="B25" s="25">
        <v>334.35</v>
      </c>
      <c r="C25" s="20" t="s">
        <v>26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2690059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2690059</v>
      </c>
      <c r="O25" s="48">
        <f t="shared" si="2"/>
        <v>96.38679279085599</v>
      </c>
      <c r="P25" s="9"/>
    </row>
    <row r="26" spans="1:16" ht="15">
      <c r="A26" s="12"/>
      <c r="B26" s="25">
        <v>334.49</v>
      </c>
      <c r="C26" s="20" t="s">
        <v>27</v>
      </c>
      <c r="D26" s="47">
        <v>0</v>
      </c>
      <c r="E26" s="47">
        <v>2064004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44">SUM(D26:M26)</f>
        <v>2064004</v>
      </c>
      <c r="O26" s="48">
        <f t="shared" si="2"/>
        <v>73.95478161166649</v>
      </c>
      <c r="P26" s="9"/>
    </row>
    <row r="27" spans="1:16" ht="15">
      <c r="A27" s="12"/>
      <c r="B27" s="25">
        <v>334.61</v>
      </c>
      <c r="C27" s="20" t="s">
        <v>138</v>
      </c>
      <c r="D27" s="47">
        <v>0</v>
      </c>
      <c r="E27" s="47">
        <v>103000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103000</v>
      </c>
      <c r="O27" s="48">
        <f t="shared" si="2"/>
        <v>3.690565767315203</v>
      </c>
      <c r="P27" s="9"/>
    </row>
    <row r="28" spans="1:16" ht="15">
      <c r="A28" s="12"/>
      <c r="B28" s="25">
        <v>334.62</v>
      </c>
      <c r="C28" s="20" t="s">
        <v>28</v>
      </c>
      <c r="D28" s="47">
        <v>0</v>
      </c>
      <c r="E28" s="47">
        <v>124370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124370</v>
      </c>
      <c r="O28" s="48">
        <f t="shared" si="2"/>
        <v>4.456268587194095</v>
      </c>
      <c r="P28" s="9"/>
    </row>
    <row r="29" spans="1:16" ht="15">
      <c r="A29" s="12"/>
      <c r="B29" s="25">
        <v>334.7</v>
      </c>
      <c r="C29" s="20" t="s">
        <v>29</v>
      </c>
      <c r="D29" s="47">
        <v>93980</v>
      </c>
      <c r="E29" s="47">
        <v>171131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265111</v>
      </c>
      <c r="O29" s="48">
        <f t="shared" si="2"/>
        <v>9.499122146977678</v>
      </c>
      <c r="P29" s="9"/>
    </row>
    <row r="30" spans="1:16" ht="15">
      <c r="A30" s="12"/>
      <c r="B30" s="25">
        <v>334.82</v>
      </c>
      <c r="C30" s="20" t="s">
        <v>139</v>
      </c>
      <c r="D30" s="47">
        <v>0</v>
      </c>
      <c r="E30" s="47">
        <v>221819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221819</v>
      </c>
      <c r="O30" s="48">
        <f t="shared" si="2"/>
        <v>7.947937941165932</v>
      </c>
      <c r="P30" s="9"/>
    </row>
    <row r="31" spans="1:16" ht="15">
      <c r="A31" s="12"/>
      <c r="B31" s="25">
        <v>334.9</v>
      </c>
      <c r="C31" s="20" t="s">
        <v>31</v>
      </c>
      <c r="D31" s="47">
        <v>116893</v>
      </c>
      <c r="E31" s="47">
        <v>233207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350100</v>
      </c>
      <c r="O31" s="48">
        <f t="shared" si="2"/>
        <v>12.54434053531119</v>
      </c>
      <c r="P31" s="9"/>
    </row>
    <row r="32" spans="1:16" ht="15">
      <c r="A32" s="12"/>
      <c r="B32" s="25">
        <v>335.12</v>
      </c>
      <c r="C32" s="20" t="s">
        <v>32</v>
      </c>
      <c r="D32" s="47">
        <v>448704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448704</v>
      </c>
      <c r="O32" s="48">
        <f t="shared" si="2"/>
        <v>16.077394388906804</v>
      </c>
      <c r="P32" s="9"/>
    </row>
    <row r="33" spans="1:16" ht="15">
      <c r="A33" s="12"/>
      <c r="B33" s="25">
        <v>335.13</v>
      </c>
      <c r="C33" s="20" t="s">
        <v>33</v>
      </c>
      <c r="D33" s="47">
        <v>28049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28049</v>
      </c>
      <c r="O33" s="48">
        <f t="shared" si="2"/>
        <v>1.0050163029847003</v>
      </c>
      <c r="P33" s="9"/>
    </row>
    <row r="34" spans="1:16" ht="15">
      <c r="A34" s="12"/>
      <c r="B34" s="25">
        <v>335.14</v>
      </c>
      <c r="C34" s="20" t="s">
        <v>34</v>
      </c>
      <c r="D34" s="47">
        <v>16634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16634</v>
      </c>
      <c r="O34" s="48">
        <f t="shared" si="2"/>
        <v>0.5960084560536028</v>
      </c>
      <c r="P34" s="9"/>
    </row>
    <row r="35" spans="1:16" ht="15">
      <c r="A35" s="12"/>
      <c r="B35" s="25">
        <v>335.15</v>
      </c>
      <c r="C35" s="20" t="s">
        <v>35</v>
      </c>
      <c r="D35" s="47">
        <v>2001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2001</v>
      </c>
      <c r="O35" s="48">
        <f t="shared" si="2"/>
        <v>0.07169730194560894</v>
      </c>
      <c r="P35" s="9"/>
    </row>
    <row r="36" spans="1:16" ht="15">
      <c r="A36" s="12"/>
      <c r="B36" s="25">
        <v>335.16</v>
      </c>
      <c r="C36" s="20" t="s">
        <v>36</v>
      </c>
      <c r="D36" s="47">
        <v>0</v>
      </c>
      <c r="E36" s="47">
        <v>446500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446500</v>
      </c>
      <c r="O36" s="48">
        <f t="shared" si="2"/>
        <v>15.99842344763338</v>
      </c>
      <c r="P36" s="9"/>
    </row>
    <row r="37" spans="1:16" ht="15">
      <c r="A37" s="12"/>
      <c r="B37" s="25">
        <v>335.18</v>
      </c>
      <c r="C37" s="20" t="s">
        <v>37</v>
      </c>
      <c r="D37" s="47">
        <v>1599389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1599389</v>
      </c>
      <c r="O37" s="48">
        <f aca="true" t="shared" si="7" ref="O37:O68">(N37/O$102)</f>
        <v>57.307284388548496</v>
      </c>
      <c r="P37" s="9"/>
    </row>
    <row r="38" spans="1:16" ht="15">
      <c r="A38" s="12"/>
      <c r="B38" s="25">
        <v>335.19</v>
      </c>
      <c r="C38" s="20" t="s">
        <v>51</v>
      </c>
      <c r="D38" s="47">
        <v>0</v>
      </c>
      <c r="E38" s="47">
        <v>678146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678146</v>
      </c>
      <c r="O38" s="48">
        <f t="shared" si="7"/>
        <v>24.298470027589666</v>
      </c>
      <c r="P38" s="9"/>
    </row>
    <row r="39" spans="1:16" ht="15">
      <c r="A39" s="12"/>
      <c r="B39" s="25">
        <v>335.29</v>
      </c>
      <c r="C39" s="20" t="s">
        <v>38</v>
      </c>
      <c r="D39" s="47">
        <v>0</v>
      </c>
      <c r="E39" s="47">
        <v>5450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5450</v>
      </c>
      <c r="O39" s="48">
        <f t="shared" si="7"/>
        <v>0.19527750904726074</v>
      </c>
      <c r="P39" s="9"/>
    </row>
    <row r="40" spans="1:16" ht="15">
      <c r="A40" s="12"/>
      <c r="B40" s="25">
        <v>335.41</v>
      </c>
      <c r="C40" s="20" t="s">
        <v>39</v>
      </c>
      <c r="D40" s="47">
        <v>0</v>
      </c>
      <c r="E40" s="47">
        <v>32361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32361</v>
      </c>
      <c r="O40" s="48">
        <f t="shared" si="7"/>
        <v>1.1595184349134688</v>
      </c>
      <c r="P40" s="9"/>
    </row>
    <row r="41" spans="1:16" ht="15">
      <c r="A41" s="12"/>
      <c r="B41" s="25">
        <v>335.42</v>
      </c>
      <c r="C41" s="20" t="s">
        <v>40</v>
      </c>
      <c r="D41" s="47">
        <v>0</v>
      </c>
      <c r="E41" s="47">
        <v>792837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792837</v>
      </c>
      <c r="O41" s="48">
        <f t="shared" si="7"/>
        <v>28.407932924862948</v>
      </c>
      <c r="P41" s="9"/>
    </row>
    <row r="42" spans="1:16" ht="15">
      <c r="A42" s="12"/>
      <c r="B42" s="25">
        <v>335.49</v>
      </c>
      <c r="C42" s="20" t="s">
        <v>41</v>
      </c>
      <c r="D42" s="47">
        <v>0</v>
      </c>
      <c r="E42" s="47">
        <v>6133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6133</v>
      </c>
      <c r="O42" s="48">
        <f t="shared" si="7"/>
        <v>0.2197499014654771</v>
      </c>
      <c r="P42" s="9"/>
    </row>
    <row r="43" spans="1:16" ht="15">
      <c r="A43" s="12"/>
      <c r="B43" s="25">
        <v>335.7</v>
      </c>
      <c r="C43" s="20" t="s">
        <v>42</v>
      </c>
      <c r="D43" s="47">
        <v>6460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6460</v>
      </c>
      <c r="O43" s="48">
        <f t="shared" si="7"/>
        <v>0.23146655200831273</v>
      </c>
      <c r="P43" s="9"/>
    </row>
    <row r="44" spans="1:16" ht="15">
      <c r="A44" s="12"/>
      <c r="B44" s="25">
        <v>335.9</v>
      </c>
      <c r="C44" s="20" t="s">
        <v>43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432208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432208</v>
      </c>
      <c r="O44" s="48">
        <f t="shared" si="7"/>
        <v>15.486330574366692</v>
      </c>
      <c r="P44" s="9"/>
    </row>
    <row r="45" spans="1:16" ht="15.75">
      <c r="A45" s="29" t="s">
        <v>48</v>
      </c>
      <c r="B45" s="30"/>
      <c r="C45" s="31"/>
      <c r="D45" s="32">
        <f aca="true" t="shared" si="8" ref="D45:M45">SUM(D46:D82)</f>
        <v>1497346</v>
      </c>
      <c r="E45" s="32">
        <f t="shared" si="8"/>
        <v>1790585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1451110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4739041</v>
      </c>
      <c r="O45" s="46">
        <f t="shared" si="7"/>
        <v>169.80332509226415</v>
      </c>
      <c r="P45" s="10"/>
    </row>
    <row r="46" spans="1:16" ht="15">
      <c r="A46" s="12"/>
      <c r="B46" s="25">
        <v>341.1</v>
      </c>
      <c r="C46" s="20" t="s">
        <v>52</v>
      </c>
      <c r="D46" s="47">
        <v>76004</v>
      </c>
      <c r="E46" s="47">
        <v>33957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109961</v>
      </c>
      <c r="O46" s="48">
        <f t="shared" si="7"/>
        <v>3.939983517861622</v>
      </c>
      <c r="P46" s="9"/>
    </row>
    <row r="47" spans="1:16" ht="15">
      <c r="A47" s="12"/>
      <c r="B47" s="25">
        <v>341.2</v>
      </c>
      <c r="C47" s="20" t="s">
        <v>53</v>
      </c>
      <c r="D47" s="47">
        <v>215442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9" ref="N47:N80">SUM(D47:M47)</f>
        <v>215442</v>
      </c>
      <c r="O47" s="48">
        <f t="shared" si="7"/>
        <v>7.719445340212834</v>
      </c>
      <c r="P47" s="9"/>
    </row>
    <row r="48" spans="1:16" ht="15">
      <c r="A48" s="12"/>
      <c r="B48" s="25">
        <v>341.3</v>
      </c>
      <c r="C48" s="20" t="s">
        <v>54</v>
      </c>
      <c r="D48" s="47">
        <v>27959</v>
      </c>
      <c r="E48" s="47">
        <v>7078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35037</v>
      </c>
      <c r="O48" s="48">
        <f t="shared" si="7"/>
        <v>1.255401483392454</v>
      </c>
      <c r="P48" s="9"/>
    </row>
    <row r="49" spans="1:16" ht="15">
      <c r="A49" s="12"/>
      <c r="B49" s="25">
        <v>341.51</v>
      </c>
      <c r="C49" s="20" t="s">
        <v>55</v>
      </c>
      <c r="D49" s="47">
        <v>267897</v>
      </c>
      <c r="E49" s="47">
        <v>4544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272441</v>
      </c>
      <c r="O49" s="48">
        <f t="shared" si="7"/>
        <v>9.761761438962342</v>
      </c>
      <c r="P49" s="9"/>
    </row>
    <row r="50" spans="1:16" ht="15">
      <c r="A50" s="12"/>
      <c r="B50" s="25">
        <v>341.53</v>
      </c>
      <c r="C50" s="20" t="s">
        <v>56</v>
      </c>
      <c r="D50" s="47">
        <v>0</v>
      </c>
      <c r="E50" s="47">
        <v>44284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44284</v>
      </c>
      <c r="O50" s="48">
        <f t="shared" si="7"/>
        <v>1.5867282955319073</v>
      </c>
      <c r="P50" s="9"/>
    </row>
    <row r="51" spans="1:16" ht="15">
      <c r="A51" s="12"/>
      <c r="B51" s="25">
        <v>341.56</v>
      </c>
      <c r="C51" s="20" t="s">
        <v>57</v>
      </c>
      <c r="D51" s="47">
        <v>38357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38357</v>
      </c>
      <c r="O51" s="48">
        <f t="shared" si="7"/>
        <v>1.3743595256010606</v>
      </c>
      <c r="P51" s="9"/>
    </row>
    <row r="52" spans="1:16" ht="15">
      <c r="A52" s="12"/>
      <c r="B52" s="25">
        <v>341.9</v>
      </c>
      <c r="C52" s="20" t="s">
        <v>58</v>
      </c>
      <c r="D52" s="47">
        <v>29665</v>
      </c>
      <c r="E52" s="47">
        <v>162990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192655</v>
      </c>
      <c r="O52" s="48">
        <f t="shared" si="7"/>
        <v>6.902970367981655</v>
      </c>
      <c r="P52" s="9"/>
    </row>
    <row r="53" spans="1:16" ht="15">
      <c r="A53" s="12"/>
      <c r="B53" s="25">
        <v>342.2</v>
      </c>
      <c r="C53" s="20" t="s">
        <v>59</v>
      </c>
      <c r="D53" s="47">
        <v>0</v>
      </c>
      <c r="E53" s="47">
        <v>10648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10648</v>
      </c>
      <c r="O53" s="48">
        <f t="shared" si="7"/>
        <v>0.381525672722061</v>
      </c>
      <c r="P53" s="9"/>
    </row>
    <row r="54" spans="1:16" ht="15">
      <c r="A54" s="12"/>
      <c r="B54" s="25">
        <v>342.3</v>
      </c>
      <c r="C54" s="20" t="s">
        <v>60</v>
      </c>
      <c r="D54" s="47">
        <v>0</v>
      </c>
      <c r="E54" s="47">
        <v>621430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621430</v>
      </c>
      <c r="O54" s="48">
        <f t="shared" si="7"/>
        <v>22.266294027016375</v>
      </c>
      <c r="P54" s="9"/>
    </row>
    <row r="55" spans="1:16" ht="15">
      <c r="A55" s="12"/>
      <c r="B55" s="25">
        <v>342.5</v>
      </c>
      <c r="C55" s="20" t="s">
        <v>61</v>
      </c>
      <c r="D55" s="47">
        <v>0</v>
      </c>
      <c r="E55" s="47">
        <v>18797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18797</v>
      </c>
      <c r="O55" s="48">
        <f t="shared" si="7"/>
        <v>0.6735103371672221</v>
      </c>
      <c r="P55" s="9"/>
    </row>
    <row r="56" spans="1:16" ht="15">
      <c r="A56" s="12"/>
      <c r="B56" s="25">
        <v>342.6</v>
      </c>
      <c r="C56" s="20" t="s">
        <v>62</v>
      </c>
      <c r="D56" s="47">
        <v>609493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609493</v>
      </c>
      <c r="O56" s="48">
        <f t="shared" si="7"/>
        <v>21.838582536099466</v>
      </c>
      <c r="P56" s="9"/>
    </row>
    <row r="57" spans="1:16" ht="15">
      <c r="A57" s="12"/>
      <c r="B57" s="25">
        <v>342.9</v>
      </c>
      <c r="C57" s="20" t="s">
        <v>63</v>
      </c>
      <c r="D57" s="47">
        <v>115998</v>
      </c>
      <c r="E57" s="47">
        <v>110146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226144</v>
      </c>
      <c r="O57" s="48">
        <f t="shared" si="7"/>
        <v>8.102905872657566</v>
      </c>
      <c r="P57" s="9"/>
    </row>
    <row r="58" spans="1:16" ht="15">
      <c r="A58" s="12"/>
      <c r="B58" s="25">
        <v>343.3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153007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153007</v>
      </c>
      <c r="O58" s="48">
        <f t="shared" si="7"/>
        <v>5.482353362714536</v>
      </c>
      <c r="P58" s="9"/>
    </row>
    <row r="59" spans="1:16" ht="15">
      <c r="A59" s="12"/>
      <c r="B59" s="25">
        <v>343.4</v>
      </c>
      <c r="C59" s="20" t="s">
        <v>65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987022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987022</v>
      </c>
      <c r="O59" s="48">
        <f t="shared" si="7"/>
        <v>35.365724318320254</v>
      </c>
      <c r="P59" s="9"/>
    </row>
    <row r="60" spans="1:16" ht="15">
      <c r="A60" s="12"/>
      <c r="B60" s="25">
        <v>343.5</v>
      </c>
      <c r="C60" s="20" t="s">
        <v>66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311081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311081</v>
      </c>
      <c r="O60" s="48">
        <f t="shared" si="7"/>
        <v>11.146261062739619</v>
      </c>
      <c r="P60" s="9"/>
    </row>
    <row r="61" spans="1:16" ht="15">
      <c r="A61" s="12"/>
      <c r="B61" s="25">
        <v>346.4</v>
      </c>
      <c r="C61" s="20" t="s">
        <v>67</v>
      </c>
      <c r="D61" s="47">
        <v>8569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8569</v>
      </c>
      <c r="O61" s="48">
        <f t="shared" si="7"/>
        <v>0.3070335733992619</v>
      </c>
      <c r="P61" s="9"/>
    </row>
    <row r="62" spans="1:16" ht="15">
      <c r="A62" s="12"/>
      <c r="B62" s="25">
        <v>346.9</v>
      </c>
      <c r="C62" s="20" t="s">
        <v>68</v>
      </c>
      <c r="D62" s="47">
        <v>2506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2506</v>
      </c>
      <c r="O62" s="48">
        <f t="shared" si="7"/>
        <v>0.08979182342613494</v>
      </c>
      <c r="P62" s="9"/>
    </row>
    <row r="63" spans="1:16" ht="15">
      <c r="A63" s="12"/>
      <c r="B63" s="25">
        <v>347.1</v>
      </c>
      <c r="C63" s="20" t="s">
        <v>130</v>
      </c>
      <c r="D63" s="47">
        <v>827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827</v>
      </c>
      <c r="O63" s="48">
        <f t="shared" si="7"/>
        <v>0.02963201834533663</v>
      </c>
      <c r="P63" s="9"/>
    </row>
    <row r="64" spans="1:16" ht="15">
      <c r="A64" s="12"/>
      <c r="B64" s="25">
        <v>347.2</v>
      </c>
      <c r="C64" s="20" t="s">
        <v>69</v>
      </c>
      <c r="D64" s="47">
        <v>74500</v>
      </c>
      <c r="E64" s="47">
        <v>59749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134249</v>
      </c>
      <c r="O64" s="48">
        <f t="shared" si="7"/>
        <v>4.81024042423591</v>
      </c>
      <c r="P64" s="9"/>
    </row>
    <row r="65" spans="1:16" ht="15">
      <c r="A65" s="12"/>
      <c r="B65" s="25">
        <v>347.4</v>
      </c>
      <c r="C65" s="20" t="s">
        <v>70</v>
      </c>
      <c r="D65" s="47">
        <v>0</v>
      </c>
      <c r="E65" s="47">
        <v>54243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54243</v>
      </c>
      <c r="O65" s="48">
        <f t="shared" si="7"/>
        <v>1.9435665914221218</v>
      </c>
      <c r="P65" s="9"/>
    </row>
    <row r="66" spans="1:16" ht="15">
      <c r="A66" s="12"/>
      <c r="B66" s="25">
        <v>347.5</v>
      </c>
      <c r="C66" s="20" t="s">
        <v>71</v>
      </c>
      <c r="D66" s="47">
        <v>18555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18555</v>
      </c>
      <c r="O66" s="48">
        <f t="shared" si="7"/>
        <v>0.6648392991508115</v>
      </c>
      <c r="P66" s="9"/>
    </row>
    <row r="67" spans="1:16" ht="15">
      <c r="A67" s="12"/>
      <c r="B67" s="25">
        <v>347.9</v>
      </c>
      <c r="C67" s="20" t="s">
        <v>72</v>
      </c>
      <c r="D67" s="47">
        <v>11574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11574</v>
      </c>
      <c r="O67" s="48">
        <f t="shared" si="7"/>
        <v>0.4147049338922928</v>
      </c>
      <c r="P67" s="9"/>
    </row>
    <row r="68" spans="1:16" ht="15">
      <c r="A68" s="12"/>
      <c r="B68" s="25">
        <v>348.11</v>
      </c>
      <c r="C68" s="39" t="s">
        <v>74</v>
      </c>
      <c r="D68" s="47">
        <v>0</v>
      </c>
      <c r="E68" s="47">
        <v>1590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1590</v>
      </c>
      <c r="O68" s="48">
        <f t="shared" si="7"/>
        <v>0.056970869611953134</v>
      </c>
      <c r="P68" s="9"/>
    </row>
    <row r="69" spans="1:16" ht="15">
      <c r="A69" s="12"/>
      <c r="B69" s="25">
        <v>348.12</v>
      </c>
      <c r="C69" s="39" t="s">
        <v>75</v>
      </c>
      <c r="D69" s="47">
        <v>0</v>
      </c>
      <c r="E69" s="47">
        <v>6084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6084</v>
      </c>
      <c r="O69" s="48">
        <f aca="true" t="shared" si="10" ref="O69:O100">(N69/O$102)</f>
        <v>0.21799419542083198</v>
      </c>
      <c r="P69" s="9"/>
    </row>
    <row r="70" spans="1:16" ht="15">
      <c r="A70" s="12"/>
      <c r="B70" s="25">
        <v>348.13</v>
      </c>
      <c r="C70" s="39" t="s">
        <v>76</v>
      </c>
      <c r="D70" s="47">
        <v>0</v>
      </c>
      <c r="E70" s="47">
        <v>44753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44753</v>
      </c>
      <c r="O70" s="48">
        <f t="shared" si="10"/>
        <v>1.6035329105306533</v>
      </c>
      <c r="P70" s="9"/>
    </row>
    <row r="71" spans="1:16" ht="15">
      <c r="A71" s="12"/>
      <c r="B71" s="25">
        <v>348.22</v>
      </c>
      <c r="C71" s="39" t="s">
        <v>77</v>
      </c>
      <c r="D71" s="47">
        <v>0</v>
      </c>
      <c r="E71" s="47">
        <v>10078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10078</v>
      </c>
      <c r="O71" s="48">
        <f t="shared" si="10"/>
        <v>0.36110215342720986</v>
      </c>
      <c r="P71" s="9"/>
    </row>
    <row r="72" spans="1:16" ht="15">
      <c r="A72" s="12"/>
      <c r="B72" s="25">
        <v>348.23</v>
      </c>
      <c r="C72" s="39" t="s">
        <v>78</v>
      </c>
      <c r="D72" s="47">
        <v>0</v>
      </c>
      <c r="E72" s="47">
        <v>22398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22398</v>
      </c>
      <c r="O72" s="48">
        <f t="shared" si="10"/>
        <v>0.8025368160808342</v>
      </c>
      <c r="P72" s="9"/>
    </row>
    <row r="73" spans="1:16" ht="15">
      <c r="A73" s="12"/>
      <c r="B73" s="25">
        <v>348.31</v>
      </c>
      <c r="C73" s="39" t="s">
        <v>79</v>
      </c>
      <c r="D73" s="47">
        <v>0</v>
      </c>
      <c r="E73" s="47">
        <v>86374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86374</v>
      </c>
      <c r="O73" s="48">
        <f t="shared" si="10"/>
        <v>3.0948439571464403</v>
      </c>
      <c r="P73" s="9"/>
    </row>
    <row r="74" spans="1:16" ht="15">
      <c r="A74" s="12"/>
      <c r="B74" s="25">
        <v>348.32</v>
      </c>
      <c r="C74" s="39" t="s">
        <v>80</v>
      </c>
      <c r="D74" s="47">
        <v>0</v>
      </c>
      <c r="E74" s="47">
        <v>369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369</v>
      </c>
      <c r="O74" s="48">
        <f t="shared" si="10"/>
        <v>0.013221541438245728</v>
      </c>
      <c r="P74" s="9"/>
    </row>
    <row r="75" spans="1:16" ht="15">
      <c r="A75" s="12"/>
      <c r="B75" s="25">
        <v>348.41</v>
      </c>
      <c r="C75" s="39" t="s">
        <v>81</v>
      </c>
      <c r="D75" s="47">
        <v>0</v>
      </c>
      <c r="E75" s="47">
        <v>49034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49034</v>
      </c>
      <c r="O75" s="48">
        <f t="shared" si="10"/>
        <v>1.7569242896556667</v>
      </c>
      <c r="P75" s="9"/>
    </row>
    <row r="76" spans="1:16" ht="15">
      <c r="A76" s="12"/>
      <c r="B76" s="25">
        <v>348.42</v>
      </c>
      <c r="C76" s="39" t="s">
        <v>82</v>
      </c>
      <c r="D76" s="47">
        <v>0</v>
      </c>
      <c r="E76" s="47">
        <v>14219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14219</v>
      </c>
      <c r="O76" s="48">
        <f t="shared" si="10"/>
        <v>0.5094772295675231</v>
      </c>
      <c r="P76" s="9"/>
    </row>
    <row r="77" spans="1:16" ht="15">
      <c r="A77" s="12"/>
      <c r="B77" s="25">
        <v>348.48</v>
      </c>
      <c r="C77" s="39" t="s">
        <v>83</v>
      </c>
      <c r="D77" s="47">
        <v>0</v>
      </c>
      <c r="E77" s="47">
        <v>7848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7848</v>
      </c>
      <c r="O77" s="48">
        <f t="shared" si="10"/>
        <v>0.28119961302805546</v>
      </c>
      <c r="P77" s="9"/>
    </row>
    <row r="78" spans="1:16" ht="15">
      <c r="A78" s="12"/>
      <c r="B78" s="25">
        <v>348.52</v>
      </c>
      <c r="C78" s="39" t="s">
        <v>84</v>
      </c>
      <c r="D78" s="47">
        <v>0</v>
      </c>
      <c r="E78" s="47">
        <v>53567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53567</v>
      </c>
      <c r="O78" s="48">
        <f t="shared" si="10"/>
        <v>1.9193450141531405</v>
      </c>
      <c r="P78" s="9"/>
    </row>
    <row r="79" spans="1:16" ht="15">
      <c r="A79" s="12"/>
      <c r="B79" s="25">
        <v>348.53</v>
      </c>
      <c r="C79" s="39" t="s">
        <v>85</v>
      </c>
      <c r="D79" s="47">
        <v>0</v>
      </c>
      <c r="E79" s="47">
        <v>344137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344137</v>
      </c>
      <c r="O79" s="48">
        <f t="shared" si="10"/>
        <v>12.330681858898563</v>
      </c>
      <c r="P79" s="9"/>
    </row>
    <row r="80" spans="1:16" ht="15">
      <c r="A80" s="12"/>
      <c r="B80" s="25">
        <v>348.62</v>
      </c>
      <c r="C80" s="39" t="s">
        <v>86</v>
      </c>
      <c r="D80" s="47">
        <v>0</v>
      </c>
      <c r="E80" s="47">
        <v>326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326</v>
      </c>
      <c r="O80" s="48">
        <f t="shared" si="10"/>
        <v>0.011680819807230642</v>
      </c>
      <c r="P80" s="9"/>
    </row>
    <row r="81" spans="1:16" ht="15">
      <c r="A81" s="12"/>
      <c r="B81" s="25">
        <v>348.71</v>
      </c>
      <c r="C81" s="39" t="s">
        <v>87</v>
      </c>
      <c r="D81" s="47">
        <v>0</v>
      </c>
      <c r="E81" s="47">
        <v>18995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18995</v>
      </c>
      <c r="O81" s="48">
        <f t="shared" si="10"/>
        <v>0.6806048228170124</v>
      </c>
      <c r="P81" s="9"/>
    </row>
    <row r="82" spans="1:16" ht="15">
      <c r="A82" s="12"/>
      <c r="B82" s="25">
        <v>348.72</v>
      </c>
      <c r="C82" s="39" t="s">
        <v>88</v>
      </c>
      <c r="D82" s="47">
        <v>0</v>
      </c>
      <c r="E82" s="47">
        <v>2947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2947</v>
      </c>
      <c r="O82" s="48">
        <f t="shared" si="10"/>
        <v>0.10559317782794081</v>
      </c>
      <c r="P82" s="9"/>
    </row>
    <row r="83" spans="1:16" ht="15.75">
      <c r="A83" s="29" t="s">
        <v>49</v>
      </c>
      <c r="B83" s="30"/>
      <c r="C83" s="31"/>
      <c r="D83" s="32">
        <f aca="true" t="shared" si="11" ref="D83:M83">SUM(D84:D90)</f>
        <v>7753</v>
      </c>
      <c r="E83" s="32">
        <f t="shared" si="11"/>
        <v>417710</v>
      </c>
      <c r="F83" s="32">
        <f t="shared" si="11"/>
        <v>0</v>
      </c>
      <c r="G83" s="32">
        <f t="shared" si="11"/>
        <v>0</v>
      </c>
      <c r="H83" s="32">
        <f t="shared" si="11"/>
        <v>0</v>
      </c>
      <c r="I83" s="32">
        <f t="shared" si="11"/>
        <v>0</v>
      </c>
      <c r="J83" s="32">
        <f t="shared" si="11"/>
        <v>0</v>
      </c>
      <c r="K83" s="32">
        <f t="shared" si="11"/>
        <v>0</v>
      </c>
      <c r="L83" s="32">
        <f t="shared" si="11"/>
        <v>0</v>
      </c>
      <c r="M83" s="32">
        <f t="shared" si="11"/>
        <v>0</v>
      </c>
      <c r="N83" s="32">
        <f>SUM(D83:M83)</f>
        <v>425463</v>
      </c>
      <c r="O83" s="46">
        <f t="shared" si="10"/>
        <v>15.244652262710954</v>
      </c>
      <c r="P83" s="10"/>
    </row>
    <row r="84" spans="1:16" ht="15">
      <c r="A84" s="13"/>
      <c r="B84" s="40">
        <v>351.1</v>
      </c>
      <c r="C84" s="21" t="s">
        <v>90</v>
      </c>
      <c r="D84" s="47">
        <v>0</v>
      </c>
      <c r="E84" s="47">
        <v>38114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38114</v>
      </c>
      <c r="O84" s="48">
        <f t="shared" si="10"/>
        <v>1.365652656849045</v>
      </c>
      <c r="P84" s="9"/>
    </row>
    <row r="85" spans="1:16" ht="15">
      <c r="A85" s="13"/>
      <c r="B85" s="40">
        <v>351.2</v>
      </c>
      <c r="C85" s="21" t="s">
        <v>91</v>
      </c>
      <c r="D85" s="47">
        <v>0</v>
      </c>
      <c r="E85" s="47">
        <v>79894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aca="true" t="shared" si="12" ref="N85:N90">SUM(D85:M85)</f>
        <v>79894</v>
      </c>
      <c r="O85" s="48">
        <f t="shared" si="10"/>
        <v>2.8626607904260273</v>
      </c>
      <c r="P85" s="9"/>
    </row>
    <row r="86" spans="1:16" ht="15">
      <c r="A86" s="13"/>
      <c r="B86" s="40">
        <v>351.5</v>
      </c>
      <c r="C86" s="21" t="s">
        <v>92</v>
      </c>
      <c r="D86" s="47">
        <v>0</v>
      </c>
      <c r="E86" s="47">
        <v>102749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102749</v>
      </c>
      <c r="O86" s="48">
        <f t="shared" si="10"/>
        <v>3.6815722526783476</v>
      </c>
      <c r="P86" s="9"/>
    </row>
    <row r="87" spans="1:16" ht="15">
      <c r="A87" s="13"/>
      <c r="B87" s="40">
        <v>351.6</v>
      </c>
      <c r="C87" s="21" t="s">
        <v>93</v>
      </c>
      <c r="D87" s="47">
        <v>0</v>
      </c>
      <c r="E87" s="47">
        <v>143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143</v>
      </c>
      <c r="O87" s="48">
        <f t="shared" si="10"/>
        <v>0.0051237951915152815</v>
      </c>
      <c r="P87" s="9"/>
    </row>
    <row r="88" spans="1:16" ht="15">
      <c r="A88" s="13"/>
      <c r="B88" s="40">
        <v>352</v>
      </c>
      <c r="C88" s="21" t="s">
        <v>94</v>
      </c>
      <c r="D88" s="47">
        <v>5917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5917</v>
      </c>
      <c r="O88" s="48">
        <f t="shared" si="10"/>
        <v>0.21201046257479667</v>
      </c>
      <c r="P88" s="9"/>
    </row>
    <row r="89" spans="1:16" ht="15">
      <c r="A89" s="13"/>
      <c r="B89" s="40">
        <v>354</v>
      </c>
      <c r="C89" s="21" t="s">
        <v>95</v>
      </c>
      <c r="D89" s="47">
        <v>1836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1836</v>
      </c>
      <c r="O89" s="48">
        <f t="shared" si="10"/>
        <v>0.06578523057078361</v>
      </c>
      <c r="P89" s="9"/>
    </row>
    <row r="90" spans="1:16" ht="15">
      <c r="A90" s="13"/>
      <c r="B90" s="40">
        <v>359</v>
      </c>
      <c r="C90" s="21" t="s">
        <v>96</v>
      </c>
      <c r="D90" s="47">
        <v>0</v>
      </c>
      <c r="E90" s="47">
        <v>196810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196810</v>
      </c>
      <c r="O90" s="48">
        <f t="shared" si="10"/>
        <v>7.051847074420438</v>
      </c>
      <c r="P90" s="9"/>
    </row>
    <row r="91" spans="1:16" ht="15.75">
      <c r="A91" s="29" t="s">
        <v>3</v>
      </c>
      <c r="B91" s="30"/>
      <c r="C91" s="31"/>
      <c r="D91" s="32">
        <f aca="true" t="shared" si="13" ref="D91:M91">SUM(D92:D97)</f>
        <v>858808</v>
      </c>
      <c r="E91" s="32">
        <f t="shared" si="13"/>
        <v>2554971</v>
      </c>
      <c r="F91" s="32">
        <f t="shared" si="13"/>
        <v>6166</v>
      </c>
      <c r="G91" s="32">
        <f t="shared" si="13"/>
        <v>0</v>
      </c>
      <c r="H91" s="32">
        <f t="shared" si="13"/>
        <v>0</v>
      </c>
      <c r="I91" s="32">
        <f t="shared" si="13"/>
        <v>969340</v>
      </c>
      <c r="J91" s="32">
        <f t="shared" si="13"/>
        <v>0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 aca="true" t="shared" si="14" ref="N91:N100">SUM(D91:M91)</f>
        <v>4389285</v>
      </c>
      <c r="O91" s="46">
        <f t="shared" si="10"/>
        <v>157.27131033000109</v>
      </c>
      <c r="P91" s="10"/>
    </row>
    <row r="92" spans="1:16" ht="15">
      <c r="A92" s="12"/>
      <c r="B92" s="25">
        <v>361.1</v>
      </c>
      <c r="C92" s="20" t="s">
        <v>97</v>
      </c>
      <c r="D92" s="47">
        <v>233824</v>
      </c>
      <c r="E92" s="47">
        <v>436935</v>
      </c>
      <c r="F92" s="47">
        <v>6166</v>
      </c>
      <c r="G92" s="47">
        <v>0</v>
      </c>
      <c r="H92" s="47">
        <v>0</v>
      </c>
      <c r="I92" s="47">
        <v>163515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840440</v>
      </c>
      <c r="O92" s="48">
        <f t="shared" si="10"/>
        <v>30.113583431867855</v>
      </c>
      <c r="P92" s="9"/>
    </row>
    <row r="93" spans="1:16" ht="15">
      <c r="A93" s="12"/>
      <c r="B93" s="25">
        <v>362</v>
      </c>
      <c r="C93" s="20" t="s">
        <v>98</v>
      </c>
      <c r="D93" s="47">
        <v>73002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73002</v>
      </c>
      <c r="O93" s="48">
        <f t="shared" si="10"/>
        <v>2.615715360636354</v>
      </c>
      <c r="P93" s="9"/>
    </row>
    <row r="94" spans="1:16" ht="15">
      <c r="A94" s="12"/>
      <c r="B94" s="25">
        <v>363.11</v>
      </c>
      <c r="C94" s="20" t="s">
        <v>16</v>
      </c>
      <c r="D94" s="47">
        <v>0</v>
      </c>
      <c r="E94" s="47">
        <v>1939860</v>
      </c>
      <c r="F94" s="47">
        <v>0</v>
      </c>
      <c r="G94" s="47">
        <v>0</v>
      </c>
      <c r="H94" s="47">
        <v>0</v>
      </c>
      <c r="I94" s="47">
        <v>799650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2739510</v>
      </c>
      <c r="O94" s="48">
        <f t="shared" si="10"/>
        <v>98.15865849725895</v>
      </c>
      <c r="P94" s="9"/>
    </row>
    <row r="95" spans="1:16" ht="15">
      <c r="A95" s="12"/>
      <c r="B95" s="25">
        <v>366</v>
      </c>
      <c r="C95" s="20" t="s">
        <v>99</v>
      </c>
      <c r="D95" s="47">
        <v>15984</v>
      </c>
      <c r="E95" s="47">
        <v>9100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25084</v>
      </c>
      <c r="O95" s="48">
        <f t="shared" si="10"/>
        <v>0.8987781719158694</v>
      </c>
      <c r="P95" s="9"/>
    </row>
    <row r="96" spans="1:16" ht="15">
      <c r="A96" s="12"/>
      <c r="B96" s="25">
        <v>369.3</v>
      </c>
      <c r="C96" s="20" t="s">
        <v>100</v>
      </c>
      <c r="D96" s="47">
        <v>1501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1501</v>
      </c>
      <c r="O96" s="48">
        <f t="shared" si="10"/>
        <v>0.05378193414310796</v>
      </c>
      <c r="P96" s="9"/>
    </row>
    <row r="97" spans="1:16" ht="15">
      <c r="A97" s="12"/>
      <c r="B97" s="25">
        <v>369.9</v>
      </c>
      <c r="C97" s="20" t="s">
        <v>101</v>
      </c>
      <c r="D97" s="47">
        <v>534497</v>
      </c>
      <c r="E97" s="47">
        <v>169076</v>
      </c>
      <c r="F97" s="47">
        <v>0</v>
      </c>
      <c r="G97" s="47">
        <v>0</v>
      </c>
      <c r="H97" s="47">
        <v>0</v>
      </c>
      <c r="I97" s="47">
        <v>6175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709748</v>
      </c>
      <c r="O97" s="48">
        <f t="shared" si="10"/>
        <v>25.43079293417894</v>
      </c>
      <c r="P97" s="9"/>
    </row>
    <row r="98" spans="1:16" ht="15.75">
      <c r="A98" s="29" t="s">
        <v>50</v>
      </c>
      <c r="B98" s="30"/>
      <c r="C98" s="31"/>
      <c r="D98" s="32">
        <f aca="true" t="shared" si="15" ref="D98:M98">SUM(D99:D99)</f>
        <v>7878442</v>
      </c>
      <c r="E98" s="32">
        <f t="shared" si="15"/>
        <v>1194857</v>
      </c>
      <c r="F98" s="32">
        <f t="shared" si="15"/>
        <v>583000</v>
      </c>
      <c r="G98" s="32">
        <f t="shared" si="15"/>
        <v>0</v>
      </c>
      <c r="H98" s="32">
        <f t="shared" si="15"/>
        <v>0</v>
      </c>
      <c r="I98" s="32">
        <f t="shared" si="15"/>
        <v>1170854</v>
      </c>
      <c r="J98" s="32">
        <f t="shared" si="15"/>
        <v>0</v>
      </c>
      <c r="K98" s="32">
        <f t="shared" si="15"/>
        <v>0</v>
      </c>
      <c r="L98" s="32">
        <f t="shared" si="15"/>
        <v>0</v>
      </c>
      <c r="M98" s="32">
        <f t="shared" si="15"/>
        <v>0</v>
      </c>
      <c r="N98" s="32">
        <f t="shared" si="14"/>
        <v>10827153</v>
      </c>
      <c r="O98" s="46">
        <f t="shared" si="10"/>
        <v>387.9448564979039</v>
      </c>
      <c r="P98" s="9"/>
    </row>
    <row r="99" spans="1:16" ht="15.75" thickBot="1">
      <c r="A99" s="12"/>
      <c r="B99" s="25">
        <v>381</v>
      </c>
      <c r="C99" s="20" t="s">
        <v>102</v>
      </c>
      <c r="D99" s="47">
        <v>7878442</v>
      </c>
      <c r="E99" s="47">
        <v>1194857</v>
      </c>
      <c r="F99" s="47">
        <v>583000</v>
      </c>
      <c r="G99" s="47">
        <v>0</v>
      </c>
      <c r="H99" s="47">
        <v>0</v>
      </c>
      <c r="I99" s="47">
        <v>1170854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10827153</v>
      </c>
      <c r="O99" s="48">
        <f t="shared" si="10"/>
        <v>387.9448564979039</v>
      </c>
      <c r="P99" s="9"/>
    </row>
    <row r="100" spans="1:119" ht="16.5" thickBot="1">
      <c r="A100" s="14" t="s">
        <v>73</v>
      </c>
      <c r="B100" s="23"/>
      <c r="C100" s="22"/>
      <c r="D100" s="15">
        <f aca="true" t="shared" si="16" ref="D100:M100">SUM(D5,D12,D15,D45,D83,D91,D98)</f>
        <v>20088150</v>
      </c>
      <c r="E100" s="15">
        <f t="shared" si="16"/>
        <v>23106540</v>
      </c>
      <c r="F100" s="15">
        <f t="shared" si="16"/>
        <v>589166</v>
      </c>
      <c r="G100" s="15">
        <f t="shared" si="16"/>
        <v>0</v>
      </c>
      <c r="H100" s="15">
        <f t="shared" si="16"/>
        <v>0</v>
      </c>
      <c r="I100" s="15">
        <f t="shared" si="16"/>
        <v>6970093</v>
      </c>
      <c r="J100" s="15">
        <f t="shared" si="16"/>
        <v>0</v>
      </c>
      <c r="K100" s="15">
        <f t="shared" si="16"/>
        <v>0</v>
      </c>
      <c r="L100" s="15">
        <f t="shared" si="16"/>
        <v>0</v>
      </c>
      <c r="M100" s="15">
        <f t="shared" si="16"/>
        <v>0</v>
      </c>
      <c r="N100" s="15">
        <f t="shared" si="14"/>
        <v>50753949</v>
      </c>
      <c r="O100" s="38">
        <f t="shared" si="10"/>
        <v>1818.5513275287542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5" ht="15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5" ht="15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140</v>
      </c>
      <c r="M102" s="49"/>
      <c r="N102" s="49"/>
      <c r="O102" s="44">
        <v>27909</v>
      </c>
    </row>
    <row r="103" spans="1:15" ht="15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5" ht="15.75" customHeight="1" thickBot="1">
      <c r="A104" s="53" t="s">
        <v>116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sheetProtection/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5653482</v>
      </c>
      <c r="E5" s="27">
        <f t="shared" si="0"/>
        <v>10097871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15751353</v>
      </c>
      <c r="O5" s="33">
        <f aca="true" t="shared" si="2" ref="O5:O36">(N5/O$106)</f>
        <v>572.3602107558139</v>
      </c>
      <c r="P5" s="6"/>
    </row>
    <row r="6" spans="1:16" ht="15">
      <c r="A6" s="12"/>
      <c r="B6" s="25">
        <v>311</v>
      </c>
      <c r="C6" s="20" t="s">
        <v>2</v>
      </c>
      <c r="D6" s="47">
        <v>4207948</v>
      </c>
      <c r="E6" s="47">
        <v>8127254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12335202</v>
      </c>
      <c r="O6" s="48">
        <f t="shared" si="2"/>
        <v>448.22681686046514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180067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180067</v>
      </c>
      <c r="O7" s="48">
        <f t="shared" si="2"/>
        <v>6.543132267441861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872432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872432</v>
      </c>
      <c r="O8" s="48">
        <f t="shared" si="2"/>
        <v>31.70174418604651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918118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918118</v>
      </c>
      <c r="O9" s="48">
        <f t="shared" si="2"/>
        <v>33.361845930232555</v>
      </c>
      <c r="P9" s="9"/>
    </row>
    <row r="10" spans="1:16" ht="15">
      <c r="A10" s="12"/>
      <c r="B10" s="25">
        <v>312.6</v>
      </c>
      <c r="C10" s="20" t="s">
        <v>13</v>
      </c>
      <c r="D10" s="47">
        <v>1338842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1338842</v>
      </c>
      <c r="O10" s="48">
        <f t="shared" si="2"/>
        <v>48.64978197674419</v>
      </c>
      <c r="P10" s="9"/>
    </row>
    <row r="11" spans="1:16" ht="15">
      <c r="A11" s="12"/>
      <c r="B11" s="25">
        <v>315</v>
      </c>
      <c r="C11" s="20" t="s">
        <v>146</v>
      </c>
      <c r="D11" s="47">
        <v>106692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106692</v>
      </c>
      <c r="O11" s="48">
        <f t="shared" si="2"/>
        <v>3.876889534883721</v>
      </c>
      <c r="P11" s="9"/>
    </row>
    <row r="12" spans="1:16" ht="15.75">
      <c r="A12" s="29" t="s">
        <v>169</v>
      </c>
      <c r="B12" s="30"/>
      <c r="C12" s="31"/>
      <c r="D12" s="32">
        <f aca="true" t="shared" si="3" ref="D12:M12">SUM(D13:D14)</f>
        <v>450851</v>
      </c>
      <c r="E12" s="32">
        <f t="shared" si="3"/>
        <v>5933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456784</v>
      </c>
      <c r="O12" s="46">
        <f t="shared" si="2"/>
        <v>16.59825581395349</v>
      </c>
      <c r="P12" s="10"/>
    </row>
    <row r="13" spans="1:16" ht="15">
      <c r="A13" s="12"/>
      <c r="B13" s="25">
        <v>322</v>
      </c>
      <c r="C13" s="20" t="s">
        <v>0</v>
      </c>
      <c r="D13" s="47">
        <v>297528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297528</v>
      </c>
      <c r="O13" s="48">
        <f t="shared" si="2"/>
        <v>10.811337209302325</v>
      </c>
      <c r="P13" s="9"/>
    </row>
    <row r="14" spans="1:16" ht="15">
      <c r="A14" s="12"/>
      <c r="B14" s="25">
        <v>329</v>
      </c>
      <c r="C14" s="20" t="s">
        <v>170</v>
      </c>
      <c r="D14" s="47">
        <v>153323</v>
      </c>
      <c r="E14" s="47">
        <v>5933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159256</v>
      </c>
      <c r="O14" s="48">
        <f t="shared" si="2"/>
        <v>5.786918604651163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SUM(D16:D45)</f>
        <v>2967740</v>
      </c>
      <c r="E15" s="32">
        <f t="shared" si="4"/>
        <v>14149763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858265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17975768</v>
      </c>
      <c r="O15" s="46">
        <f t="shared" si="2"/>
        <v>653.1892441860465</v>
      </c>
      <c r="P15" s="10"/>
    </row>
    <row r="16" spans="1:16" ht="15">
      <c r="A16" s="12"/>
      <c r="B16" s="25">
        <v>331.2</v>
      </c>
      <c r="C16" s="20" t="s">
        <v>18</v>
      </c>
      <c r="D16" s="47">
        <v>270866</v>
      </c>
      <c r="E16" s="47">
        <v>29703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300569</v>
      </c>
      <c r="O16" s="48">
        <f t="shared" si="2"/>
        <v>10.921838662790698</v>
      </c>
      <c r="P16" s="9"/>
    </row>
    <row r="17" spans="1:16" ht="15">
      <c r="A17" s="12"/>
      <c r="B17" s="25">
        <v>331.31</v>
      </c>
      <c r="C17" s="20" t="s">
        <v>136</v>
      </c>
      <c r="D17" s="47">
        <v>14799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aca="true" t="shared" si="5" ref="N17:N23">SUM(D17:M17)</f>
        <v>14799</v>
      </c>
      <c r="O17" s="48">
        <f t="shared" si="2"/>
        <v>0.5377543604651163</v>
      </c>
      <c r="P17" s="9"/>
    </row>
    <row r="18" spans="1:16" ht="15">
      <c r="A18" s="12"/>
      <c r="B18" s="25">
        <v>331.49</v>
      </c>
      <c r="C18" s="20" t="s">
        <v>118</v>
      </c>
      <c r="D18" s="47">
        <v>0</v>
      </c>
      <c r="E18" s="47">
        <v>4907068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4907068</v>
      </c>
      <c r="O18" s="48">
        <f t="shared" si="2"/>
        <v>178.3091569767442</v>
      </c>
      <c r="P18" s="9"/>
    </row>
    <row r="19" spans="1:16" ht="15">
      <c r="A19" s="12"/>
      <c r="B19" s="25">
        <v>331.5</v>
      </c>
      <c r="C19" s="20" t="s">
        <v>20</v>
      </c>
      <c r="D19" s="47">
        <v>1397</v>
      </c>
      <c r="E19" s="47">
        <v>4256160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4257557</v>
      </c>
      <c r="O19" s="48">
        <f t="shared" si="2"/>
        <v>154.7077398255814</v>
      </c>
      <c r="P19" s="9"/>
    </row>
    <row r="20" spans="1:16" ht="15">
      <c r="A20" s="12"/>
      <c r="B20" s="25">
        <v>331.69</v>
      </c>
      <c r="C20" s="20" t="s">
        <v>24</v>
      </c>
      <c r="D20" s="47">
        <v>0</v>
      </c>
      <c r="E20" s="47">
        <v>2645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2645</v>
      </c>
      <c r="O20" s="48">
        <f t="shared" si="2"/>
        <v>0.09611191860465117</v>
      </c>
      <c r="P20" s="9"/>
    </row>
    <row r="21" spans="1:16" ht="15">
      <c r="A21" s="12"/>
      <c r="B21" s="25">
        <v>331.9</v>
      </c>
      <c r="C21" s="20" t="s">
        <v>120</v>
      </c>
      <c r="D21" s="47">
        <v>0</v>
      </c>
      <c r="E21" s="47">
        <v>45967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45967</v>
      </c>
      <c r="O21" s="48">
        <f t="shared" si="2"/>
        <v>1.6703125</v>
      </c>
      <c r="P21" s="9"/>
    </row>
    <row r="22" spans="1:16" ht="15">
      <c r="A22" s="12"/>
      <c r="B22" s="25">
        <v>334.1</v>
      </c>
      <c r="C22" s="20" t="s">
        <v>21</v>
      </c>
      <c r="D22" s="47">
        <v>8414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8414</v>
      </c>
      <c r="O22" s="48">
        <f t="shared" si="2"/>
        <v>0.30574127906976745</v>
      </c>
      <c r="P22" s="9"/>
    </row>
    <row r="23" spans="1:16" ht="15">
      <c r="A23" s="12"/>
      <c r="B23" s="25">
        <v>334.2</v>
      </c>
      <c r="C23" s="20" t="s">
        <v>22</v>
      </c>
      <c r="D23" s="47">
        <v>54759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54759</v>
      </c>
      <c r="O23" s="48">
        <f t="shared" si="2"/>
        <v>1.9897892441860465</v>
      </c>
      <c r="P23" s="9"/>
    </row>
    <row r="24" spans="1:16" ht="15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223799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223799</v>
      </c>
      <c r="O24" s="48">
        <f t="shared" si="2"/>
        <v>8.132231104651163</v>
      </c>
      <c r="P24" s="9"/>
    </row>
    <row r="25" spans="1:16" ht="15">
      <c r="A25" s="12"/>
      <c r="B25" s="25">
        <v>334.35</v>
      </c>
      <c r="C25" s="20" t="s">
        <v>26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266708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266708</v>
      </c>
      <c r="O25" s="48">
        <f t="shared" si="2"/>
        <v>9.691424418604651</v>
      </c>
      <c r="P25" s="9"/>
    </row>
    <row r="26" spans="1:16" ht="15">
      <c r="A26" s="12"/>
      <c r="B26" s="25">
        <v>334.49</v>
      </c>
      <c r="C26" s="20" t="s">
        <v>27</v>
      </c>
      <c r="D26" s="47">
        <v>0</v>
      </c>
      <c r="E26" s="47">
        <v>2257254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44">SUM(D26:M26)</f>
        <v>2257254</v>
      </c>
      <c r="O26" s="48">
        <f t="shared" si="2"/>
        <v>82.02231104651163</v>
      </c>
      <c r="P26" s="9"/>
    </row>
    <row r="27" spans="1:16" ht="15">
      <c r="A27" s="12"/>
      <c r="B27" s="25">
        <v>334.61</v>
      </c>
      <c r="C27" s="20" t="s">
        <v>138</v>
      </c>
      <c r="D27" s="47">
        <v>0</v>
      </c>
      <c r="E27" s="47">
        <v>80334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80334</v>
      </c>
      <c r="O27" s="48">
        <f t="shared" si="2"/>
        <v>2.9191133720930234</v>
      </c>
      <c r="P27" s="9"/>
    </row>
    <row r="28" spans="1:16" ht="15">
      <c r="A28" s="12"/>
      <c r="B28" s="25">
        <v>334.62</v>
      </c>
      <c r="C28" s="20" t="s">
        <v>28</v>
      </c>
      <c r="D28" s="47">
        <v>0</v>
      </c>
      <c r="E28" s="47">
        <v>110261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110261</v>
      </c>
      <c r="O28" s="48">
        <f t="shared" si="2"/>
        <v>4.006577034883721</v>
      </c>
      <c r="P28" s="9"/>
    </row>
    <row r="29" spans="1:16" ht="15">
      <c r="A29" s="12"/>
      <c r="B29" s="25">
        <v>334.7</v>
      </c>
      <c r="C29" s="20" t="s">
        <v>29</v>
      </c>
      <c r="D29" s="47">
        <v>371559</v>
      </c>
      <c r="E29" s="47">
        <v>131031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502590</v>
      </c>
      <c r="O29" s="48">
        <f t="shared" si="2"/>
        <v>18.262718023255815</v>
      </c>
      <c r="P29" s="9"/>
    </row>
    <row r="30" spans="1:16" ht="15">
      <c r="A30" s="12"/>
      <c r="B30" s="25">
        <v>334.82</v>
      </c>
      <c r="C30" s="20" t="s">
        <v>139</v>
      </c>
      <c r="D30" s="47">
        <v>0</v>
      </c>
      <c r="E30" s="47">
        <v>170514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170514</v>
      </c>
      <c r="O30" s="48">
        <f t="shared" si="2"/>
        <v>6.196002906976744</v>
      </c>
      <c r="P30" s="9"/>
    </row>
    <row r="31" spans="1:16" ht="15">
      <c r="A31" s="12"/>
      <c r="B31" s="25">
        <v>334.9</v>
      </c>
      <c r="C31" s="20" t="s">
        <v>31</v>
      </c>
      <c r="D31" s="47">
        <v>44125</v>
      </c>
      <c r="E31" s="47">
        <v>20936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65061</v>
      </c>
      <c r="O31" s="48">
        <f t="shared" si="2"/>
        <v>2.3641351744186045</v>
      </c>
      <c r="P31" s="9"/>
    </row>
    <row r="32" spans="1:16" ht="15">
      <c r="A32" s="12"/>
      <c r="B32" s="25">
        <v>335.12</v>
      </c>
      <c r="C32" s="20" t="s">
        <v>32</v>
      </c>
      <c r="D32" s="47">
        <v>454851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454851</v>
      </c>
      <c r="O32" s="48">
        <f t="shared" si="2"/>
        <v>16.528015988372093</v>
      </c>
      <c r="P32" s="9"/>
    </row>
    <row r="33" spans="1:16" ht="15">
      <c r="A33" s="12"/>
      <c r="B33" s="25">
        <v>335.13</v>
      </c>
      <c r="C33" s="20" t="s">
        <v>33</v>
      </c>
      <c r="D33" s="47">
        <v>16922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16922</v>
      </c>
      <c r="O33" s="48">
        <f t="shared" si="2"/>
        <v>0.6148982558139535</v>
      </c>
      <c r="P33" s="9"/>
    </row>
    <row r="34" spans="1:16" ht="15">
      <c r="A34" s="12"/>
      <c r="B34" s="25">
        <v>335.14</v>
      </c>
      <c r="C34" s="20" t="s">
        <v>34</v>
      </c>
      <c r="D34" s="47">
        <v>15459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15459</v>
      </c>
      <c r="O34" s="48">
        <f t="shared" si="2"/>
        <v>0.5617369186046511</v>
      </c>
      <c r="P34" s="9"/>
    </row>
    <row r="35" spans="1:16" ht="15">
      <c r="A35" s="12"/>
      <c r="B35" s="25">
        <v>335.15</v>
      </c>
      <c r="C35" s="20" t="s">
        <v>35</v>
      </c>
      <c r="D35" s="47">
        <v>1950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1950</v>
      </c>
      <c r="O35" s="48">
        <f t="shared" si="2"/>
        <v>0.07085755813953488</v>
      </c>
      <c r="P35" s="9"/>
    </row>
    <row r="36" spans="1:16" ht="15">
      <c r="A36" s="12"/>
      <c r="B36" s="25">
        <v>335.16</v>
      </c>
      <c r="C36" s="20" t="s">
        <v>36</v>
      </c>
      <c r="D36" s="47">
        <v>0</v>
      </c>
      <c r="E36" s="47">
        <v>446500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446500</v>
      </c>
      <c r="O36" s="48">
        <f t="shared" si="2"/>
        <v>16.22456395348837</v>
      </c>
      <c r="P36" s="9"/>
    </row>
    <row r="37" spans="1:16" ht="15">
      <c r="A37" s="12"/>
      <c r="B37" s="25">
        <v>335.18</v>
      </c>
      <c r="C37" s="20" t="s">
        <v>37</v>
      </c>
      <c r="D37" s="47">
        <v>1705022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1705022</v>
      </c>
      <c r="O37" s="48">
        <f aca="true" t="shared" si="7" ref="O37:O68">(N37/O$106)</f>
        <v>61.95574127906977</v>
      </c>
      <c r="P37" s="9"/>
    </row>
    <row r="38" spans="1:16" ht="15">
      <c r="A38" s="12"/>
      <c r="B38" s="25">
        <v>335.19</v>
      </c>
      <c r="C38" s="20" t="s">
        <v>51</v>
      </c>
      <c r="D38" s="47">
        <v>0</v>
      </c>
      <c r="E38" s="47">
        <v>800448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800448</v>
      </c>
      <c r="O38" s="48">
        <f t="shared" si="7"/>
        <v>29.086046511627906</v>
      </c>
      <c r="P38" s="9"/>
    </row>
    <row r="39" spans="1:16" ht="15">
      <c r="A39" s="12"/>
      <c r="B39" s="25">
        <v>335.29</v>
      </c>
      <c r="C39" s="20" t="s">
        <v>38</v>
      </c>
      <c r="D39" s="47">
        <v>0</v>
      </c>
      <c r="E39" s="47">
        <v>4850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4850</v>
      </c>
      <c r="O39" s="48">
        <f t="shared" si="7"/>
        <v>0.17623546511627908</v>
      </c>
      <c r="P39" s="9"/>
    </row>
    <row r="40" spans="1:16" ht="15">
      <c r="A40" s="12"/>
      <c r="B40" s="25">
        <v>335.41</v>
      </c>
      <c r="C40" s="20" t="s">
        <v>39</v>
      </c>
      <c r="D40" s="47">
        <v>0</v>
      </c>
      <c r="E40" s="47">
        <v>23720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23720</v>
      </c>
      <c r="O40" s="48">
        <f t="shared" si="7"/>
        <v>0.8619186046511628</v>
      </c>
      <c r="P40" s="9"/>
    </row>
    <row r="41" spans="1:16" ht="15">
      <c r="A41" s="12"/>
      <c r="B41" s="25">
        <v>335.42</v>
      </c>
      <c r="C41" s="20" t="s">
        <v>40</v>
      </c>
      <c r="D41" s="47">
        <v>0</v>
      </c>
      <c r="E41" s="47">
        <v>843064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843064</v>
      </c>
      <c r="O41" s="48">
        <f t="shared" si="7"/>
        <v>30.634593023255814</v>
      </c>
      <c r="P41" s="9"/>
    </row>
    <row r="42" spans="1:16" ht="15">
      <c r="A42" s="12"/>
      <c r="B42" s="25">
        <v>335.49</v>
      </c>
      <c r="C42" s="20" t="s">
        <v>41</v>
      </c>
      <c r="D42" s="47">
        <v>0</v>
      </c>
      <c r="E42" s="47">
        <v>3808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3808</v>
      </c>
      <c r="O42" s="48">
        <f t="shared" si="7"/>
        <v>0.13837209302325582</v>
      </c>
      <c r="P42" s="9"/>
    </row>
    <row r="43" spans="1:16" ht="15">
      <c r="A43" s="12"/>
      <c r="B43" s="25">
        <v>335.7</v>
      </c>
      <c r="C43" s="20" t="s">
        <v>42</v>
      </c>
      <c r="D43" s="47">
        <v>7617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7617</v>
      </c>
      <c r="O43" s="48">
        <f t="shared" si="7"/>
        <v>0.2767805232558139</v>
      </c>
      <c r="P43" s="9"/>
    </row>
    <row r="44" spans="1:16" ht="15">
      <c r="A44" s="12"/>
      <c r="B44" s="25">
        <v>335.9</v>
      </c>
      <c r="C44" s="20" t="s">
        <v>43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367758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367758</v>
      </c>
      <c r="O44" s="48">
        <f t="shared" si="7"/>
        <v>13.363299418604651</v>
      </c>
      <c r="P44" s="9"/>
    </row>
    <row r="45" spans="1:16" ht="15">
      <c r="A45" s="12"/>
      <c r="B45" s="25">
        <v>337.2</v>
      </c>
      <c r="C45" s="20" t="s">
        <v>171</v>
      </c>
      <c r="D45" s="47">
        <v>0</v>
      </c>
      <c r="E45" s="47">
        <v>15500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15500</v>
      </c>
      <c r="O45" s="48">
        <f t="shared" si="7"/>
        <v>0.5632267441860465</v>
      </c>
      <c r="P45" s="9"/>
    </row>
    <row r="46" spans="1:16" ht="15.75">
      <c r="A46" s="29" t="s">
        <v>48</v>
      </c>
      <c r="B46" s="30"/>
      <c r="C46" s="31"/>
      <c r="D46" s="32">
        <f aca="true" t="shared" si="8" ref="D46:M46">SUM(D47:D85)</f>
        <v>1581121</v>
      </c>
      <c r="E46" s="32">
        <f t="shared" si="8"/>
        <v>2209886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1385493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5176500</v>
      </c>
      <c r="O46" s="46">
        <f t="shared" si="7"/>
        <v>188.09956395348837</v>
      </c>
      <c r="P46" s="10"/>
    </row>
    <row r="47" spans="1:16" ht="15">
      <c r="A47" s="12"/>
      <c r="B47" s="25">
        <v>341.1</v>
      </c>
      <c r="C47" s="20" t="s">
        <v>52</v>
      </c>
      <c r="D47" s="47">
        <v>103067</v>
      </c>
      <c r="E47" s="47">
        <v>46964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150031</v>
      </c>
      <c r="O47" s="48">
        <f t="shared" si="7"/>
        <v>5.451707848837209</v>
      </c>
      <c r="P47" s="9"/>
    </row>
    <row r="48" spans="1:16" ht="15">
      <c r="A48" s="12"/>
      <c r="B48" s="25">
        <v>341.2</v>
      </c>
      <c r="C48" s="20" t="s">
        <v>53</v>
      </c>
      <c r="D48" s="47">
        <v>160409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9" ref="N48:N85">SUM(D48:M48)</f>
        <v>160409</v>
      </c>
      <c r="O48" s="48">
        <f t="shared" si="7"/>
        <v>5.828815406976744</v>
      </c>
      <c r="P48" s="9"/>
    </row>
    <row r="49" spans="1:16" ht="15">
      <c r="A49" s="12"/>
      <c r="B49" s="25">
        <v>341.3</v>
      </c>
      <c r="C49" s="20" t="s">
        <v>54</v>
      </c>
      <c r="D49" s="47">
        <v>49759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49759</v>
      </c>
      <c r="O49" s="48">
        <f t="shared" si="7"/>
        <v>1.8081031976744186</v>
      </c>
      <c r="P49" s="9"/>
    </row>
    <row r="50" spans="1:16" ht="15">
      <c r="A50" s="12"/>
      <c r="B50" s="25">
        <v>341.51</v>
      </c>
      <c r="C50" s="20" t="s">
        <v>55</v>
      </c>
      <c r="D50" s="47">
        <v>245130</v>
      </c>
      <c r="E50" s="47">
        <v>4469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249599</v>
      </c>
      <c r="O50" s="48">
        <f t="shared" si="7"/>
        <v>9.069731104651163</v>
      </c>
      <c r="P50" s="9"/>
    </row>
    <row r="51" spans="1:16" ht="15">
      <c r="A51" s="12"/>
      <c r="B51" s="25">
        <v>341.53</v>
      </c>
      <c r="C51" s="20" t="s">
        <v>56</v>
      </c>
      <c r="D51" s="47">
        <v>875</v>
      </c>
      <c r="E51" s="47">
        <v>59084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59959</v>
      </c>
      <c r="O51" s="48">
        <f t="shared" si="7"/>
        <v>2.1787427325581397</v>
      </c>
      <c r="P51" s="9"/>
    </row>
    <row r="52" spans="1:16" ht="15">
      <c r="A52" s="12"/>
      <c r="B52" s="25">
        <v>341.56</v>
      </c>
      <c r="C52" s="20" t="s">
        <v>57</v>
      </c>
      <c r="D52" s="47">
        <v>140269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140269</v>
      </c>
      <c r="O52" s="48">
        <f t="shared" si="7"/>
        <v>5.096984011627907</v>
      </c>
      <c r="P52" s="9"/>
    </row>
    <row r="53" spans="1:16" ht="15">
      <c r="A53" s="12"/>
      <c r="B53" s="25">
        <v>341.9</v>
      </c>
      <c r="C53" s="20" t="s">
        <v>58</v>
      </c>
      <c r="D53" s="47">
        <v>39544</v>
      </c>
      <c r="E53" s="47">
        <v>42141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81685</v>
      </c>
      <c r="O53" s="48">
        <f t="shared" si="7"/>
        <v>2.9682049418604652</v>
      </c>
      <c r="P53" s="9"/>
    </row>
    <row r="54" spans="1:16" ht="15">
      <c r="A54" s="12"/>
      <c r="B54" s="25">
        <v>342.2</v>
      </c>
      <c r="C54" s="20" t="s">
        <v>59</v>
      </c>
      <c r="D54" s="47">
        <v>0</v>
      </c>
      <c r="E54" s="47">
        <v>6000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6000</v>
      </c>
      <c r="O54" s="48">
        <f t="shared" si="7"/>
        <v>0.2180232558139535</v>
      </c>
      <c r="P54" s="9"/>
    </row>
    <row r="55" spans="1:16" ht="15">
      <c r="A55" s="12"/>
      <c r="B55" s="25">
        <v>342.3</v>
      </c>
      <c r="C55" s="20" t="s">
        <v>60</v>
      </c>
      <c r="D55" s="47">
        <v>0</v>
      </c>
      <c r="E55" s="47">
        <v>986935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986935</v>
      </c>
      <c r="O55" s="48">
        <f t="shared" si="7"/>
        <v>35.862463662790695</v>
      </c>
      <c r="P55" s="9"/>
    </row>
    <row r="56" spans="1:16" ht="15">
      <c r="A56" s="12"/>
      <c r="B56" s="25">
        <v>342.5</v>
      </c>
      <c r="C56" s="20" t="s">
        <v>61</v>
      </c>
      <c r="D56" s="47">
        <v>0</v>
      </c>
      <c r="E56" s="47">
        <v>16740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16740</v>
      </c>
      <c r="O56" s="48">
        <f t="shared" si="7"/>
        <v>0.6082848837209303</v>
      </c>
      <c r="P56" s="9"/>
    </row>
    <row r="57" spans="1:16" ht="15">
      <c r="A57" s="12"/>
      <c r="B57" s="25">
        <v>342.6</v>
      </c>
      <c r="C57" s="20" t="s">
        <v>62</v>
      </c>
      <c r="D57" s="47">
        <v>580720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580720</v>
      </c>
      <c r="O57" s="48">
        <f t="shared" si="7"/>
        <v>21.101744186046513</v>
      </c>
      <c r="P57" s="9"/>
    </row>
    <row r="58" spans="1:16" ht="15">
      <c r="A58" s="12"/>
      <c r="B58" s="25">
        <v>342.9</v>
      </c>
      <c r="C58" s="20" t="s">
        <v>63</v>
      </c>
      <c r="D58" s="47">
        <v>112373</v>
      </c>
      <c r="E58" s="47">
        <v>163089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275462</v>
      </c>
      <c r="O58" s="48">
        <f t="shared" si="7"/>
        <v>10.00952034883721</v>
      </c>
      <c r="P58" s="9"/>
    </row>
    <row r="59" spans="1:16" ht="15">
      <c r="A59" s="12"/>
      <c r="B59" s="25">
        <v>343.3</v>
      </c>
      <c r="C59" s="20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102749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102749</v>
      </c>
      <c r="O59" s="48">
        <f t="shared" si="7"/>
        <v>3.7336119186046512</v>
      </c>
      <c r="P59" s="9"/>
    </row>
    <row r="60" spans="1:16" ht="15">
      <c r="A60" s="12"/>
      <c r="B60" s="25">
        <v>343.4</v>
      </c>
      <c r="C60" s="20" t="s">
        <v>65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1025025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1025025</v>
      </c>
      <c r="O60" s="48">
        <f t="shared" si="7"/>
        <v>37.24654796511628</v>
      </c>
      <c r="P60" s="9"/>
    </row>
    <row r="61" spans="1:16" ht="15">
      <c r="A61" s="12"/>
      <c r="B61" s="25">
        <v>343.5</v>
      </c>
      <c r="C61" s="20" t="s">
        <v>66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257719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257719</v>
      </c>
      <c r="O61" s="48">
        <f t="shared" si="7"/>
        <v>9.364789244186046</v>
      </c>
      <c r="P61" s="9"/>
    </row>
    <row r="62" spans="1:16" ht="15">
      <c r="A62" s="12"/>
      <c r="B62" s="25">
        <v>346.4</v>
      </c>
      <c r="C62" s="20" t="s">
        <v>67</v>
      </c>
      <c r="D62" s="47">
        <v>9861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9861</v>
      </c>
      <c r="O62" s="48">
        <f t="shared" si="7"/>
        <v>0.35832122093023255</v>
      </c>
      <c r="P62" s="9"/>
    </row>
    <row r="63" spans="1:16" ht="15">
      <c r="A63" s="12"/>
      <c r="B63" s="25">
        <v>346.9</v>
      </c>
      <c r="C63" s="20" t="s">
        <v>68</v>
      </c>
      <c r="D63" s="47">
        <v>2231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2231</v>
      </c>
      <c r="O63" s="48">
        <f t="shared" si="7"/>
        <v>0.08106831395348837</v>
      </c>
      <c r="P63" s="9"/>
    </row>
    <row r="64" spans="1:16" ht="15">
      <c r="A64" s="12"/>
      <c r="B64" s="25">
        <v>347.1</v>
      </c>
      <c r="C64" s="20" t="s">
        <v>130</v>
      </c>
      <c r="D64" s="47">
        <v>504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504</v>
      </c>
      <c r="O64" s="48">
        <f t="shared" si="7"/>
        <v>0.018313953488372094</v>
      </c>
      <c r="P64" s="9"/>
    </row>
    <row r="65" spans="1:16" ht="15">
      <c r="A65" s="12"/>
      <c r="B65" s="25">
        <v>347.2</v>
      </c>
      <c r="C65" s="20" t="s">
        <v>69</v>
      </c>
      <c r="D65" s="47">
        <v>84674</v>
      </c>
      <c r="E65" s="47">
        <v>72762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157436</v>
      </c>
      <c r="O65" s="48">
        <f t="shared" si="7"/>
        <v>5.72078488372093</v>
      </c>
      <c r="P65" s="9"/>
    </row>
    <row r="66" spans="1:16" ht="15">
      <c r="A66" s="12"/>
      <c r="B66" s="25">
        <v>347.4</v>
      </c>
      <c r="C66" s="20" t="s">
        <v>70</v>
      </c>
      <c r="D66" s="47">
        <v>0</v>
      </c>
      <c r="E66" s="47">
        <v>57398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57398</v>
      </c>
      <c r="O66" s="48">
        <f t="shared" si="7"/>
        <v>2.0856831395348836</v>
      </c>
      <c r="P66" s="9"/>
    </row>
    <row r="67" spans="1:16" ht="15">
      <c r="A67" s="12"/>
      <c r="B67" s="25">
        <v>347.5</v>
      </c>
      <c r="C67" s="20" t="s">
        <v>71</v>
      </c>
      <c r="D67" s="47">
        <v>17596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17596</v>
      </c>
      <c r="O67" s="48">
        <f t="shared" si="7"/>
        <v>0.639389534883721</v>
      </c>
      <c r="P67" s="9"/>
    </row>
    <row r="68" spans="1:16" ht="15">
      <c r="A68" s="12"/>
      <c r="B68" s="25">
        <v>347.9</v>
      </c>
      <c r="C68" s="20" t="s">
        <v>72</v>
      </c>
      <c r="D68" s="47">
        <v>12302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12302</v>
      </c>
      <c r="O68" s="48">
        <f t="shared" si="7"/>
        <v>0.4470203488372093</v>
      </c>
      <c r="P68" s="9"/>
    </row>
    <row r="69" spans="1:16" ht="15">
      <c r="A69" s="12"/>
      <c r="B69" s="25">
        <v>348.11</v>
      </c>
      <c r="C69" s="39" t="s">
        <v>74</v>
      </c>
      <c r="D69" s="47">
        <v>0</v>
      </c>
      <c r="E69" s="47">
        <v>1790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1790</v>
      </c>
      <c r="O69" s="48">
        <f aca="true" t="shared" si="10" ref="O69:O100">(N69/O$106)</f>
        <v>0.0650436046511628</v>
      </c>
      <c r="P69" s="9"/>
    </row>
    <row r="70" spans="1:16" ht="15">
      <c r="A70" s="12"/>
      <c r="B70" s="25">
        <v>348.12</v>
      </c>
      <c r="C70" s="39" t="s">
        <v>75</v>
      </c>
      <c r="D70" s="47">
        <v>0</v>
      </c>
      <c r="E70" s="47">
        <v>11282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11282</v>
      </c>
      <c r="O70" s="48">
        <f t="shared" si="10"/>
        <v>0.4099563953488372</v>
      </c>
      <c r="P70" s="9"/>
    </row>
    <row r="71" spans="1:16" ht="15">
      <c r="A71" s="12"/>
      <c r="B71" s="25">
        <v>348.13</v>
      </c>
      <c r="C71" s="39" t="s">
        <v>76</v>
      </c>
      <c r="D71" s="47">
        <v>0</v>
      </c>
      <c r="E71" s="47">
        <v>44790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44790</v>
      </c>
      <c r="O71" s="48">
        <f t="shared" si="10"/>
        <v>1.6275436046511629</v>
      </c>
      <c r="P71" s="9"/>
    </row>
    <row r="72" spans="1:16" ht="15">
      <c r="A72" s="12"/>
      <c r="B72" s="25">
        <v>348.22</v>
      </c>
      <c r="C72" s="39" t="s">
        <v>77</v>
      </c>
      <c r="D72" s="47">
        <v>0</v>
      </c>
      <c r="E72" s="47">
        <v>10800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10800</v>
      </c>
      <c r="O72" s="48">
        <f t="shared" si="10"/>
        <v>0.39244186046511625</v>
      </c>
      <c r="P72" s="9"/>
    </row>
    <row r="73" spans="1:16" ht="15">
      <c r="A73" s="12"/>
      <c r="B73" s="25">
        <v>348.23</v>
      </c>
      <c r="C73" s="39" t="s">
        <v>78</v>
      </c>
      <c r="D73" s="47">
        <v>0</v>
      </c>
      <c r="E73" s="47">
        <v>43599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43599</v>
      </c>
      <c r="O73" s="48">
        <f t="shared" si="10"/>
        <v>1.584265988372093</v>
      </c>
      <c r="P73" s="9"/>
    </row>
    <row r="74" spans="1:16" ht="15">
      <c r="A74" s="12"/>
      <c r="B74" s="25">
        <v>348.31</v>
      </c>
      <c r="C74" s="39" t="s">
        <v>79</v>
      </c>
      <c r="D74" s="47">
        <v>0</v>
      </c>
      <c r="E74" s="47">
        <v>80051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80051</v>
      </c>
      <c r="O74" s="48">
        <f t="shared" si="10"/>
        <v>2.908829941860465</v>
      </c>
      <c r="P74" s="9"/>
    </row>
    <row r="75" spans="1:16" ht="15">
      <c r="A75" s="12"/>
      <c r="B75" s="25">
        <v>348.32</v>
      </c>
      <c r="C75" s="39" t="s">
        <v>80</v>
      </c>
      <c r="D75" s="47">
        <v>0</v>
      </c>
      <c r="E75" s="47">
        <v>391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391</v>
      </c>
      <c r="O75" s="48">
        <f t="shared" si="10"/>
        <v>0.014207848837209302</v>
      </c>
      <c r="P75" s="9"/>
    </row>
    <row r="76" spans="1:16" ht="15">
      <c r="A76" s="12"/>
      <c r="B76" s="25">
        <v>348.41</v>
      </c>
      <c r="C76" s="39" t="s">
        <v>81</v>
      </c>
      <c r="D76" s="47">
        <v>0</v>
      </c>
      <c r="E76" s="47">
        <v>49439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49439</v>
      </c>
      <c r="O76" s="48">
        <f t="shared" si="10"/>
        <v>1.7964752906976744</v>
      </c>
      <c r="P76" s="9"/>
    </row>
    <row r="77" spans="1:16" ht="15">
      <c r="A77" s="12"/>
      <c r="B77" s="25">
        <v>348.42</v>
      </c>
      <c r="C77" s="39" t="s">
        <v>82</v>
      </c>
      <c r="D77" s="47">
        <v>0</v>
      </c>
      <c r="E77" s="47">
        <v>12111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12111</v>
      </c>
      <c r="O77" s="48">
        <f t="shared" si="10"/>
        <v>0.4400799418604651</v>
      </c>
      <c r="P77" s="9"/>
    </row>
    <row r="78" spans="1:16" ht="15">
      <c r="A78" s="12"/>
      <c r="B78" s="25">
        <v>348.43</v>
      </c>
      <c r="C78" s="39" t="s">
        <v>172</v>
      </c>
      <c r="D78" s="47">
        <v>0</v>
      </c>
      <c r="E78" s="47">
        <v>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16</v>
      </c>
      <c r="O78" s="48">
        <f t="shared" si="10"/>
        <v>0.0005813953488372093</v>
      </c>
      <c r="P78" s="9"/>
    </row>
    <row r="79" spans="1:16" ht="15">
      <c r="A79" s="12"/>
      <c r="B79" s="25">
        <v>348.48</v>
      </c>
      <c r="C79" s="39" t="s">
        <v>83</v>
      </c>
      <c r="D79" s="47">
        <v>0</v>
      </c>
      <c r="E79" s="47">
        <v>6737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6737</v>
      </c>
      <c r="O79" s="48">
        <f t="shared" si="10"/>
        <v>0.24480377906976744</v>
      </c>
      <c r="P79" s="9"/>
    </row>
    <row r="80" spans="1:16" ht="15">
      <c r="A80" s="12"/>
      <c r="B80" s="25">
        <v>348.52</v>
      </c>
      <c r="C80" s="39" t="s">
        <v>84</v>
      </c>
      <c r="D80" s="47">
        <v>0</v>
      </c>
      <c r="E80" s="47">
        <v>65336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65336</v>
      </c>
      <c r="O80" s="48">
        <f t="shared" si="10"/>
        <v>2.374127906976744</v>
      </c>
      <c r="P80" s="9"/>
    </row>
    <row r="81" spans="1:16" ht="15">
      <c r="A81" s="12"/>
      <c r="B81" s="25">
        <v>348.53</v>
      </c>
      <c r="C81" s="39" t="s">
        <v>85</v>
      </c>
      <c r="D81" s="47">
        <v>0</v>
      </c>
      <c r="E81" s="47">
        <v>408224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408224</v>
      </c>
      <c r="O81" s="48">
        <f t="shared" si="10"/>
        <v>14.833720930232559</v>
      </c>
      <c r="P81" s="9"/>
    </row>
    <row r="82" spans="1:16" ht="15">
      <c r="A82" s="12"/>
      <c r="B82" s="25">
        <v>348.62</v>
      </c>
      <c r="C82" s="39" t="s">
        <v>86</v>
      </c>
      <c r="D82" s="47">
        <v>0</v>
      </c>
      <c r="E82" s="47">
        <v>185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185</v>
      </c>
      <c r="O82" s="48">
        <f t="shared" si="10"/>
        <v>0.006722383720930232</v>
      </c>
      <c r="P82" s="9"/>
    </row>
    <row r="83" spans="1:16" ht="15">
      <c r="A83" s="12"/>
      <c r="B83" s="25">
        <v>348.71</v>
      </c>
      <c r="C83" s="39" t="s">
        <v>87</v>
      </c>
      <c r="D83" s="47">
        <v>0</v>
      </c>
      <c r="E83" s="47">
        <v>17432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17432</v>
      </c>
      <c r="O83" s="48">
        <f t="shared" si="10"/>
        <v>0.6334302325581396</v>
      </c>
      <c r="P83" s="9"/>
    </row>
    <row r="84" spans="1:16" ht="15">
      <c r="A84" s="12"/>
      <c r="B84" s="25">
        <v>348.72</v>
      </c>
      <c r="C84" s="39" t="s">
        <v>88</v>
      </c>
      <c r="D84" s="47">
        <v>0</v>
      </c>
      <c r="E84" s="47">
        <v>2121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2121</v>
      </c>
      <c r="O84" s="48">
        <f t="shared" si="10"/>
        <v>0.07707122093023255</v>
      </c>
      <c r="P84" s="9"/>
    </row>
    <row r="85" spans="1:16" ht="15">
      <c r="A85" s="12"/>
      <c r="B85" s="25">
        <v>349</v>
      </c>
      <c r="C85" s="20" t="s">
        <v>113</v>
      </c>
      <c r="D85" s="47">
        <v>21807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21807</v>
      </c>
      <c r="O85" s="48">
        <f t="shared" si="10"/>
        <v>0.7924055232558139</v>
      </c>
      <c r="P85" s="9"/>
    </row>
    <row r="86" spans="1:16" ht="15.75">
      <c r="A86" s="29" t="s">
        <v>49</v>
      </c>
      <c r="B86" s="30"/>
      <c r="C86" s="31"/>
      <c r="D86" s="32">
        <f aca="true" t="shared" si="11" ref="D86:M86">SUM(D87:D92)</f>
        <v>4228</v>
      </c>
      <c r="E86" s="32">
        <f t="shared" si="11"/>
        <v>448267</v>
      </c>
      <c r="F86" s="32">
        <f t="shared" si="11"/>
        <v>0</v>
      </c>
      <c r="G86" s="32">
        <f t="shared" si="11"/>
        <v>0</v>
      </c>
      <c r="H86" s="32">
        <f t="shared" si="11"/>
        <v>0</v>
      </c>
      <c r="I86" s="32">
        <f t="shared" si="11"/>
        <v>0</v>
      </c>
      <c r="J86" s="32">
        <f t="shared" si="11"/>
        <v>0</v>
      </c>
      <c r="K86" s="32">
        <f t="shared" si="11"/>
        <v>0</v>
      </c>
      <c r="L86" s="32">
        <f t="shared" si="11"/>
        <v>0</v>
      </c>
      <c r="M86" s="32">
        <f t="shared" si="11"/>
        <v>0</v>
      </c>
      <c r="N86" s="32">
        <f aca="true" t="shared" si="12" ref="N86:N94">SUM(D86:M86)</f>
        <v>452495</v>
      </c>
      <c r="O86" s="46">
        <f t="shared" si="10"/>
        <v>16.442405523255815</v>
      </c>
      <c r="P86" s="10"/>
    </row>
    <row r="87" spans="1:16" ht="15">
      <c r="A87" s="13"/>
      <c r="B87" s="40">
        <v>351.1</v>
      </c>
      <c r="C87" s="21" t="s">
        <v>90</v>
      </c>
      <c r="D87" s="47">
        <v>0</v>
      </c>
      <c r="E87" s="47">
        <v>32536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32536</v>
      </c>
      <c r="O87" s="48">
        <f t="shared" si="10"/>
        <v>1.182267441860465</v>
      </c>
      <c r="P87" s="9"/>
    </row>
    <row r="88" spans="1:16" ht="15">
      <c r="A88" s="13"/>
      <c r="B88" s="40">
        <v>351.2</v>
      </c>
      <c r="C88" s="21" t="s">
        <v>91</v>
      </c>
      <c r="D88" s="47">
        <v>0</v>
      </c>
      <c r="E88" s="47">
        <v>87121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87121</v>
      </c>
      <c r="O88" s="48">
        <f t="shared" si="10"/>
        <v>3.165734011627907</v>
      </c>
      <c r="P88" s="9"/>
    </row>
    <row r="89" spans="1:16" ht="15">
      <c r="A89" s="13"/>
      <c r="B89" s="40">
        <v>351.5</v>
      </c>
      <c r="C89" s="21" t="s">
        <v>92</v>
      </c>
      <c r="D89" s="47">
        <v>0</v>
      </c>
      <c r="E89" s="47">
        <v>102904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102904</v>
      </c>
      <c r="O89" s="48">
        <f t="shared" si="10"/>
        <v>3.7392441860465118</v>
      </c>
      <c r="P89" s="9"/>
    </row>
    <row r="90" spans="1:16" ht="15">
      <c r="A90" s="13"/>
      <c r="B90" s="40">
        <v>352</v>
      </c>
      <c r="C90" s="21" t="s">
        <v>94</v>
      </c>
      <c r="D90" s="47">
        <v>3998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3998</v>
      </c>
      <c r="O90" s="48">
        <f t="shared" si="10"/>
        <v>0.1452761627906977</v>
      </c>
      <c r="P90" s="9"/>
    </row>
    <row r="91" spans="1:16" ht="15">
      <c r="A91" s="13"/>
      <c r="B91" s="40">
        <v>354</v>
      </c>
      <c r="C91" s="21" t="s">
        <v>95</v>
      </c>
      <c r="D91" s="47">
        <v>230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230</v>
      </c>
      <c r="O91" s="48">
        <f t="shared" si="10"/>
        <v>0.008357558139534883</v>
      </c>
      <c r="P91" s="9"/>
    </row>
    <row r="92" spans="1:16" ht="15">
      <c r="A92" s="13"/>
      <c r="B92" s="40">
        <v>359</v>
      </c>
      <c r="C92" s="21" t="s">
        <v>96</v>
      </c>
      <c r="D92" s="47">
        <v>0</v>
      </c>
      <c r="E92" s="47">
        <v>225706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225706</v>
      </c>
      <c r="O92" s="48">
        <f t="shared" si="10"/>
        <v>8.201526162790698</v>
      </c>
      <c r="P92" s="9"/>
    </row>
    <row r="93" spans="1:16" ht="15.75">
      <c r="A93" s="29" t="s">
        <v>3</v>
      </c>
      <c r="B93" s="30"/>
      <c r="C93" s="31"/>
      <c r="D93" s="32">
        <f aca="true" t="shared" si="13" ref="D93:M93">SUM(D94:D100)</f>
        <v>1222445</v>
      </c>
      <c r="E93" s="32">
        <f t="shared" si="13"/>
        <v>2532494</v>
      </c>
      <c r="F93" s="32">
        <f t="shared" si="13"/>
        <v>17076</v>
      </c>
      <c r="G93" s="32">
        <f t="shared" si="13"/>
        <v>0</v>
      </c>
      <c r="H93" s="32">
        <f t="shared" si="13"/>
        <v>0</v>
      </c>
      <c r="I93" s="32">
        <f t="shared" si="13"/>
        <v>2140425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2"/>
        <v>5912440</v>
      </c>
      <c r="O93" s="46">
        <f t="shared" si="10"/>
        <v>214.84156976744185</v>
      </c>
      <c r="P93" s="10"/>
    </row>
    <row r="94" spans="1:16" ht="15">
      <c r="A94" s="12"/>
      <c r="B94" s="25">
        <v>361.1</v>
      </c>
      <c r="C94" s="20" t="s">
        <v>97</v>
      </c>
      <c r="D94" s="47">
        <v>490730</v>
      </c>
      <c r="E94" s="47">
        <v>573840</v>
      </c>
      <c r="F94" s="47">
        <v>17076</v>
      </c>
      <c r="G94" s="47">
        <v>0</v>
      </c>
      <c r="H94" s="47">
        <v>0</v>
      </c>
      <c r="I94" s="47">
        <v>302202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1383848</v>
      </c>
      <c r="O94" s="48">
        <f t="shared" si="10"/>
        <v>50.285174418604655</v>
      </c>
      <c r="P94" s="9"/>
    </row>
    <row r="95" spans="1:16" ht="15">
      <c r="A95" s="12"/>
      <c r="B95" s="25">
        <v>362</v>
      </c>
      <c r="C95" s="20" t="s">
        <v>98</v>
      </c>
      <c r="D95" s="47">
        <v>26933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aca="true" t="shared" si="14" ref="N95:N100">SUM(D95:M95)</f>
        <v>26933</v>
      </c>
      <c r="O95" s="48">
        <f t="shared" si="10"/>
        <v>0.9786700581395349</v>
      </c>
      <c r="P95" s="9"/>
    </row>
    <row r="96" spans="1:16" ht="15">
      <c r="A96" s="12"/>
      <c r="B96" s="25">
        <v>363.1</v>
      </c>
      <c r="C96" s="20" t="s">
        <v>173</v>
      </c>
      <c r="D96" s="47">
        <v>0</v>
      </c>
      <c r="E96" s="47">
        <v>1402623</v>
      </c>
      <c r="F96" s="47">
        <v>0</v>
      </c>
      <c r="G96" s="47">
        <v>0</v>
      </c>
      <c r="H96" s="47">
        <v>0</v>
      </c>
      <c r="I96" s="47">
        <v>777293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2179916</v>
      </c>
      <c r="O96" s="48">
        <f t="shared" si="10"/>
        <v>79.21206395348837</v>
      </c>
      <c r="P96" s="9"/>
    </row>
    <row r="97" spans="1:16" ht="15">
      <c r="A97" s="12"/>
      <c r="B97" s="25">
        <v>364</v>
      </c>
      <c r="C97" s="20" t="s">
        <v>156</v>
      </c>
      <c r="D97" s="47">
        <v>0</v>
      </c>
      <c r="E97" s="47">
        <v>12616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12616</v>
      </c>
      <c r="O97" s="48">
        <f t="shared" si="10"/>
        <v>0.4584302325581395</v>
      </c>
      <c r="P97" s="9"/>
    </row>
    <row r="98" spans="1:16" ht="15">
      <c r="A98" s="12"/>
      <c r="B98" s="25">
        <v>366</v>
      </c>
      <c r="C98" s="20" t="s">
        <v>99</v>
      </c>
      <c r="D98" s="47">
        <v>8050</v>
      </c>
      <c r="E98" s="47">
        <v>21635</v>
      </c>
      <c r="F98" s="47">
        <v>0</v>
      </c>
      <c r="G98" s="47">
        <v>0</v>
      </c>
      <c r="H98" s="47">
        <v>0</v>
      </c>
      <c r="I98" s="47">
        <v>1060695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1090380</v>
      </c>
      <c r="O98" s="48">
        <f t="shared" si="10"/>
        <v>39.62136627906977</v>
      </c>
      <c r="P98" s="9"/>
    </row>
    <row r="99" spans="1:16" ht="15">
      <c r="A99" s="12"/>
      <c r="B99" s="25">
        <v>369.3</v>
      </c>
      <c r="C99" s="20" t="s">
        <v>100</v>
      </c>
      <c r="D99" s="47">
        <v>4888</v>
      </c>
      <c r="E99" s="47">
        <v>112942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117830</v>
      </c>
      <c r="O99" s="48">
        <f t="shared" si="10"/>
        <v>4.281613372093023</v>
      </c>
      <c r="P99" s="9"/>
    </row>
    <row r="100" spans="1:16" ht="15">
      <c r="A100" s="12"/>
      <c r="B100" s="25">
        <v>369.9</v>
      </c>
      <c r="C100" s="20" t="s">
        <v>101</v>
      </c>
      <c r="D100" s="47">
        <v>691844</v>
      </c>
      <c r="E100" s="47">
        <v>408838</v>
      </c>
      <c r="F100" s="47">
        <v>0</v>
      </c>
      <c r="G100" s="47">
        <v>0</v>
      </c>
      <c r="H100" s="47">
        <v>0</v>
      </c>
      <c r="I100" s="47">
        <v>235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1100917</v>
      </c>
      <c r="O100" s="48">
        <f t="shared" si="10"/>
        <v>40.00425145348837</v>
      </c>
      <c r="P100" s="9"/>
    </row>
    <row r="101" spans="1:16" ht="15.75">
      <c r="A101" s="29" t="s">
        <v>50</v>
      </c>
      <c r="B101" s="30"/>
      <c r="C101" s="31"/>
      <c r="D101" s="32">
        <f aca="true" t="shared" si="15" ref="D101:M101">SUM(D102:D103)</f>
        <v>7938073</v>
      </c>
      <c r="E101" s="32">
        <f t="shared" si="15"/>
        <v>2198381</v>
      </c>
      <c r="F101" s="32">
        <f t="shared" si="15"/>
        <v>978000</v>
      </c>
      <c r="G101" s="32">
        <f t="shared" si="15"/>
        <v>0</v>
      </c>
      <c r="H101" s="32">
        <f t="shared" si="15"/>
        <v>0</v>
      </c>
      <c r="I101" s="32">
        <f t="shared" si="15"/>
        <v>1527342</v>
      </c>
      <c r="J101" s="32">
        <f t="shared" si="15"/>
        <v>0</v>
      </c>
      <c r="K101" s="32">
        <f t="shared" si="15"/>
        <v>0</v>
      </c>
      <c r="L101" s="32">
        <f t="shared" si="15"/>
        <v>0</v>
      </c>
      <c r="M101" s="32">
        <f t="shared" si="15"/>
        <v>0</v>
      </c>
      <c r="N101" s="32">
        <f>SUM(D101:M101)</f>
        <v>12641796</v>
      </c>
      <c r="O101" s="46">
        <f>(N101/O$106)</f>
        <v>459.3675872093023</v>
      </c>
      <c r="P101" s="9"/>
    </row>
    <row r="102" spans="1:16" ht="15">
      <c r="A102" s="12"/>
      <c r="B102" s="25">
        <v>381</v>
      </c>
      <c r="C102" s="20" t="s">
        <v>102</v>
      </c>
      <c r="D102" s="47">
        <v>7560173</v>
      </c>
      <c r="E102" s="47">
        <v>881171</v>
      </c>
      <c r="F102" s="47">
        <v>978000</v>
      </c>
      <c r="G102" s="47">
        <v>0</v>
      </c>
      <c r="H102" s="47">
        <v>0</v>
      </c>
      <c r="I102" s="47">
        <v>1527342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10946686</v>
      </c>
      <c r="O102" s="48">
        <f>(N102/O$106)</f>
        <v>397.7720203488372</v>
      </c>
      <c r="P102" s="9"/>
    </row>
    <row r="103" spans="1:16" ht="15.75" thickBot="1">
      <c r="A103" s="12"/>
      <c r="B103" s="25">
        <v>384</v>
      </c>
      <c r="C103" s="20" t="s">
        <v>166</v>
      </c>
      <c r="D103" s="47">
        <v>377900</v>
      </c>
      <c r="E103" s="47">
        <v>1317210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1695110</v>
      </c>
      <c r="O103" s="48">
        <f>(N103/O$106)</f>
        <v>61.59556686046512</v>
      </c>
      <c r="P103" s="9"/>
    </row>
    <row r="104" spans="1:119" ht="16.5" thickBot="1">
      <c r="A104" s="14" t="s">
        <v>73</v>
      </c>
      <c r="B104" s="23"/>
      <c r="C104" s="22"/>
      <c r="D104" s="15">
        <f aca="true" t="shared" si="16" ref="D104:M104">SUM(D5,D12,D15,D46,D86,D93,D101)</f>
        <v>19817940</v>
      </c>
      <c r="E104" s="15">
        <f t="shared" si="16"/>
        <v>31642595</v>
      </c>
      <c r="F104" s="15">
        <f t="shared" si="16"/>
        <v>995076</v>
      </c>
      <c r="G104" s="15">
        <f t="shared" si="16"/>
        <v>0</v>
      </c>
      <c r="H104" s="15">
        <f t="shared" si="16"/>
        <v>0</v>
      </c>
      <c r="I104" s="15">
        <f t="shared" si="16"/>
        <v>5911525</v>
      </c>
      <c r="J104" s="15">
        <f t="shared" si="16"/>
        <v>0</v>
      </c>
      <c r="K104" s="15">
        <f t="shared" si="16"/>
        <v>0</v>
      </c>
      <c r="L104" s="15">
        <f t="shared" si="16"/>
        <v>0</v>
      </c>
      <c r="M104" s="15">
        <f t="shared" si="16"/>
        <v>0</v>
      </c>
      <c r="N104" s="15">
        <f>SUM(D104:M104)</f>
        <v>58367136</v>
      </c>
      <c r="O104" s="38">
        <f>(N104/O$106)</f>
        <v>2120.898837209302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5" ht="15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5" ht="15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174</v>
      </c>
      <c r="M106" s="49"/>
      <c r="N106" s="49"/>
      <c r="O106" s="44">
        <v>27520</v>
      </c>
    </row>
    <row r="107" spans="1:15" ht="15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5.75" customHeight="1" thickBot="1">
      <c r="A108" s="53" t="s">
        <v>116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sheetProtection/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6486637</v>
      </c>
      <c r="E5" s="27">
        <f t="shared" si="0"/>
        <v>7469030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13955667</v>
      </c>
      <c r="O5" s="33">
        <f aca="true" t="shared" si="1" ref="O5:O36">(N5/O$102)</f>
        <v>513.3402118737586</v>
      </c>
      <c r="P5" s="6"/>
    </row>
    <row r="6" spans="1:16" ht="15">
      <c r="A6" s="12"/>
      <c r="B6" s="25">
        <v>311</v>
      </c>
      <c r="C6" s="20" t="s">
        <v>2</v>
      </c>
      <c r="D6" s="47">
        <v>4907248</v>
      </c>
      <c r="E6" s="47">
        <v>5547051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10454299</v>
      </c>
      <c r="O6" s="48">
        <f t="shared" si="1"/>
        <v>384.5471566247333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194031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22">SUM(D7:M7)</f>
        <v>194031</v>
      </c>
      <c r="O7" s="48">
        <f t="shared" si="1"/>
        <v>7.137166188479364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940434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940434</v>
      </c>
      <c r="O8" s="48">
        <f t="shared" si="1"/>
        <v>34.59258441845067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787514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787514</v>
      </c>
      <c r="O9" s="48">
        <f t="shared" si="1"/>
        <v>28.96763039799897</v>
      </c>
      <c r="P9" s="9"/>
    </row>
    <row r="10" spans="1:16" ht="15">
      <c r="A10" s="12"/>
      <c r="B10" s="25">
        <v>312.6</v>
      </c>
      <c r="C10" s="20" t="s">
        <v>13</v>
      </c>
      <c r="D10" s="47">
        <v>1445013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1445013</v>
      </c>
      <c r="O10" s="48">
        <f t="shared" si="1"/>
        <v>53.152836018538956</v>
      </c>
      <c r="P10" s="9"/>
    </row>
    <row r="11" spans="1:16" ht="15">
      <c r="A11" s="12"/>
      <c r="B11" s="25">
        <v>315</v>
      </c>
      <c r="C11" s="20" t="s">
        <v>146</v>
      </c>
      <c r="D11" s="47">
        <v>134376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134376</v>
      </c>
      <c r="O11" s="48">
        <f t="shared" si="1"/>
        <v>4.9428382255572725</v>
      </c>
      <c r="P11" s="9"/>
    </row>
    <row r="12" spans="1:16" ht="15.75">
      <c r="A12" s="29" t="s">
        <v>176</v>
      </c>
      <c r="B12" s="30"/>
      <c r="C12" s="31"/>
      <c r="D12" s="32">
        <f aca="true" t="shared" si="3" ref="D12:M12">SUM(D13:D14)</f>
        <v>508219</v>
      </c>
      <c r="E12" s="32">
        <f t="shared" si="3"/>
        <v>22600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530819</v>
      </c>
      <c r="O12" s="46">
        <f t="shared" si="1"/>
        <v>19.525454277937172</v>
      </c>
      <c r="P12" s="10"/>
    </row>
    <row r="13" spans="1:16" ht="15">
      <c r="A13" s="12"/>
      <c r="B13" s="25">
        <v>322</v>
      </c>
      <c r="C13" s="20" t="s">
        <v>0</v>
      </c>
      <c r="D13" s="47">
        <v>494356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494356</v>
      </c>
      <c r="O13" s="48">
        <f t="shared" si="1"/>
        <v>18.18421246229677</v>
      </c>
      <c r="P13" s="9"/>
    </row>
    <row r="14" spans="1:16" ht="15">
      <c r="A14" s="12"/>
      <c r="B14" s="25">
        <v>329</v>
      </c>
      <c r="C14" s="20" t="s">
        <v>170</v>
      </c>
      <c r="D14" s="47">
        <v>13863</v>
      </c>
      <c r="E14" s="47">
        <v>22600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36463</v>
      </c>
      <c r="O14" s="48">
        <f t="shared" si="1"/>
        <v>1.3412418156404031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SUM(D16:D43)</f>
        <v>6090634</v>
      </c>
      <c r="E15" s="32">
        <f t="shared" si="4"/>
        <v>6435018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372086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12897738</v>
      </c>
      <c r="O15" s="46">
        <f t="shared" si="1"/>
        <v>474.4257338335908</v>
      </c>
      <c r="P15" s="10"/>
    </row>
    <row r="16" spans="1:16" ht="15">
      <c r="A16" s="12"/>
      <c r="B16" s="25">
        <v>331.2</v>
      </c>
      <c r="C16" s="20" t="s">
        <v>18</v>
      </c>
      <c r="D16" s="47">
        <v>352762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352762</v>
      </c>
      <c r="O16" s="48">
        <f t="shared" si="1"/>
        <v>12.975869933053778</v>
      </c>
      <c r="P16" s="9"/>
    </row>
    <row r="17" spans="1:16" ht="15">
      <c r="A17" s="12"/>
      <c r="B17" s="25">
        <v>331.39</v>
      </c>
      <c r="C17" s="20" t="s">
        <v>137</v>
      </c>
      <c r="D17" s="47">
        <v>1302392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1302392</v>
      </c>
      <c r="O17" s="48">
        <f t="shared" si="1"/>
        <v>47.906716692415216</v>
      </c>
      <c r="P17" s="9"/>
    </row>
    <row r="18" spans="1:16" ht="15">
      <c r="A18" s="12"/>
      <c r="B18" s="25">
        <v>331.5</v>
      </c>
      <c r="C18" s="20" t="s">
        <v>20</v>
      </c>
      <c r="D18" s="47">
        <v>1493893</v>
      </c>
      <c r="E18" s="47">
        <v>3585698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5079591</v>
      </c>
      <c r="O18" s="48">
        <f t="shared" si="1"/>
        <v>186.8458397704701</v>
      </c>
      <c r="P18" s="9"/>
    </row>
    <row r="19" spans="1:16" ht="15">
      <c r="A19" s="12"/>
      <c r="B19" s="25">
        <v>331.69</v>
      </c>
      <c r="C19" s="20" t="s">
        <v>24</v>
      </c>
      <c r="D19" s="47">
        <v>20130</v>
      </c>
      <c r="E19" s="47">
        <v>3409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23539</v>
      </c>
      <c r="O19" s="48">
        <f t="shared" si="1"/>
        <v>0.8658500698889134</v>
      </c>
      <c r="P19" s="9"/>
    </row>
    <row r="20" spans="1:16" ht="15">
      <c r="A20" s="12"/>
      <c r="B20" s="25">
        <v>331.9</v>
      </c>
      <c r="C20" s="20" t="s">
        <v>120</v>
      </c>
      <c r="D20" s="47">
        <v>0</v>
      </c>
      <c r="E20" s="47">
        <v>47487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47487</v>
      </c>
      <c r="O20" s="48">
        <f t="shared" si="1"/>
        <v>1.7467446479805782</v>
      </c>
      <c r="P20" s="9"/>
    </row>
    <row r="21" spans="1:16" ht="15">
      <c r="A21" s="12"/>
      <c r="B21" s="25">
        <v>334.1</v>
      </c>
      <c r="C21" s="20" t="s">
        <v>21</v>
      </c>
      <c r="D21" s="47">
        <v>5787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5787</v>
      </c>
      <c r="O21" s="48">
        <f t="shared" si="1"/>
        <v>0.2128669167954094</v>
      </c>
      <c r="P21" s="9"/>
    </row>
    <row r="22" spans="1:16" ht="15">
      <c r="A22" s="12"/>
      <c r="B22" s="25">
        <v>334.2</v>
      </c>
      <c r="C22" s="20" t="s">
        <v>22</v>
      </c>
      <c r="D22" s="47">
        <v>220038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220038</v>
      </c>
      <c r="O22" s="48">
        <f t="shared" si="1"/>
        <v>8.093798278525712</v>
      </c>
      <c r="P22" s="9"/>
    </row>
    <row r="23" spans="1:16" ht="15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176056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176056</v>
      </c>
      <c r="O23" s="48">
        <f t="shared" si="1"/>
        <v>6.47598028396969</v>
      </c>
      <c r="P23" s="9"/>
    </row>
    <row r="24" spans="1:16" ht="15">
      <c r="A24" s="12"/>
      <c r="B24" s="25">
        <v>334.35</v>
      </c>
      <c r="C24" s="20" t="s">
        <v>26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84445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84445</v>
      </c>
      <c r="O24" s="48">
        <f t="shared" si="1"/>
        <v>3.106194364746561</v>
      </c>
      <c r="P24" s="9"/>
    </row>
    <row r="25" spans="1:16" ht="15">
      <c r="A25" s="12"/>
      <c r="B25" s="25">
        <v>334.49</v>
      </c>
      <c r="C25" s="20" t="s">
        <v>27</v>
      </c>
      <c r="D25" s="47">
        <v>0</v>
      </c>
      <c r="E25" s="47">
        <v>238396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5" ref="N25:N43">SUM(D25:M25)</f>
        <v>238396</v>
      </c>
      <c r="O25" s="48">
        <f t="shared" si="1"/>
        <v>8.769072316633562</v>
      </c>
      <c r="P25" s="9"/>
    </row>
    <row r="26" spans="1:16" ht="15">
      <c r="A26" s="12"/>
      <c r="B26" s="25">
        <v>334.61</v>
      </c>
      <c r="C26" s="20" t="s">
        <v>138</v>
      </c>
      <c r="D26" s="47">
        <v>0</v>
      </c>
      <c r="E26" s="47">
        <v>145532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145532</v>
      </c>
      <c r="O26" s="48">
        <f t="shared" si="1"/>
        <v>5.353196498197602</v>
      </c>
      <c r="P26" s="9"/>
    </row>
    <row r="27" spans="1:16" ht="15">
      <c r="A27" s="12"/>
      <c r="B27" s="25">
        <v>334.62</v>
      </c>
      <c r="C27" s="20" t="s">
        <v>28</v>
      </c>
      <c r="D27" s="47">
        <v>0</v>
      </c>
      <c r="E27" s="47">
        <v>63314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63314</v>
      </c>
      <c r="O27" s="48">
        <f t="shared" si="1"/>
        <v>2.3289192966968293</v>
      </c>
      <c r="P27" s="9"/>
    </row>
    <row r="28" spans="1:16" ht="15">
      <c r="A28" s="12"/>
      <c r="B28" s="25">
        <v>334.7</v>
      </c>
      <c r="C28" s="20" t="s">
        <v>29</v>
      </c>
      <c r="D28" s="47">
        <v>82940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82940</v>
      </c>
      <c r="O28" s="48">
        <f t="shared" si="1"/>
        <v>3.050834988597072</v>
      </c>
      <c r="P28" s="9"/>
    </row>
    <row r="29" spans="1:16" ht="15">
      <c r="A29" s="12"/>
      <c r="B29" s="25">
        <v>334.82</v>
      </c>
      <c r="C29" s="20" t="s">
        <v>139</v>
      </c>
      <c r="D29" s="47">
        <v>0</v>
      </c>
      <c r="E29" s="47">
        <v>135937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135937</v>
      </c>
      <c r="O29" s="48">
        <f t="shared" si="1"/>
        <v>5.0002574854704624</v>
      </c>
      <c r="P29" s="9"/>
    </row>
    <row r="30" spans="1:16" ht="15">
      <c r="A30" s="12"/>
      <c r="B30" s="25">
        <v>334.9</v>
      </c>
      <c r="C30" s="20" t="s">
        <v>31</v>
      </c>
      <c r="D30" s="47">
        <v>37000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37000</v>
      </c>
      <c r="O30" s="48">
        <f t="shared" si="1"/>
        <v>1.360994629588759</v>
      </c>
      <c r="P30" s="9"/>
    </row>
    <row r="31" spans="1:16" ht="15">
      <c r="A31" s="12"/>
      <c r="B31" s="25">
        <v>335.12</v>
      </c>
      <c r="C31" s="20" t="s">
        <v>32</v>
      </c>
      <c r="D31" s="47">
        <v>568115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568115</v>
      </c>
      <c r="O31" s="48">
        <f t="shared" si="1"/>
        <v>20.897336864562643</v>
      </c>
      <c r="P31" s="9"/>
    </row>
    <row r="32" spans="1:16" ht="15">
      <c r="A32" s="12"/>
      <c r="B32" s="25">
        <v>335.13</v>
      </c>
      <c r="C32" s="20" t="s">
        <v>33</v>
      </c>
      <c r="D32" s="47">
        <v>29969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29969</v>
      </c>
      <c r="O32" s="48">
        <f t="shared" si="1"/>
        <v>1.1023688663282571</v>
      </c>
      <c r="P32" s="9"/>
    </row>
    <row r="33" spans="1:16" ht="15">
      <c r="A33" s="12"/>
      <c r="B33" s="25">
        <v>335.14</v>
      </c>
      <c r="C33" s="20" t="s">
        <v>34</v>
      </c>
      <c r="D33" s="47">
        <v>16079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16079</v>
      </c>
      <c r="O33" s="48">
        <f t="shared" si="1"/>
        <v>0.5914441256529096</v>
      </c>
      <c r="P33" s="9"/>
    </row>
    <row r="34" spans="1:16" ht="15">
      <c r="A34" s="12"/>
      <c r="B34" s="25">
        <v>335.15</v>
      </c>
      <c r="C34" s="20" t="s">
        <v>35</v>
      </c>
      <c r="D34" s="47">
        <v>2008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2008</v>
      </c>
      <c r="O34" s="48">
        <f t="shared" si="1"/>
        <v>0.07386154638416832</v>
      </c>
      <c r="P34" s="9"/>
    </row>
    <row r="35" spans="1:16" ht="15">
      <c r="A35" s="12"/>
      <c r="B35" s="25">
        <v>335.16</v>
      </c>
      <c r="C35" s="20" t="s">
        <v>36</v>
      </c>
      <c r="D35" s="47">
        <v>0</v>
      </c>
      <c r="E35" s="47">
        <v>446500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446500</v>
      </c>
      <c r="O35" s="48">
        <f t="shared" si="1"/>
        <v>16.42389465165894</v>
      </c>
      <c r="P35" s="9"/>
    </row>
    <row r="36" spans="1:16" ht="15">
      <c r="A36" s="12"/>
      <c r="B36" s="25">
        <v>335.18</v>
      </c>
      <c r="C36" s="20" t="s">
        <v>37</v>
      </c>
      <c r="D36" s="47">
        <v>1951742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1951742</v>
      </c>
      <c r="O36" s="48">
        <f t="shared" si="1"/>
        <v>71.79217244169793</v>
      </c>
      <c r="P36" s="9"/>
    </row>
    <row r="37" spans="1:16" ht="15">
      <c r="A37" s="12"/>
      <c r="B37" s="25">
        <v>335.19</v>
      </c>
      <c r="C37" s="20" t="s">
        <v>51</v>
      </c>
      <c r="D37" s="47">
        <v>0</v>
      </c>
      <c r="E37" s="47">
        <v>835980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835980</v>
      </c>
      <c r="O37" s="48">
        <f aca="true" t="shared" si="6" ref="O37:O68">(N37/O$102)</f>
        <v>30.750386228205695</v>
      </c>
      <c r="P37" s="9"/>
    </row>
    <row r="38" spans="1:16" ht="15">
      <c r="A38" s="12"/>
      <c r="B38" s="25">
        <v>335.2</v>
      </c>
      <c r="C38" s="20" t="s">
        <v>177</v>
      </c>
      <c r="D38" s="47">
        <v>0</v>
      </c>
      <c r="E38" s="47">
        <v>10478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10478</v>
      </c>
      <c r="O38" s="48">
        <f t="shared" si="6"/>
        <v>0.3854189656440815</v>
      </c>
      <c r="P38" s="9"/>
    </row>
    <row r="39" spans="1:16" ht="15">
      <c r="A39" s="12"/>
      <c r="B39" s="25">
        <v>335.41</v>
      </c>
      <c r="C39" s="20" t="s">
        <v>39</v>
      </c>
      <c r="D39" s="47">
        <v>0</v>
      </c>
      <c r="E39" s="47">
        <v>1679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1679</v>
      </c>
      <c r="O39" s="48">
        <f t="shared" si="6"/>
        <v>0.06175972927241963</v>
      </c>
      <c r="P39" s="9"/>
    </row>
    <row r="40" spans="1:16" ht="15">
      <c r="A40" s="12"/>
      <c r="B40" s="25">
        <v>335.42</v>
      </c>
      <c r="C40" s="20" t="s">
        <v>40</v>
      </c>
      <c r="D40" s="47">
        <v>0</v>
      </c>
      <c r="E40" s="47">
        <v>915828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915828</v>
      </c>
      <c r="O40" s="48">
        <f t="shared" si="6"/>
        <v>33.68748620613551</v>
      </c>
      <c r="P40" s="9"/>
    </row>
    <row r="41" spans="1:16" ht="15">
      <c r="A41" s="12"/>
      <c r="B41" s="25">
        <v>335.49</v>
      </c>
      <c r="C41" s="20" t="s">
        <v>41</v>
      </c>
      <c r="D41" s="47">
        <v>0</v>
      </c>
      <c r="E41" s="47">
        <v>4780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4780</v>
      </c>
      <c r="O41" s="48">
        <f t="shared" si="6"/>
        <v>0.17582579268741264</v>
      </c>
      <c r="P41" s="9"/>
    </row>
    <row r="42" spans="1:16" ht="15">
      <c r="A42" s="12"/>
      <c r="B42" s="25">
        <v>335.7</v>
      </c>
      <c r="C42" s="20" t="s">
        <v>42</v>
      </c>
      <c r="D42" s="47">
        <v>7779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7779</v>
      </c>
      <c r="O42" s="48">
        <f t="shared" si="6"/>
        <v>0.2861399249613772</v>
      </c>
      <c r="P42" s="9"/>
    </row>
    <row r="43" spans="1:16" ht="15">
      <c r="A43" s="12"/>
      <c r="B43" s="25">
        <v>335.9</v>
      </c>
      <c r="C43" s="20" t="s">
        <v>43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111585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111585</v>
      </c>
      <c r="O43" s="48">
        <f t="shared" si="6"/>
        <v>4.104502317369234</v>
      </c>
      <c r="P43" s="9"/>
    </row>
    <row r="44" spans="1:16" ht="15.75">
      <c r="A44" s="29" t="s">
        <v>48</v>
      </c>
      <c r="B44" s="30"/>
      <c r="C44" s="31"/>
      <c r="D44" s="32">
        <f aca="true" t="shared" si="7" ref="D44:M44">SUM(D45:D81)</f>
        <v>2376104</v>
      </c>
      <c r="E44" s="32">
        <f t="shared" si="7"/>
        <v>1363182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1267638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>SUM(D44:M44)</f>
        <v>5006924</v>
      </c>
      <c r="O44" s="46">
        <f t="shared" si="6"/>
        <v>184.1728831015964</v>
      </c>
      <c r="P44" s="10"/>
    </row>
    <row r="45" spans="1:16" ht="15">
      <c r="A45" s="12"/>
      <c r="B45" s="25">
        <v>341.1</v>
      </c>
      <c r="C45" s="20" t="s">
        <v>52</v>
      </c>
      <c r="D45" s="47">
        <v>110509</v>
      </c>
      <c r="E45" s="47">
        <v>49928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160437</v>
      </c>
      <c r="O45" s="48">
        <f t="shared" si="6"/>
        <v>5.901456632090047</v>
      </c>
      <c r="P45" s="9"/>
    </row>
    <row r="46" spans="1:16" ht="15">
      <c r="A46" s="12"/>
      <c r="B46" s="25">
        <v>341.2</v>
      </c>
      <c r="C46" s="20" t="s">
        <v>53</v>
      </c>
      <c r="D46" s="47">
        <v>362277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8" ref="N46:N81">SUM(D46:M46)</f>
        <v>362277</v>
      </c>
      <c r="O46" s="48">
        <f t="shared" si="6"/>
        <v>13.325866254689913</v>
      </c>
      <c r="P46" s="9"/>
    </row>
    <row r="47" spans="1:16" ht="15">
      <c r="A47" s="12"/>
      <c r="B47" s="25">
        <v>341.3</v>
      </c>
      <c r="C47" s="20" t="s">
        <v>54</v>
      </c>
      <c r="D47" s="47">
        <v>42402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42402</v>
      </c>
      <c r="O47" s="48">
        <f t="shared" si="6"/>
        <v>1.5596998455087177</v>
      </c>
      <c r="P47" s="9"/>
    </row>
    <row r="48" spans="1:16" ht="15">
      <c r="A48" s="12"/>
      <c r="B48" s="25">
        <v>341.51</v>
      </c>
      <c r="C48" s="20" t="s">
        <v>55</v>
      </c>
      <c r="D48" s="47">
        <v>235665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235665</v>
      </c>
      <c r="O48" s="48">
        <f t="shared" si="6"/>
        <v>8.668616199514457</v>
      </c>
      <c r="P48" s="9"/>
    </row>
    <row r="49" spans="1:16" ht="15">
      <c r="A49" s="12"/>
      <c r="B49" s="25">
        <v>341.53</v>
      </c>
      <c r="C49" s="20" t="s">
        <v>56</v>
      </c>
      <c r="D49" s="47">
        <v>731</v>
      </c>
      <c r="E49" s="47">
        <v>64793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65524</v>
      </c>
      <c r="O49" s="48">
        <f t="shared" si="6"/>
        <v>2.4102111380857796</v>
      </c>
      <c r="P49" s="9"/>
    </row>
    <row r="50" spans="1:16" ht="15">
      <c r="A50" s="12"/>
      <c r="B50" s="25">
        <v>341.56</v>
      </c>
      <c r="C50" s="20" t="s">
        <v>57</v>
      </c>
      <c r="D50" s="47">
        <v>5159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5159</v>
      </c>
      <c r="O50" s="48">
        <f t="shared" si="6"/>
        <v>0.18976679173103803</v>
      </c>
      <c r="P50" s="9"/>
    </row>
    <row r="51" spans="1:16" ht="15">
      <c r="A51" s="12"/>
      <c r="B51" s="25">
        <v>341.9</v>
      </c>
      <c r="C51" s="20" t="s">
        <v>58</v>
      </c>
      <c r="D51" s="47">
        <v>299670</v>
      </c>
      <c r="E51" s="47">
        <v>204003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503673</v>
      </c>
      <c r="O51" s="48">
        <f t="shared" si="6"/>
        <v>18.526925623482676</v>
      </c>
      <c r="P51" s="9"/>
    </row>
    <row r="52" spans="1:16" ht="15">
      <c r="A52" s="12"/>
      <c r="B52" s="25">
        <v>342.3</v>
      </c>
      <c r="C52" s="20" t="s">
        <v>60</v>
      </c>
      <c r="D52" s="47">
        <v>747370</v>
      </c>
      <c r="E52" s="47">
        <v>197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747567</v>
      </c>
      <c r="O52" s="48">
        <f t="shared" si="6"/>
        <v>27.4982343853454</v>
      </c>
      <c r="P52" s="9"/>
    </row>
    <row r="53" spans="1:16" ht="15">
      <c r="A53" s="12"/>
      <c r="B53" s="25">
        <v>342.6</v>
      </c>
      <c r="C53" s="20" t="s">
        <v>62</v>
      </c>
      <c r="D53" s="47">
        <v>299294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299294</v>
      </c>
      <c r="O53" s="48">
        <f t="shared" si="6"/>
        <v>11.009122342382108</v>
      </c>
      <c r="P53" s="9"/>
    </row>
    <row r="54" spans="1:16" ht="15">
      <c r="A54" s="12"/>
      <c r="B54" s="25">
        <v>342.9</v>
      </c>
      <c r="C54" s="20" t="s">
        <v>63</v>
      </c>
      <c r="D54" s="47">
        <v>114589</v>
      </c>
      <c r="E54" s="47">
        <v>240036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354625</v>
      </c>
      <c r="O54" s="48">
        <f t="shared" si="6"/>
        <v>13.044397851835503</v>
      </c>
      <c r="P54" s="9"/>
    </row>
    <row r="55" spans="1:16" ht="15">
      <c r="A55" s="12"/>
      <c r="B55" s="25">
        <v>343.3</v>
      </c>
      <c r="C55" s="20" t="s">
        <v>64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45650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45650</v>
      </c>
      <c r="O55" s="48">
        <f t="shared" si="6"/>
        <v>1.6791731038034283</v>
      </c>
      <c r="P55" s="9"/>
    </row>
    <row r="56" spans="1:16" ht="15">
      <c r="A56" s="12"/>
      <c r="B56" s="25">
        <v>343.4</v>
      </c>
      <c r="C56" s="20" t="s">
        <v>65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1079087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1079087</v>
      </c>
      <c r="O56" s="48">
        <f t="shared" si="6"/>
        <v>39.69274626646068</v>
      </c>
      <c r="P56" s="9"/>
    </row>
    <row r="57" spans="1:16" ht="15">
      <c r="A57" s="12"/>
      <c r="B57" s="25">
        <v>343.5</v>
      </c>
      <c r="C57" s="20" t="s">
        <v>66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142901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142901</v>
      </c>
      <c r="O57" s="48">
        <f t="shared" si="6"/>
        <v>5.256418744942249</v>
      </c>
      <c r="P57" s="9"/>
    </row>
    <row r="58" spans="1:16" ht="15">
      <c r="A58" s="12"/>
      <c r="B58" s="25">
        <v>344.9</v>
      </c>
      <c r="C58" s="20" t="s">
        <v>178</v>
      </c>
      <c r="D58" s="47">
        <v>0</v>
      </c>
      <c r="E58" s="47">
        <v>82453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82453</v>
      </c>
      <c r="O58" s="48">
        <f t="shared" si="6"/>
        <v>3.032921356580593</v>
      </c>
      <c r="P58" s="9"/>
    </row>
    <row r="59" spans="1:16" ht="15">
      <c r="A59" s="12"/>
      <c r="B59" s="25">
        <v>346.4</v>
      </c>
      <c r="C59" s="20" t="s">
        <v>67</v>
      </c>
      <c r="D59" s="47">
        <v>8817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8817</v>
      </c>
      <c r="O59" s="48">
        <f t="shared" si="6"/>
        <v>0.3243213418671375</v>
      </c>
      <c r="P59" s="9"/>
    </row>
    <row r="60" spans="1:16" ht="15">
      <c r="A60" s="12"/>
      <c r="B60" s="25">
        <v>346.9</v>
      </c>
      <c r="C60" s="20" t="s">
        <v>68</v>
      </c>
      <c r="D60" s="47">
        <v>422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422</v>
      </c>
      <c r="O60" s="48">
        <f t="shared" si="6"/>
        <v>0.015522695505039359</v>
      </c>
      <c r="P60" s="9"/>
    </row>
    <row r="61" spans="1:16" ht="15">
      <c r="A61" s="12"/>
      <c r="B61" s="25">
        <v>347.1</v>
      </c>
      <c r="C61" s="20" t="s">
        <v>130</v>
      </c>
      <c r="D61" s="47">
        <v>706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706</v>
      </c>
      <c r="O61" s="48">
        <f t="shared" si="6"/>
        <v>0.02596924887809902</v>
      </c>
      <c r="P61" s="9"/>
    </row>
    <row r="62" spans="1:16" ht="15">
      <c r="A62" s="12"/>
      <c r="B62" s="25">
        <v>347.2</v>
      </c>
      <c r="C62" s="20" t="s">
        <v>69</v>
      </c>
      <c r="D62" s="47">
        <v>103231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103231</v>
      </c>
      <c r="O62" s="48">
        <f t="shared" si="6"/>
        <v>3.797211800191275</v>
      </c>
      <c r="P62" s="9"/>
    </row>
    <row r="63" spans="1:16" ht="15">
      <c r="A63" s="12"/>
      <c r="B63" s="25">
        <v>347.4</v>
      </c>
      <c r="C63" s="20" t="s">
        <v>70</v>
      </c>
      <c r="D63" s="47">
        <v>0</v>
      </c>
      <c r="E63" s="47">
        <v>55751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55751</v>
      </c>
      <c r="O63" s="48">
        <f t="shared" si="6"/>
        <v>2.050724637681159</v>
      </c>
      <c r="P63" s="9"/>
    </row>
    <row r="64" spans="1:16" ht="15">
      <c r="A64" s="12"/>
      <c r="B64" s="25">
        <v>347.5</v>
      </c>
      <c r="C64" s="20" t="s">
        <v>71</v>
      </c>
      <c r="D64" s="47">
        <v>11622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11622</v>
      </c>
      <c r="O64" s="48">
        <f t="shared" si="6"/>
        <v>0.4274994482454204</v>
      </c>
      <c r="P64" s="9"/>
    </row>
    <row r="65" spans="1:16" ht="15">
      <c r="A65" s="12"/>
      <c r="B65" s="25">
        <v>347.9</v>
      </c>
      <c r="C65" s="20" t="s">
        <v>72</v>
      </c>
      <c r="D65" s="47">
        <v>12525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12525</v>
      </c>
      <c r="O65" s="48">
        <f t="shared" si="6"/>
        <v>0.4607150739351137</v>
      </c>
      <c r="P65" s="9"/>
    </row>
    <row r="66" spans="1:16" ht="15">
      <c r="A66" s="12"/>
      <c r="B66" s="25">
        <v>348.12</v>
      </c>
      <c r="C66" s="39" t="s">
        <v>75</v>
      </c>
      <c r="D66" s="47">
        <v>0</v>
      </c>
      <c r="E66" s="47">
        <v>18958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18958</v>
      </c>
      <c r="O66" s="48">
        <f t="shared" si="6"/>
        <v>0.69734422129037</v>
      </c>
      <c r="P66" s="9"/>
    </row>
    <row r="67" spans="1:16" ht="15">
      <c r="A67" s="12"/>
      <c r="B67" s="25">
        <v>348.13</v>
      </c>
      <c r="C67" s="39" t="s">
        <v>76</v>
      </c>
      <c r="D67" s="47">
        <v>0</v>
      </c>
      <c r="E67" s="47">
        <v>43000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43000</v>
      </c>
      <c r="O67" s="48">
        <f t="shared" si="6"/>
        <v>1.581696461413963</v>
      </c>
      <c r="P67" s="9"/>
    </row>
    <row r="68" spans="1:16" ht="15">
      <c r="A68" s="12"/>
      <c r="B68" s="25">
        <v>348.22</v>
      </c>
      <c r="C68" s="39" t="s">
        <v>77</v>
      </c>
      <c r="D68" s="47">
        <v>0</v>
      </c>
      <c r="E68" s="47">
        <v>6720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6720</v>
      </c>
      <c r="O68" s="48">
        <f t="shared" si="6"/>
        <v>0.24718605164422866</v>
      </c>
      <c r="P68" s="9"/>
    </row>
    <row r="69" spans="1:16" ht="15">
      <c r="A69" s="12"/>
      <c r="B69" s="25">
        <v>348.23</v>
      </c>
      <c r="C69" s="39" t="s">
        <v>78</v>
      </c>
      <c r="D69" s="47">
        <v>0</v>
      </c>
      <c r="E69" s="47">
        <v>34413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34413</v>
      </c>
      <c r="O69" s="48">
        <f aca="true" t="shared" si="9" ref="O69:O100">(N69/O$102)</f>
        <v>1.2658353564334583</v>
      </c>
      <c r="P69" s="9"/>
    </row>
    <row r="70" spans="1:16" ht="15">
      <c r="A70" s="12"/>
      <c r="B70" s="25">
        <v>348.31</v>
      </c>
      <c r="C70" s="39" t="s">
        <v>79</v>
      </c>
      <c r="D70" s="47">
        <v>0</v>
      </c>
      <c r="E70" s="47">
        <v>62350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62350</v>
      </c>
      <c r="O70" s="48">
        <f t="shared" si="9"/>
        <v>2.2934598690502463</v>
      </c>
      <c r="P70" s="9"/>
    </row>
    <row r="71" spans="1:16" ht="15">
      <c r="A71" s="12"/>
      <c r="B71" s="25">
        <v>348.32</v>
      </c>
      <c r="C71" s="39" t="s">
        <v>80</v>
      </c>
      <c r="D71" s="47">
        <v>0</v>
      </c>
      <c r="E71" s="47">
        <v>84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84</v>
      </c>
      <c r="O71" s="48">
        <f t="shared" si="9"/>
        <v>0.003089825645552858</v>
      </c>
      <c r="P71" s="9"/>
    </row>
    <row r="72" spans="1:16" ht="15">
      <c r="A72" s="12"/>
      <c r="B72" s="25">
        <v>348.41</v>
      </c>
      <c r="C72" s="39" t="s">
        <v>81</v>
      </c>
      <c r="D72" s="47">
        <v>0</v>
      </c>
      <c r="E72" s="47">
        <v>47563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47563</v>
      </c>
      <c r="O72" s="48">
        <f t="shared" si="9"/>
        <v>1.7495402045170307</v>
      </c>
      <c r="P72" s="9"/>
    </row>
    <row r="73" spans="1:16" ht="15">
      <c r="A73" s="12"/>
      <c r="B73" s="25">
        <v>348.42</v>
      </c>
      <c r="C73" s="39" t="s">
        <v>82</v>
      </c>
      <c r="D73" s="47">
        <v>0</v>
      </c>
      <c r="E73" s="47">
        <v>12002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12002</v>
      </c>
      <c r="O73" s="48">
        <f t="shared" si="9"/>
        <v>0.4414772309276834</v>
      </c>
      <c r="P73" s="9"/>
    </row>
    <row r="74" spans="1:16" ht="15">
      <c r="A74" s="12"/>
      <c r="B74" s="25">
        <v>348.43</v>
      </c>
      <c r="C74" s="39" t="s">
        <v>172</v>
      </c>
      <c r="D74" s="47">
        <v>0</v>
      </c>
      <c r="E74" s="47">
        <v>24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24</v>
      </c>
      <c r="O74" s="48">
        <f t="shared" si="9"/>
        <v>0.0008828073273008167</v>
      </c>
      <c r="P74" s="9"/>
    </row>
    <row r="75" spans="1:16" ht="15">
      <c r="A75" s="12"/>
      <c r="B75" s="25">
        <v>348.48</v>
      </c>
      <c r="C75" s="39" t="s">
        <v>179</v>
      </c>
      <c r="D75" s="47">
        <v>0</v>
      </c>
      <c r="E75" s="47">
        <v>7286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7286</v>
      </c>
      <c r="O75" s="48">
        <f t="shared" si="9"/>
        <v>0.2680055911130729</v>
      </c>
      <c r="P75" s="9"/>
    </row>
    <row r="76" spans="1:16" ht="15">
      <c r="A76" s="12"/>
      <c r="B76" s="25">
        <v>348.52</v>
      </c>
      <c r="C76" s="39" t="s">
        <v>84</v>
      </c>
      <c r="D76" s="47">
        <v>0</v>
      </c>
      <c r="E76" s="47">
        <v>53601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53601</v>
      </c>
      <c r="O76" s="48">
        <f t="shared" si="9"/>
        <v>1.9716398146104612</v>
      </c>
      <c r="P76" s="9"/>
    </row>
    <row r="77" spans="1:16" ht="15">
      <c r="A77" s="12"/>
      <c r="B77" s="25">
        <v>348.53</v>
      </c>
      <c r="C77" s="39" t="s">
        <v>85</v>
      </c>
      <c r="D77" s="47">
        <v>0</v>
      </c>
      <c r="E77" s="47">
        <v>336799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336799</v>
      </c>
      <c r="O77" s="48">
        <f t="shared" si="9"/>
        <v>12.388692709482822</v>
      </c>
      <c r="P77" s="9"/>
    </row>
    <row r="78" spans="1:16" ht="15">
      <c r="A78" s="12"/>
      <c r="B78" s="25">
        <v>348.65</v>
      </c>
      <c r="C78" s="39" t="s">
        <v>180</v>
      </c>
      <c r="D78" s="47">
        <v>0</v>
      </c>
      <c r="E78" s="47">
        <v>22887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22887</v>
      </c>
      <c r="O78" s="48">
        <f t="shared" si="9"/>
        <v>0.8418671374972412</v>
      </c>
      <c r="P78" s="9"/>
    </row>
    <row r="79" spans="1:16" ht="15">
      <c r="A79" s="12"/>
      <c r="B79" s="25">
        <v>348.71</v>
      </c>
      <c r="C79" s="39" t="s">
        <v>87</v>
      </c>
      <c r="D79" s="47">
        <v>0</v>
      </c>
      <c r="E79" s="47">
        <v>18254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18254</v>
      </c>
      <c r="O79" s="48">
        <f t="shared" si="9"/>
        <v>0.6714485396895461</v>
      </c>
      <c r="P79" s="9"/>
    </row>
    <row r="80" spans="1:16" ht="15">
      <c r="A80" s="12"/>
      <c r="B80" s="25">
        <v>348.72</v>
      </c>
      <c r="C80" s="39" t="s">
        <v>88</v>
      </c>
      <c r="D80" s="47">
        <v>0</v>
      </c>
      <c r="E80" s="47">
        <v>2080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2080</v>
      </c>
      <c r="O80" s="48">
        <f t="shared" si="9"/>
        <v>0.07650996836607077</v>
      </c>
      <c r="P80" s="9"/>
    </row>
    <row r="81" spans="1:16" ht="15">
      <c r="A81" s="12"/>
      <c r="B81" s="25">
        <v>349</v>
      </c>
      <c r="C81" s="20" t="s">
        <v>113</v>
      </c>
      <c r="D81" s="47">
        <v>21115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21115</v>
      </c>
      <c r="O81" s="48">
        <f t="shared" si="9"/>
        <v>0.776686529831531</v>
      </c>
      <c r="P81" s="9"/>
    </row>
    <row r="82" spans="1:16" ht="15.75">
      <c r="A82" s="29" t="s">
        <v>49</v>
      </c>
      <c r="B82" s="30"/>
      <c r="C82" s="31"/>
      <c r="D82" s="32">
        <f aca="true" t="shared" si="10" ref="D82:M82">SUM(D83:D87)</f>
        <v>4015</v>
      </c>
      <c r="E82" s="32">
        <f t="shared" si="10"/>
        <v>373768</v>
      </c>
      <c r="F82" s="32">
        <f t="shared" si="10"/>
        <v>0</v>
      </c>
      <c r="G82" s="32">
        <f t="shared" si="10"/>
        <v>0</v>
      </c>
      <c r="H82" s="32">
        <f t="shared" si="10"/>
        <v>0</v>
      </c>
      <c r="I82" s="32">
        <f t="shared" si="10"/>
        <v>0</v>
      </c>
      <c r="J82" s="32">
        <f t="shared" si="10"/>
        <v>0</v>
      </c>
      <c r="K82" s="32">
        <f t="shared" si="10"/>
        <v>0</v>
      </c>
      <c r="L82" s="32">
        <f t="shared" si="10"/>
        <v>0</v>
      </c>
      <c r="M82" s="32">
        <f t="shared" si="10"/>
        <v>0</v>
      </c>
      <c r="N82" s="32">
        <f aca="true" t="shared" si="11" ref="N82:N89">SUM(D82:M82)</f>
        <v>377783</v>
      </c>
      <c r="O82" s="46">
        <f t="shared" si="9"/>
        <v>13.896233355403517</v>
      </c>
      <c r="P82" s="10"/>
    </row>
    <row r="83" spans="1:16" ht="15">
      <c r="A83" s="13"/>
      <c r="B83" s="40">
        <v>351</v>
      </c>
      <c r="C83" s="21" t="s">
        <v>181</v>
      </c>
      <c r="D83" s="47">
        <v>0</v>
      </c>
      <c r="E83" s="47">
        <v>118685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118685</v>
      </c>
      <c r="O83" s="48">
        <f t="shared" si="9"/>
        <v>4.365666151695725</v>
      </c>
      <c r="P83" s="9"/>
    </row>
    <row r="84" spans="1:16" ht="15">
      <c r="A84" s="13"/>
      <c r="B84" s="40">
        <v>351.2</v>
      </c>
      <c r="C84" s="21" t="s">
        <v>91</v>
      </c>
      <c r="D84" s="47">
        <v>0</v>
      </c>
      <c r="E84" s="47">
        <v>57458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57458</v>
      </c>
      <c r="O84" s="48">
        <f t="shared" si="9"/>
        <v>2.11351430883543</v>
      </c>
      <c r="P84" s="9"/>
    </row>
    <row r="85" spans="1:16" ht="15">
      <c r="A85" s="13"/>
      <c r="B85" s="40">
        <v>352</v>
      </c>
      <c r="C85" s="21" t="s">
        <v>94</v>
      </c>
      <c r="D85" s="47">
        <v>3995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3995</v>
      </c>
      <c r="O85" s="48">
        <f t="shared" si="9"/>
        <v>0.14695063635694844</v>
      </c>
      <c r="P85" s="9"/>
    </row>
    <row r="86" spans="1:16" ht="15">
      <c r="A86" s="13"/>
      <c r="B86" s="40">
        <v>354</v>
      </c>
      <c r="C86" s="21" t="s">
        <v>95</v>
      </c>
      <c r="D86" s="47">
        <v>20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20</v>
      </c>
      <c r="O86" s="48">
        <f t="shared" si="9"/>
        <v>0.0007356727727506805</v>
      </c>
      <c r="P86" s="9"/>
    </row>
    <row r="87" spans="1:16" ht="15">
      <c r="A87" s="13"/>
      <c r="B87" s="40">
        <v>359</v>
      </c>
      <c r="C87" s="21" t="s">
        <v>96</v>
      </c>
      <c r="D87" s="47">
        <v>0</v>
      </c>
      <c r="E87" s="47">
        <v>197625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197625</v>
      </c>
      <c r="O87" s="48">
        <f t="shared" si="9"/>
        <v>7.269366585742661</v>
      </c>
      <c r="P87" s="9"/>
    </row>
    <row r="88" spans="1:16" ht="15.75">
      <c r="A88" s="29" t="s">
        <v>3</v>
      </c>
      <c r="B88" s="30"/>
      <c r="C88" s="31"/>
      <c r="D88" s="32">
        <f aca="true" t="shared" si="12" ref="D88:M88">SUM(D89:D95)</f>
        <v>1629592</v>
      </c>
      <c r="E88" s="32">
        <f t="shared" si="12"/>
        <v>1845275</v>
      </c>
      <c r="F88" s="32">
        <f t="shared" si="12"/>
        <v>451</v>
      </c>
      <c r="G88" s="32">
        <f t="shared" si="12"/>
        <v>719</v>
      </c>
      <c r="H88" s="32">
        <f t="shared" si="12"/>
        <v>0</v>
      </c>
      <c r="I88" s="32">
        <f t="shared" si="12"/>
        <v>1075576</v>
      </c>
      <c r="J88" s="32">
        <f t="shared" si="12"/>
        <v>0</v>
      </c>
      <c r="K88" s="32">
        <f t="shared" si="12"/>
        <v>0</v>
      </c>
      <c r="L88" s="32">
        <f t="shared" si="12"/>
        <v>0</v>
      </c>
      <c r="M88" s="32">
        <f t="shared" si="12"/>
        <v>18304</v>
      </c>
      <c r="N88" s="32">
        <f t="shared" si="11"/>
        <v>4569917</v>
      </c>
      <c r="O88" s="46">
        <f t="shared" si="9"/>
        <v>168.09817553152357</v>
      </c>
      <c r="P88" s="10"/>
    </row>
    <row r="89" spans="1:16" ht="15">
      <c r="A89" s="12"/>
      <c r="B89" s="25">
        <v>361.1</v>
      </c>
      <c r="C89" s="20" t="s">
        <v>97</v>
      </c>
      <c r="D89" s="47">
        <v>626165</v>
      </c>
      <c r="E89" s="47">
        <v>333213</v>
      </c>
      <c r="F89" s="47">
        <v>451</v>
      </c>
      <c r="G89" s="47">
        <v>0</v>
      </c>
      <c r="H89" s="47">
        <v>0</v>
      </c>
      <c r="I89" s="47">
        <v>238061</v>
      </c>
      <c r="J89" s="47">
        <v>0</v>
      </c>
      <c r="K89" s="47">
        <v>0</v>
      </c>
      <c r="L89" s="47">
        <v>0</v>
      </c>
      <c r="M89" s="47">
        <v>18304</v>
      </c>
      <c r="N89" s="47">
        <f t="shared" si="11"/>
        <v>1216194</v>
      </c>
      <c r="O89" s="48">
        <f t="shared" si="9"/>
        <v>44.736040609137056</v>
      </c>
      <c r="P89" s="9"/>
    </row>
    <row r="90" spans="1:16" ht="15">
      <c r="A90" s="12"/>
      <c r="B90" s="25">
        <v>362</v>
      </c>
      <c r="C90" s="20" t="s">
        <v>98</v>
      </c>
      <c r="D90" s="47">
        <v>37390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aca="true" t="shared" si="13" ref="N90:N95">SUM(D90:M90)</f>
        <v>37390</v>
      </c>
      <c r="O90" s="48">
        <f t="shared" si="9"/>
        <v>1.3753402486573971</v>
      </c>
      <c r="P90" s="9"/>
    </row>
    <row r="91" spans="1:16" ht="15">
      <c r="A91" s="12"/>
      <c r="B91" s="25">
        <v>363.1</v>
      </c>
      <c r="C91" s="20" t="s">
        <v>173</v>
      </c>
      <c r="D91" s="47">
        <v>0</v>
      </c>
      <c r="E91" s="47">
        <v>1162632</v>
      </c>
      <c r="F91" s="47">
        <v>0</v>
      </c>
      <c r="G91" s="47">
        <v>0</v>
      </c>
      <c r="H91" s="47">
        <v>0</v>
      </c>
      <c r="I91" s="47">
        <v>748852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1911484</v>
      </c>
      <c r="O91" s="48">
        <f t="shared" si="9"/>
        <v>70.31133671742809</v>
      </c>
      <c r="P91" s="9"/>
    </row>
    <row r="92" spans="1:16" ht="15">
      <c r="A92" s="12"/>
      <c r="B92" s="25">
        <v>364</v>
      </c>
      <c r="C92" s="20" t="s">
        <v>156</v>
      </c>
      <c r="D92" s="47">
        <v>0</v>
      </c>
      <c r="E92" s="47">
        <v>10500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10500</v>
      </c>
      <c r="O92" s="48">
        <f t="shared" si="9"/>
        <v>0.38622820569410726</v>
      </c>
      <c r="P92" s="9"/>
    </row>
    <row r="93" spans="1:16" ht="15">
      <c r="A93" s="12"/>
      <c r="B93" s="25">
        <v>366</v>
      </c>
      <c r="C93" s="20" t="s">
        <v>99</v>
      </c>
      <c r="D93" s="47">
        <v>34594</v>
      </c>
      <c r="E93" s="47">
        <v>4000</v>
      </c>
      <c r="F93" s="47">
        <v>0</v>
      </c>
      <c r="G93" s="47">
        <v>0</v>
      </c>
      <c r="H93" s="47">
        <v>0</v>
      </c>
      <c r="I93" s="47">
        <v>88400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126994</v>
      </c>
      <c r="O93" s="48">
        <f t="shared" si="9"/>
        <v>4.671301405134996</v>
      </c>
      <c r="P93" s="9"/>
    </row>
    <row r="94" spans="1:16" ht="15">
      <c r="A94" s="12"/>
      <c r="B94" s="25">
        <v>369.3</v>
      </c>
      <c r="C94" s="20" t="s">
        <v>100</v>
      </c>
      <c r="D94" s="47">
        <v>1273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1273</v>
      </c>
      <c r="O94" s="48">
        <f t="shared" si="9"/>
        <v>0.046825571985580815</v>
      </c>
      <c r="P94" s="9"/>
    </row>
    <row r="95" spans="1:16" ht="15">
      <c r="A95" s="12"/>
      <c r="B95" s="25">
        <v>369.9</v>
      </c>
      <c r="C95" s="20" t="s">
        <v>101</v>
      </c>
      <c r="D95" s="47">
        <v>930170</v>
      </c>
      <c r="E95" s="47">
        <v>334930</v>
      </c>
      <c r="F95" s="47">
        <v>0</v>
      </c>
      <c r="G95" s="47">
        <v>719</v>
      </c>
      <c r="H95" s="47">
        <v>0</v>
      </c>
      <c r="I95" s="47">
        <v>263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1266082</v>
      </c>
      <c r="O95" s="48">
        <f t="shared" si="9"/>
        <v>46.57110277348635</v>
      </c>
      <c r="P95" s="9"/>
    </row>
    <row r="96" spans="1:16" ht="15.75">
      <c r="A96" s="29" t="s">
        <v>50</v>
      </c>
      <c r="B96" s="30"/>
      <c r="C96" s="31"/>
      <c r="D96" s="32">
        <f aca="true" t="shared" si="14" ref="D96:M96">SUM(D97:D99)</f>
        <v>6067181</v>
      </c>
      <c r="E96" s="32">
        <f t="shared" si="14"/>
        <v>1115974</v>
      </c>
      <c r="F96" s="32">
        <f t="shared" si="14"/>
        <v>2585000</v>
      </c>
      <c r="G96" s="32">
        <f t="shared" si="14"/>
        <v>2000000</v>
      </c>
      <c r="H96" s="32">
        <f t="shared" si="14"/>
        <v>0</v>
      </c>
      <c r="I96" s="32">
        <f t="shared" si="14"/>
        <v>265810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>SUM(D96:M96)</f>
        <v>12033965</v>
      </c>
      <c r="O96" s="46">
        <f t="shared" si="9"/>
        <v>442.65301993673216</v>
      </c>
      <c r="P96" s="9"/>
    </row>
    <row r="97" spans="1:16" ht="15">
      <c r="A97" s="12"/>
      <c r="B97" s="25">
        <v>381</v>
      </c>
      <c r="C97" s="20" t="s">
        <v>102</v>
      </c>
      <c r="D97" s="47">
        <v>5832151</v>
      </c>
      <c r="E97" s="47">
        <v>838942</v>
      </c>
      <c r="F97" s="47">
        <v>2585000</v>
      </c>
      <c r="G97" s="47">
        <v>0</v>
      </c>
      <c r="H97" s="47">
        <v>0</v>
      </c>
      <c r="I97" s="47">
        <v>265810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9521903</v>
      </c>
      <c r="O97" s="48">
        <f t="shared" si="9"/>
        <v>350.25023909365115</v>
      </c>
      <c r="P97" s="9"/>
    </row>
    <row r="98" spans="1:16" ht="15">
      <c r="A98" s="12"/>
      <c r="B98" s="25">
        <v>383</v>
      </c>
      <c r="C98" s="20" t="s">
        <v>161</v>
      </c>
      <c r="D98" s="47">
        <v>8030</v>
      </c>
      <c r="E98" s="47">
        <v>277032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285062</v>
      </c>
      <c r="O98" s="48">
        <f t="shared" si="9"/>
        <v>10.485617597292725</v>
      </c>
      <c r="P98" s="9"/>
    </row>
    <row r="99" spans="1:16" ht="15.75" thickBot="1">
      <c r="A99" s="12"/>
      <c r="B99" s="25">
        <v>384</v>
      </c>
      <c r="C99" s="20" t="s">
        <v>166</v>
      </c>
      <c r="D99" s="47">
        <v>227000</v>
      </c>
      <c r="E99" s="47">
        <v>0</v>
      </c>
      <c r="F99" s="47">
        <v>0</v>
      </c>
      <c r="G99" s="47">
        <v>2000000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2227000</v>
      </c>
      <c r="O99" s="48">
        <f t="shared" si="9"/>
        <v>81.91716324578827</v>
      </c>
      <c r="P99" s="9"/>
    </row>
    <row r="100" spans="1:119" ht="16.5" thickBot="1">
      <c r="A100" s="14" t="s">
        <v>73</v>
      </c>
      <c r="B100" s="23"/>
      <c r="C100" s="22"/>
      <c r="D100" s="15">
        <f aca="true" t="shared" si="15" ref="D100:M100">SUM(D5,D12,D15,D44,D82,D88,D96)</f>
        <v>23162382</v>
      </c>
      <c r="E100" s="15">
        <f t="shared" si="15"/>
        <v>18624847</v>
      </c>
      <c r="F100" s="15">
        <f t="shared" si="15"/>
        <v>2585451</v>
      </c>
      <c r="G100" s="15">
        <f t="shared" si="15"/>
        <v>2000719</v>
      </c>
      <c r="H100" s="15">
        <f t="shared" si="15"/>
        <v>0</v>
      </c>
      <c r="I100" s="15">
        <f t="shared" si="15"/>
        <v>2981110</v>
      </c>
      <c r="J100" s="15">
        <f t="shared" si="15"/>
        <v>0</v>
      </c>
      <c r="K100" s="15">
        <f t="shared" si="15"/>
        <v>0</v>
      </c>
      <c r="L100" s="15">
        <f t="shared" si="15"/>
        <v>0</v>
      </c>
      <c r="M100" s="15">
        <f t="shared" si="15"/>
        <v>18304</v>
      </c>
      <c r="N100" s="15">
        <f>SUM(D100:M100)</f>
        <v>49372813</v>
      </c>
      <c r="O100" s="38">
        <f t="shared" si="9"/>
        <v>1816.1117119105422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5" ht="15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5" ht="15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182</v>
      </c>
      <c r="M102" s="49"/>
      <c r="N102" s="49"/>
      <c r="O102" s="44">
        <v>27186</v>
      </c>
    </row>
    <row r="103" spans="1:15" ht="15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5" ht="15.75" customHeight="1" thickBot="1">
      <c r="A104" s="53" t="s">
        <v>116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sheetProtection/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16098736</v>
      </c>
      <c r="E5" s="27">
        <f t="shared" si="0"/>
        <v>1475123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17573859</v>
      </c>
      <c r="O5" s="33">
        <f aca="true" t="shared" si="1" ref="O5:O36">(N5/O$75)</f>
        <v>640.3767445250155</v>
      </c>
      <c r="P5" s="6"/>
    </row>
    <row r="6" spans="1:16" ht="15">
      <c r="A6" s="12"/>
      <c r="B6" s="25">
        <v>311</v>
      </c>
      <c r="C6" s="20" t="s">
        <v>2</v>
      </c>
      <c r="D6" s="47">
        <v>14419193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14419193</v>
      </c>
      <c r="O6" s="48">
        <f t="shared" si="1"/>
        <v>525.423350216813</v>
      </c>
      <c r="P6" s="9"/>
    </row>
    <row r="7" spans="1:16" ht="15">
      <c r="A7" s="12"/>
      <c r="B7" s="25">
        <v>312.1</v>
      </c>
      <c r="C7" s="20" t="s">
        <v>186</v>
      </c>
      <c r="D7" s="47">
        <v>0</v>
      </c>
      <c r="E7" s="47">
        <v>52700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52700</v>
      </c>
      <c r="O7" s="48">
        <f t="shared" si="1"/>
        <v>1.9203439857158473</v>
      </c>
      <c r="P7" s="9"/>
    </row>
    <row r="8" spans="1:16" ht="15">
      <c r="A8" s="12"/>
      <c r="B8" s="25">
        <v>312.3</v>
      </c>
      <c r="C8" s="20" t="s">
        <v>10</v>
      </c>
      <c r="D8" s="47">
        <v>0</v>
      </c>
      <c r="E8" s="47">
        <v>161962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161962</v>
      </c>
      <c r="O8" s="48">
        <f t="shared" si="1"/>
        <v>5.901760011660532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774473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774473</v>
      </c>
      <c r="O9" s="48">
        <f t="shared" si="1"/>
        <v>28.221149291258243</v>
      </c>
      <c r="P9" s="9"/>
    </row>
    <row r="10" spans="1:16" ht="15">
      <c r="A10" s="12"/>
      <c r="B10" s="25">
        <v>312.42</v>
      </c>
      <c r="C10" s="20" t="s">
        <v>11</v>
      </c>
      <c r="D10" s="47">
        <v>0</v>
      </c>
      <c r="E10" s="47">
        <v>485988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485988</v>
      </c>
      <c r="O10" s="48">
        <f t="shared" si="1"/>
        <v>17.70899682979266</v>
      </c>
      <c r="P10" s="9"/>
    </row>
    <row r="11" spans="1:16" ht="15">
      <c r="A11" s="12"/>
      <c r="B11" s="25">
        <v>312.6</v>
      </c>
      <c r="C11" s="20" t="s">
        <v>13</v>
      </c>
      <c r="D11" s="47">
        <v>1634844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1634844</v>
      </c>
      <c r="O11" s="48">
        <f t="shared" si="1"/>
        <v>59.57234996173888</v>
      </c>
      <c r="P11" s="9"/>
    </row>
    <row r="12" spans="1:16" ht="15">
      <c r="A12" s="12"/>
      <c r="B12" s="25">
        <v>315</v>
      </c>
      <c r="C12" s="20" t="s">
        <v>146</v>
      </c>
      <c r="D12" s="47">
        <v>44699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44699</v>
      </c>
      <c r="O12" s="48">
        <f t="shared" si="1"/>
        <v>1.6287942280362935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SUM(D14:D15)</f>
        <v>393203</v>
      </c>
      <c r="E13" s="32">
        <f t="shared" si="3"/>
        <v>1860977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1075480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3329660</v>
      </c>
      <c r="O13" s="46">
        <f t="shared" si="1"/>
        <v>121.3300295157235</v>
      </c>
      <c r="P13" s="10"/>
    </row>
    <row r="14" spans="1:16" ht="15">
      <c r="A14" s="12"/>
      <c r="B14" s="25">
        <v>322</v>
      </c>
      <c r="C14" s="20" t="s">
        <v>0</v>
      </c>
      <c r="D14" s="47">
        <v>393203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393203</v>
      </c>
      <c r="O14" s="48">
        <f t="shared" si="1"/>
        <v>14.327988922493896</v>
      </c>
      <c r="P14" s="9"/>
    </row>
    <row r="15" spans="1:16" ht="15">
      <c r="A15" s="12"/>
      <c r="B15" s="25">
        <v>325.2</v>
      </c>
      <c r="C15" s="20" t="s">
        <v>112</v>
      </c>
      <c r="D15" s="47">
        <v>0</v>
      </c>
      <c r="E15" s="47">
        <v>1860977</v>
      </c>
      <c r="F15" s="47">
        <v>0</v>
      </c>
      <c r="G15" s="47">
        <v>0</v>
      </c>
      <c r="H15" s="47">
        <v>0</v>
      </c>
      <c r="I15" s="47">
        <v>1075480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2936457</v>
      </c>
      <c r="O15" s="48">
        <f t="shared" si="1"/>
        <v>107.00204059322961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SUM(D17:D41)</f>
        <v>5155546</v>
      </c>
      <c r="E16" s="32">
        <f t="shared" si="4"/>
        <v>10615640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3053405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547976</v>
      </c>
      <c r="N16" s="45">
        <f>SUM(D16:M16)</f>
        <v>19372567</v>
      </c>
      <c r="O16" s="46">
        <f t="shared" si="1"/>
        <v>705.9201617898917</v>
      </c>
      <c r="P16" s="10"/>
    </row>
    <row r="17" spans="1:16" ht="15">
      <c r="A17" s="12"/>
      <c r="B17" s="25">
        <v>331.2</v>
      </c>
      <c r="C17" s="20" t="s">
        <v>18</v>
      </c>
      <c r="D17" s="47">
        <v>0</v>
      </c>
      <c r="E17" s="47">
        <v>42984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42984</v>
      </c>
      <c r="O17" s="48">
        <f t="shared" si="1"/>
        <v>1.566301060379696</v>
      </c>
      <c r="P17" s="9"/>
    </row>
    <row r="18" spans="1:16" ht="15">
      <c r="A18" s="12"/>
      <c r="B18" s="25">
        <v>331.39</v>
      </c>
      <c r="C18" s="20" t="s">
        <v>137</v>
      </c>
      <c r="D18" s="47">
        <v>0</v>
      </c>
      <c r="E18" s="47">
        <v>1300232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3">SUM(D18:M18)</f>
        <v>1300232</v>
      </c>
      <c r="O18" s="48">
        <f t="shared" si="1"/>
        <v>47.37936814488212</v>
      </c>
      <c r="P18" s="9"/>
    </row>
    <row r="19" spans="1:16" ht="15">
      <c r="A19" s="12"/>
      <c r="B19" s="25">
        <v>331.5</v>
      </c>
      <c r="C19" s="20" t="s">
        <v>20</v>
      </c>
      <c r="D19" s="47">
        <v>716025</v>
      </c>
      <c r="E19" s="47">
        <v>1866288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2582313</v>
      </c>
      <c r="O19" s="48">
        <f t="shared" si="1"/>
        <v>94.09732900921911</v>
      </c>
      <c r="P19" s="9"/>
    </row>
    <row r="20" spans="1:16" ht="15">
      <c r="A20" s="12"/>
      <c r="B20" s="25">
        <v>331.65</v>
      </c>
      <c r="C20" s="20" t="s">
        <v>23</v>
      </c>
      <c r="D20" s="47">
        <v>0</v>
      </c>
      <c r="E20" s="47">
        <v>68510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68510</v>
      </c>
      <c r="O20" s="48">
        <f t="shared" si="1"/>
        <v>2.4964471814306015</v>
      </c>
      <c r="P20" s="9"/>
    </row>
    <row r="21" spans="1:16" ht="15">
      <c r="A21" s="12"/>
      <c r="B21" s="25">
        <v>331.69</v>
      </c>
      <c r="C21" s="20" t="s">
        <v>24</v>
      </c>
      <c r="D21" s="47">
        <v>0</v>
      </c>
      <c r="E21" s="47">
        <v>156884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156884</v>
      </c>
      <c r="O21" s="48">
        <f t="shared" si="1"/>
        <v>5.716721932733302</v>
      </c>
      <c r="P21" s="9"/>
    </row>
    <row r="22" spans="1:16" ht="15">
      <c r="A22" s="12"/>
      <c r="B22" s="25">
        <v>334.1</v>
      </c>
      <c r="C22" s="20" t="s">
        <v>21</v>
      </c>
      <c r="D22" s="47">
        <v>0</v>
      </c>
      <c r="E22" s="47">
        <v>524578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524578</v>
      </c>
      <c r="O22" s="48">
        <f t="shared" si="1"/>
        <v>19.11518419997814</v>
      </c>
      <c r="P22" s="9"/>
    </row>
    <row r="23" spans="1:16" ht="15">
      <c r="A23" s="12"/>
      <c r="B23" s="25">
        <v>334.2</v>
      </c>
      <c r="C23" s="20" t="s">
        <v>22</v>
      </c>
      <c r="D23" s="47">
        <v>0</v>
      </c>
      <c r="E23" s="47">
        <v>467749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467749</v>
      </c>
      <c r="O23" s="48">
        <f t="shared" si="1"/>
        <v>17.04438290274387</v>
      </c>
      <c r="P23" s="9"/>
    </row>
    <row r="24" spans="1:16" ht="15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106888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106888</v>
      </c>
      <c r="O24" s="48">
        <f t="shared" si="1"/>
        <v>3.8949094486754365</v>
      </c>
      <c r="P24" s="9"/>
    </row>
    <row r="25" spans="1:16" ht="15">
      <c r="A25" s="12"/>
      <c r="B25" s="25">
        <v>334.39</v>
      </c>
      <c r="C25" s="20" t="s">
        <v>193</v>
      </c>
      <c r="D25" s="47">
        <v>0</v>
      </c>
      <c r="E25" s="47">
        <v>144471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9">SUM(D25:M25)</f>
        <v>144471</v>
      </c>
      <c r="O25" s="48">
        <f t="shared" si="1"/>
        <v>5.264402579892868</v>
      </c>
      <c r="P25" s="9"/>
    </row>
    <row r="26" spans="1:16" ht="15">
      <c r="A26" s="12"/>
      <c r="B26" s="25">
        <v>334.49</v>
      </c>
      <c r="C26" s="20" t="s">
        <v>27</v>
      </c>
      <c r="D26" s="47">
        <v>0</v>
      </c>
      <c r="E26" s="47">
        <v>3454763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3454763</v>
      </c>
      <c r="O26" s="48">
        <f t="shared" si="1"/>
        <v>125.88867835149219</v>
      </c>
      <c r="P26" s="9"/>
    </row>
    <row r="27" spans="1:16" ht="15">
      <c r="A27" s="12"/>
      <c r="B27" s="25">
        <v>334.7</v>
      </c>
      <c r="C27" s="20" t="s">
        <v>29</v>
      </c>
      <c r="D27" s="47">
        <v>68890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68890</v>
      </c>
      <c r="O27" s="48">
        <f t="shared" si="1"/>
        <v>2.510294064060052</v>
      </c>
      <c r="P27" s="9"/>
    </row>
    <row r="28" spans="1:16" ht="15">
      <c r="A28" s="12"/>
      <c r="B28" s="25">
        <v>334.9</v>
      </c>
      <c r="C28" s="20" t="s">
        <v>31</v>
      </c>
      <c r="D28" s="47">
        <v>34203</v>
      </c>
      <c r="E28" s="47">
        <v>86975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121178</v>
      </c>
      <c r="O28" s="48">
        <f t="shared" si="1"/>
        <v>4.41562511387239</v>
      </c>
      <c r="P28" s="9"/>
    </row>
    <row r="29" spans="1:16" ht="15">
      <c r="A29" s="12"/>
      <c r="B29" s="25">
        <v>335.12</v>
      </c>
      <c r="C29" s="20" t="s">
        <v>147</v>
      </c>
      <c r="D29" s="47">
        <v>520843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520843</v>
      </c>
      <c r="O29" s="48">
        <f t="shared" si="1"/>
        <v>18.97908391939657</v>
      </c>
      <c r="P29" s="9"/>
    </row>
    <row r="30" spans="1:16" ht="15">
      <c r="A30" s="12"/>
      <c r="B30" s="25">
        <v>335.13</v>
      </c>
      <c r="C30" s="20" t="s">
        <v>148</v>
      </c>
      <c r="D30" s="47">
        <v>19726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19726</v>
      </c>
      <c r="O30" s="48">
        <f t="shared" si="1"/>
        <v>0.7187989651277192</v>
      </c>
      <c r="P30" s="9"/>
    </row>
    <row r="31" spans="1:16" ht="15">
      <c r="A31" s="12"/>
      <c r="B31" s="25">
        <v>335.14</v>
      </c>
      <c r="C31" s="20" t="s">
        <v>149</v>
      </c>
      <c r="D31" s="47">
        <v>15370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15370</v>
      </c>
      <c r="O31" s="48">
        <f t="shared" si="1"/>
        <v>0.5600699631964435</v>
      </c>
      <c r="P31" s="9"/>
    </row>
    <row r="32" spans="1:16" ht="15">
      <c r="A32" s="12"/>
      <c r="B32" s="25">
        <v>335.15</v>
      </c>
      <c r="C32" s="20" t="s">
        <v>150</v>
      </c>
      <c r="D32" s="47">
        <v>1991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1991</v>
      </c>
      <c r="O32" s="48">
        <f t="shared" si="1"/>
        <v>0.07255037714535582</v>
      </c>
      <c r="P32" s="9"/>
    </row>
    <row r="33" spans="1:16" ht="15">
      <c r="A33" s="12"/>
      <c r="B33" s="25">
        <v>335.16</v>
      </c>
      <c r="C33" s="20" t="s">
        <v>151</v>
      </c>
      <c r="D33" s="47">
        <v>446500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446500</v>
      </c>
      <c r="O33" s="48">
        <f t="shared" si="1"/>
        <v>16.270087089603905</v>
      </c>
      <c r="P33" s="9"/>
    </row>
    <row r="34" spans="1:16" ht="15">
      <c r="A34" s="12"/>
      <c r="B34" s="25">
        <v>335.18</v>
      </c>
      <c r="C34" s="20" t="s">
        <v>152</v>
      </c>
      <c r="D34" s="47">
        <v>2080259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2080259</v>
      </c>
      <c r="O34" s="48">
        <f t="shared" si="1"/>
        <v>75.80290055751922</v>
      </c>
      <c r="P34" s="9"/>
    </row>
    <row r="35" spans="1:16" ht="15">
      <c r="A35" s="12"/>
      <c r="B35" s="25">
        <v>335.22</v>
      </c>
      <c r="C35" s="20" t="s">
        <v>123</v>
      </c>
      <c r="D35" s="47">
        <v>0</v>
      </c>
      <c r="E35" s="47">
        <v>179684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179684</v>
      </c>
      <c r="O35" s="48">
        <f t="shared" si="1"/>
        <v>6.54753489050031</v>
      </c>
      <c r="P35" s="9"/>
    </row>
    <row r="36" spans="1:16" ht="15">
      <c r="A36" s="12"/>
      <c r="B36" s="25">
        <v>335.23</v>
      </c>
      <c r="C36" s="20" t="s">
        <v>124</v>
      </c>
      <c r="D36" s="47">
        <v>158275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158275</v>
      </c>
      <c r="O36" s="48">
        <f t="shared" si="1"/>
        <v>5.7674088109900525</v>
      </c>
      <c r="P36" s="9"/>
    </row>
    <row r="37" spans="1:16" ht="15">
      <c r="A37" s="12"/>
      <c r="B37" s="25">
        <v>335.29</v>
      </c>
      <c r="C37" s="20" t="s">
        <v>38</v>
      </c>
      <c r="D37" s="47">
        <v>52518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52518</v>
      </c>
      <c r="O37" s="48">
        <f aca="true" t="shared" si="7" ref="O37:O68">(N37/O$75)</f>
        <v>1.9137120577196371</v>
      </c>
      <c r="P37" s="9"/>
    </row>
    <row r="38" spans="1:16" ht="15">
      <c r="A38" s="12"/>
      <c r="B38" s="25">
        <v>335.7</v>
      </c>
      <c r="C38" s="20" t="s">
        <v>42</v>
      </c>
      <c r="D38" s="47">
        <v>22360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22360</v>
      </c>
      <c r="O38" s="48">
        <f t="shared" si="7"/>
        <v>0.8147797252486974</v>
      </c>
      <c r="P38" s="9"/>
    </row>
    <row r="39" spans="1:16" ht="15">
      <c r="A39" s="12"/>
      <c r="B39" s="25">
        <v>335.9</v>
      </c>
      <c r="C39" s="20" t="s">
        <v>43</v>
      </c>
      <c r="D39" s="47">
        <v>1018586</v>
      </c>
      <c r="E39" s="47">
        <v>291669</v>
      </c>
      <c r="F39" s="47">
        <v>0</v>
      </c>
      <c r="G39" s="47">
        <v>0</v>
      </c>
      <c r="H39" s="47">
        <v>0</v>
      </c>
      <c r="I39" s="47">
        <v>1839058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3149313</v>
      </c>
      <c r="O39" s="48">
        <f t="shared" si="7"/>
        <v>114.75833545895128</v>
      </c>
      <c r="P39" s="9"/>
    </row>
    <row r="40" spans="1:16" ht="15">
      <c r="A40" s="12"/>
      <c r="B40" s="25">
        <v>337.3</v>
      </c>
      <c r="C40" s="20" t="s">
        <v>125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1107459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1107459</v>
      </c>
      <c r="O40" s="48">
        <f t="shared" si="7"/>
        <v>40.35488102612688</v>
      </c>
      <c r="P40" s="9"/>
    </row>
    <row r="41" spans="1:16" ht="15">
      <c r="A41" s="12"/>
      <c r="B41" s="25">
        <v>337.5</v>
      </c>
      <c r="C41" s="20" t="s">
        <v>153</v>
      </c>
      <c r="D41" s="47">
        <v>0</v>
      </c>
      <c r="E41" s="47">
        <v>2030853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547976</v>
      </c>
      <c r="N41" s="47">
        <f>SUM(D41:M41)</f>
        <v>2578829</v>
      </c>
      <c r="O41" s="48">
        <f t="shared" si="7"/>
        <v>93.97037495900594</v>
      </c>
      <c r="P41" s="9"/>
    </row>
    <row r="42" spans="1:16" ht="15.75">
      <c r="A42" s="29" t="s">
        <v>48</v>
      </c>
      <c r="B42" s="30"/>
      <c r="C42" s="31"/>
      <c r="D42" s="32">
        <f aca="true" t="shared" si="8" ref="D42:M42">SUM(D43:D58)</f>
        <v>2130234</v>
      </c>
      <c r="E42" s="32">
        <f t="shared" si="8"/>
        <v>1050482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2010825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370014</v>
      </c>
      <c r="N42" s="32">
        <f>SUM(D42:M42)</f>
        <v>5561555</v>
      </c>
      <c r="O42" s="46">
        <f t="shared" si="7"/>
        <v>202.65841926903036</v>
      </c>
      <c r="P42" s="10"/>
    </row>
    <row r="43" spans="1:16" ht="15">
      <c r="A43" s="12"/>
      <c r="B43" s="25">
        <v>341.1</v>
      </c>
      <c r="C43" s="20" t="s">
        <v>154</v>
      </c>
      <c r="D43" s="47">
        <v>0</v>
      </c>
      <c r="E43" s="47">
        <v>26133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26133</v>
      </c>
      <c r="O43" s="48">
        <f t="shared" si="7"/>
        <v>0.9522646940932114</v>
      </c>
      <c r="P43" s="9"/>
    </row>
    <row r="44" spans="1:16" ht="15">
      <c r="A44" s="12"/>
      <c r="B44" s="25">
        <v>341.2</v>
      </c>
      <c r="C44" s="20" t="s">
        <v>164</v>
      </c>
      <c r="D44" s="47">
        <v>0</v>
      </c>
      <c r="E44" s="47">
        <v>112272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aca="true" t="shared" si="9" ref="N44:N58">SUM(D44:M44)</f>
        <v>112272</v>
      </c>
      <c r="O44" s="48">
        <f t="shared" si="7"/>
        <v>4.091097912035856</v>
      </c>
      <c r="P44" s="9"/>
    </row>
    <row r="45" spans="1:16" ht="15">
      <c r="A45" s="12"/>
      <c r="B45" s="25">
        <v>341.9</v>
      </c>
      <c r="C45" s="20" t="s">
        <v>165</v>
      </c>
      <c r="D45" s="47">
        <v>32000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32000</v>
      </c>
      <c r="O45" s="48">
        <f t="shared" si="7"/>
        <v>1.1660532740589586</v>
      </c>
      <c r="P45" s="9"/>
    </row>
    <row r="46" spans="1:16" ht="15">
      <c r="A46" s="12"/>
      <c r="B46" s="25">
        <v>342.1</v>
      </c>
      <c r="C46" s="20" t="s">
        <v>126</v>
      </c>
      <c r="D46" s="47">
        <v>1101969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1101969</v>
      </c>
      <c r="O46" s="48">
        <f t="shared" si="7"/>
        <v>40.15483001129614</v>
      </c>
      <c r="P46" s="9"/>
    </row>
    <row r="47" spans="1:16" ht="15">
      <c r="A47" s="12"/>
      <c r="B47" s="25">
        <v>342.5</v>
      </c>
      <c r="C47" s="20" t="s">
        <v>61</v>
      </c>
      <c r="D47" s="47">
        <v>0</v>
      </c>
      <c r="E47" s="47">
        <v>5321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5321</v>
      </c>
      <c r="O47" s="48">
        <f t="shared" si="7"/>
        <v>0.1938927959771162</v>
      </c>
      <c r="P47" s="9"/>
    </row>
    <row r="48" spans="1:16" ht="15">
      <c r="A48" s="12"/>
      <c r="B48" s="25">
        <v>342.6</v>
      </c>
      <c r="C48" s="20" t="s">
        <v>62</v>
      </c>
      <c r="D48" s="47">
        <v>482388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482388</v>
      </c>
      <c r="O48" s="48">
        <f t="shared" si="7"/>
        <v>17.577815836461028</v>
      </c>
      <c r="P48" s="9"/>
    </row>
    <row r="49" spans="1:16" ht="15">
      <c r="A49" s="12"/>
      <c r="B49" s="25">
        <v>343.3</v>
      </c>
      <c r="C49" s="20" t="s">
        <v>64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275607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275607</v>
      </c>
      <c r="O49" s="48">
        <f t="shared" si="7"/>
        <v>10.042888896986481</v>
      </c>
      <c r="P49" s="9"/>
    </row>
    <row r="50" spans="1:16" ht="15">
      <c r="A50" s="12"/>
      <c r="B50" s="25">
        <v>343.4</v>
      </c>
      <c r="C50" s="20" t="s">
        <v>65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1098815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1098815</v>
      </c>
      <c r="O50" s="48">
        <f t="shared" si="7"/>
        <v>40.0399008854717</v>
      </c>
      <c r="P50" s="9"/>
    </row>
    <row r="51" spans="1:16" ht="15">
      <c r="A51" s="12"/>
      <c r="B51" s="25">
        <v>343.5</v>
      </c>
      <c r="C51" s="20" t="s">
        <v>66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636403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636403</v>
      </c>
      <c r="O51" s="48">
        <f t="shared" si="7"/>
        <v>23.18999380534198</v>
      </c>
      <c r="P51" s="9"/>
    </row>
    <row r="52" spans="1:16" ht="15">
      <c r="A52" s="12"/>
      <c r="B52" s="25">
        <v>343.7</v>
      </c>
      <c r="C52" s="20" t="s">
        <v>127</v>
      </c>
      <c r="D52" s="47">
        <v>0</v>
      </c>
      <c r="E52" s="47">
        <v>394220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394220</v>
      </c>
      <c r="O52" s="48">
        <f t="shared" si="7"/>
        <v>14.365047553110083</v>
      </c>
      <c r="P52" s="9"/>
    </row>
    <row r="53" spans="1:16" ht="15">
      <c r="A53" s="12"/>
      <c r="B53" s="25">
        <v>345.9</v>
      </c>
      <c r="C53" s="20" t="s">
        <v>129</v>
      </c>
      <c r="D53" s="47">
        <v>0</v>
      </c>
      <c r="E53" s="47">
        <v>469507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469507</v>
      </c>
      <c r="O53" s="48">
        <f t="shared" si="7"/>
        <v>17.108442954487483</v>
      </c>
      <c r="P53" s="9"/>
    </row>
    <row r="54" spans="1:16" ht="15">
      <c r="A54" s="12"/>
      <c r="B54" s="25">
        <v>346.4</v>
      </c>
      <c r="C54" s="20" t="s">
        <v>67</v>
      </c>
      <c r="D54" s="47">
        <v>12380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12380</v>
      </c>
      <c r="O54" s="48">
        <f t="shared" si="7"/>
        <v>0.45111686040155957</v>
      </c>
      <c r="P54" s="9"/>
    </row>
    <row r="55" spans="1:16" ht="15">
      <c r="A55" s="12"/>
      <c r="B55" s="25">
        <v>347.1</v>
      </c>
      <c r="C55" s="20" t="s">
        <v>130</v>
      </c>
      <c r="D55" s="47">
        <v>3357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3357</v>
      </c>
      <c r="O55" s="48">
        <f t="shared" si="7"/>
        <v>0.12232627628174762</v>
      </c>
      <c r="P55" s="9"/>
    </row>
    <row r="56" spans="1:16" ht="15">
      <c r="A56" s="12"/>
      <c r="B56" s="25">
        <v>347.2</v>
      </c>
      <c r="C56" s="20" t="s">
        <v>69</v>
      </c>
      <c r="D56" s="47">
        <v>337742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337742</v>
      </c>
      <c r="O56" s="48">
        <f t="shared" si="7"/>
        <v>12.30703640272565</v>
      </c>
      <c r="P56" s="9"/>
    </row>
    <row r="57" spans="1:16" ht="15">
      <c r="A57" s="12"/>
      <c r="B57" s="25">
        <v>347.5</v>
      </c>
      <c r="C57" s="20" t="s">
        <v>71</v>
      </c>
      <c r="D57" s="47">
        <v>160398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160398</v>
      </c>
      <c r="O57" s="48">
        <f t="shared" si="7"/>
        <v>5.844769157890902</v>
      </c>
      <c r="P57" s="9"/>
    </row>
    <row r="58" spans="1:16" ht="15">
      <c r="A58" s="12"/>
      <c r="B58" s="25">
        <v>349</v>
      </c>
      <c r="C58" s="20" t="s">
        <v>113</v>
      </c>
      <c r="D58" s="47">
        <v>0</v>
      </c>
      <c r="E58" s="47">
        <v>43029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370014</v>
      </c>
      <c r="N58" s="47">
        <f t="shared" si="9"/>
        <v>413043</v>
      </c>
      <c r="O58" s="48">
        <f t="shared" si="7"/>
        <v>15.05094195241045</v>
      </c>
      <c r="P58" s="9"/>
    </row>
    <row r="59" spans="1:16" ht="15.75">
      <c r="A59" s="29" t="s">
        <v>49</v>
      </c>
      <c r="B59" s="30"/>
      <c r="C59" s="31"/>
      <c r="D59" s="32">
        <f aca="true" t="shared" si="10" ref="D59:M59">SUM(D60:D63)</f>
        <v>250067</v>
      </c>
      <c r="E59" s="32">
        <f t="shared" si="10"/>
        <v>166337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73">SUM(D59:M59)</f>
        <v>416404</v>
      </c>
      <c r="O59" s="46">
        <f t="shared" si="7"/>
        <v>15.173413985351456</v>
      </c>
      <c r="P59" s="10"/>
    </row>
    <row r="60" spans="1:16" ht="15">
      <c r="A60" s="13"/>
      <c r="B60" s="40">
        <v>351.2</v>
      </c>
      <c r="C60" s="21" t="s">
        <v>91</v>
      </c>
      <c r="D60" s="47">
        <v>0</v>
      </c>
      <c r="E60" s="47">
        <v>28478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28478</v>
      </c>
      <c r="O60" s="48">
        <f t="shared" si="7"/>
        <v>1.0377145355828445</v>
      </c>
      <c r="P60" s="9"/>
    </row>
    <row r="61" spans="1:16" ht="15">
      <c r="A61" s="13"/>
      <c r="B61" s="40">
        <v>352</v>
      </c>
      <c r="C61" s="21" t="s">
        <v>94</v>
      </c>
      <c r="D61" s="47">
        <v>417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417</v>
      </c>
      <c r="O61" s="48">
        <f t="shared" si="7"/>
        <v>0.015195131727580804</v>
      </c>
      <c r="P61" s="9"/>
    </row>
    <row r="62" spans="1:16" ht="15">
      <c r="A62" s="13"/>
      <c r="B62" s="40">
        <v>354</v>
      </c>
      <c r="C62" s="21" t="s">
        <v>95</v>
      </c>
      <c r="D62" s="47">
        <v>249650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249650</v>
      </c>
      <c r="O62" s="48">
        <f t="shared" si="7"/>
        <v>9.097037495900594</v>
      </c>
      <c r="P62" s="9"/>
    </row>
    <row r="63" spans="1:16" ht="15">
      <c r="A63" s="13"/>
      <c r="B63" s="40">
        <v>359</v>
      </c>
      <c r="C63" s="21" t="s">
        <v>96</v>
      </c>
      <c r="D63" s="47">
        <v>0</v>
      </c>
      <c r="E63" s="47">
        <v>137859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137859</v>
      </c>
      <c r="O63" s="48">
        <f t="shared" si="7"/>
        <v>5.023466822140437</v>
      </c>
      <c r="P63" s="9"/>
    </row>
    <row r="64" spans="1:16" ht="15.75">
      <c r="A64" s="29" t="s">
        <v>3</v>
      </c>
      <c r="B64" s="30"/>
      <c r="C64" s="31"/>
      <c r="D64" s="32">
        <f aca="true" t="shared" si="12" ref="D64:M64">SUM(D65:D68)</f>
        <v>638755</v>
      </c>
      <c r="E64" s="32">
        <f t="shared" si="12"/>
        <v>3593007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147089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5537090</v>
      </c>
      <c r="N64" s="32">
        <f t="shared" si="11"/>
        <v>9915941</v>
      </c>
      <c r="O64" s="46">
        <f t="shared" si="7"/>
        <v>361.3286083882957</v>
      </c>
      <c r="P64" s="10"/>
    </row>
    <row r="65" spans="1:16" ht="15">
      <c r="A65" s="12"/>
      <c r="B65" s="25">
        <v>361.1</v>
      </c>
      <c r="C65" s="20" t="s">
        <v>97</v>
      </c>
      <c r="D65" s="47">
        <v>53034</v>
      </c>
      <c r="E65" s="47">
        <v>120430</v>
      </c>
      <c r="F65" s="47">
        <v>0</v>
      </c>
      <c r="G65" s="47">
        <v>0</v>
      </c>
      <c r="H65" s="47">
        <v>0</v>
      </c>
      <c r="I65" s="47">
        <v>36451</v>
      </c>
      <c r="J65" s="47">
        <v>0</v>
      </c>
      <c r="K65" s="47">
        <v>0</v>
      </c>
      <c r="L65" s="47">
        <v>0</v>
      </c>
      <c r="M65" s="47">
        <v>35918</v>
      </c>
      <c r="N65" s="47">
        <f t="shared" si="11"/>
        <v>245833</v>
      </c>
      <c r="O65" s="48">
        <f t="shared" si="7"/>
        <v>8.95794920380425</v>
      </c>
      <c r="P65" s="9"/>
    </row>
    <row r="66" spans="1:16" ht="15">
      <c r="A66" s="12"/>
      <c r="B66" s="25">
        <v>364</v>
      </c>
      <c r="C66" s="20" t="s">
        <v>156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700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700</v>
      </c>
      <c r="O66" s="48">
        <f t="shared" si="7"/>
        <v>0.02550741537003972</v>
      </c>
      <c r="P66" s="9"/>
    </row>
    <row r="67" spans="1:16" ht="15">
      <c r="A67" s="12"/>
      <c r="B67" s="25">
        <v>366</v>
      </c>
      <c r="C67" s="20" t="s">
        <v>99</v>
      </c>
      <c r="D67" s="47">
        <v>0</v>
      </c>
      <c r="E67" s="47">
        <v>3073352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5500000</v>
      </c>
      <c r="N67" s="47">
        <f t="shared" si="11"/>
        <v>8573352</v>
      </c>
      <c r="O67" s="48">
        <f t="shared" si="7"/>
        <v>312.4057865393725</v>
      </c>
      <c r="P67" s="9"/>
    </row>
    <row r="68" spans="1:16" ht="15">
      <c r="A68" s="12"/>
      <c r="B68" s="25">
        <v>369.9</v>
      </c>
      <c r="C68" s="20" t="s">
        <v>101</v>
      </c>
      <c r="D68" s="47">
        <v>585721</v>
      </c>
      <c r="E68" s="47">
        <v>399225</v>
      </c>
      <c r="F68" s="47">
        <v>0</v>
      </c>
      <c r="G68" s="47">
        <v>0</v>
      </c>
      <c r="H68" s="47">
        <v>0</v>
      </c>
      <c r="I68" s="47">
        <v>109938</v>
      </c>
      <c r="J68" s="47">
        <v>0</v>
      </c>
      <c r="K68" s="47">
        <v>0</v>
      </c>
      <c r="L68" s="47">
        <v>0</v>
      </c>
      <c r="M68" s="47">
        <v>1172</v>
      </c>
      <c r="N68" s="47">
        <f t="shared" si="11"/>
        <v>1096056</v>
      </c>
      <c r="O68" s="48">
        <f t="shared" si="7"/>
        <v>39.93936522974894</v>
      </c>
      <c r="P68" s="9"/>
    </row>
    <row r="69" spans="1:16" ht="15.75">
      <c r="A69" s="29" t="s">
        <v>50</v>
      </c>
      <c r="B69" s="30"/>
      <c r="C69" s="31"/>
      <c r="D69" s="32">
        <f aca="true" t="shared" si="13" ref="D69:M69">SUM(D70:D72)</f>
        <v>1578310</v>
      </c>
      <c r="E69" s="32">
        <f t="shared" si="13"/>
        <v>1801901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4697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369002</v>
      </c>
      <c r="N69" s="32">
        <f t="shared" si="11"/>
        <v>3753910</v>
      </c>
      <c r="O69" s="46">
        <f>(N69/O$75)</f>
        <v>136.78934518820827</v>
      </c>
      <c r="P69" s="9"/>
    </row>
    <row r="70" spans="1:16" ht="15">
      <c r="A70" s="12"/>
      <c r="B70" s="25">
        <v>381</v>
      </c>
      <c r="C70" s="20" t="s">
        <v>102</v>
      </c>
      <c r="D70" s="47">
        <v>1341318</v>
      </c>
      <c r="E70" s="47">
        <v>1346212</v>
      </c>
      <c r="F70" s="47">
        <v>0</v>
      </c>
      <c r="G70" s="47">
        <v>0</v>
      </c>
      <c r="H70" s="47">
        <v>0</v>
      </c>
      <c r="I70" s="47">
        <v>4697</v>
      </c>
      <c r="J70" s="47">
        <v>0</v>
      </c>
      <c r="K70" s="47">
        <v>0</v>
      </c>
      <c r="L70" s="47">
        <v>0</v>
      </c>
      <c r="M70" s="47">
        <v>369002</v>
      </c>
      <c r="N70" s="47">
        <f t="shared" si="11"/>
        <v>3061229</v>
      </c>
      <c r="O70" s="48">
        <f>(N70/O$75)</f>
        <v>111.54862806544475</v>
      </c>
      <c r="P70" s="9"/>
    </row>
    <row r="71" spans="1:16" ht="15">
      <c r="A71" s="12"/>
      <c r="B71" s="25">
        <v>383</v>
      </c>
      <c r="C71" s="20" t="s">
        <v>161</v>
      </c>
      <c r="D71" s="47">
        <v>236992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236992</v>
      </c>
      <c r="O71" s="48">
        <f>(N71/O$75)</f>
        <v>8.635790547680648</v>
      </c>
      <c r="P71" s="9"/>
    </row>
    <row r="72" spans="1:16" ht="15.75" thickBot="1">
      <c r="A72" s="12"/>
      <c r="B72" s="25">
        <v>384</v>
      </c>
      <c r="C72" s="20" t="s">
        <v>166</v>
      </c>
      <c r="D72" s="47">
        <v>0</v>
      </c>
      <c r="E72" s="47">
        <v>455689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455689</v>
      </c>
      <c r="O72" s="48">
        <f>(N72/O$75)</f>
        <v>16.6049265750829</v>
      </c>
      <c r="P72" s="9"/>
    </row>
    <row r="73" spans="1:119" ht="16.5" thickBot="1">
      <c r="A73" s="14" t="s">
        <v>73</v>
      </c>
      <c r="B73" s="23"/>
      <c r="C73" s="22"/>
      <c r="D73" s="15">
        <f aca="true" t="shared" si="14" ref="D73:M73">SUM(D5,D13,D16,D42,D59,D64,D69)</f>
        <v>26244851</v>
      </c>
      <c r="E73" s="15">
        <f t="shared" si="14"/>
        <v>20563467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6291496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6824082</v>
      </c>
      <c r="N73" s="15">
        <f t="shared" si="11"/>
        <v>59923896</v>
      </c>
      <c r="O73" s="38">
        <f>(N73/O$75)</f>
        <v>2183.5767226615167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197</v>
      </c>
      <c r="M75" s="49"/>
      <c r="N75" s="49"/>
      <c r="O75" s="44">
        <v>27443</v>
      </c>
    </row>
    <row r="76" spans="1:15" ht="1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5" ht="15.75" customHeight="1" thickBot="1">
      <c r="A77" s="53" t="s">
        <v>116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15586531</v>
      </c>
      <c r="E5" s="27">
        <f t="shared" si="0"/>
        <v>1457070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17043601</v>
      </c>
      <c r="O5" s="33">
        <f aca="true" t="shared" si="1" ref="O5:O36">(N5/O$75)</f>
        <v>622.3699470513054</v>
      </c>
      <c r="P5" s="6"/>
    </row>
    <row r="6" spans="1:16" ht="15">
      <c r="A6" s="12"/>
      <c r="B6" s="25">
        <v>311</v>
      </c>
      <c r="C6" s="20" t="s">
        <v>2</v>
      </c>
      <c r="D6" s="47">
        <v>13993907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13993907</v>
      </c>
      <c r="O6" s="48">
        <f t="shared" si="1"/>
        <v>511.00628081066276</v>
      </c>
      <c r="P6" s="9"/>
    </row>
    <row r="7" spans="1:16" ht="15">
      <c r="A7" s="12"/>
      <c r="B7" s="25">
        <v>312.1</v>
      </c>
      <c r="C7" s="20" t="s">
        <v>186</v>
      </c>
      <c r="D7" s="47">
        <v>0</v>
      </c>
      <c r="E7" s="47">
        <v>50667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50667</v>
      </c>
      <c r="O7" s="48">
        <f t="shared" si="1"/>
        <v>1.8501734526200475</v>
      </c>
      <c r="P7" s="9"/>
    </row>
    <row r="8" spans="1:16" ht="15">
      <c r="A8" s="12"/>
      <c r="B8" s="25">
        <v>312.3</v>
      </c>
      <c r="C8" s="20" t="s">
        <v>10</v>
      </c>
      <c r="D8" s="47">
        <v>0</v>
      </c>
      <c r="E8" s="47">
        <v>161542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161542</v>
      </c>
      <c r="O8" s="48">
        <f t="shared" si="1"/>
        <v>5.898922767938653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768709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768709</v>
      </c>
      <c r="O9" s="48">
        <f t="shared" si="1"/>
        <v>28.070440021909803</v>
      </c>
      <c r="P9" s="9"/>
    </row>
    <row r="10" spans="1:16" ht="15">
      <c r="A10" s="12"/>
      <c r="B10" s="25">
        <v>312.42</v>
      </c>
      <c r="C10" s="20" t="s">
        <v>11</v>
      </c>
      <c r="D10" s="47">
        <v>0</v>
      </c>
      <c r="E10" s="47">
        <v>476152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476152</v>
      </c>
      <c r="O10" s="48">
        <f t="shared" si="1"/>
        <v>17.38732882965127</v>
      </c>
      <c r="P10" s="9"/>
    </row>
    <row r="11" spans="1:16" ht="15">
      <c r="A11" s="12"/>
      <c r="B11" s="25">
        <v>312.6</v>
      </c>
      <c r="C11" s="20" t="s">
        <v>13</v>
      </c>
      <c r="D11" s="47">
        <v>1543765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1543765</v>
      </c>
      <c r="O11" s="48">
        <f t="shared" si="1"/>
        <v>56.372649260544094</v>
      </c>
      <c r="P11" s="9"/>
    </row>
    <row r="12" spans="1:16" ht="15">
      <c r="A12" s="12"/>
      <c r="B12" s="25">
        <v>315</v>
      </c>
      <c r="C12" s="20" t="s">
        <v>146</v>
      </c>
      <c r="D12" s="47">
        <v>48859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48859</v>
      </c>
      <c r="O12" s="48">
        <f t="shared" si="1"/>
        <v>1.7841519079788206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SUM(D14:D15)</f>
        <v>398733</v>
      </c>
      <c r="E13" s="32">
        <f t="shared" si="3"/>
        <v>1829075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1025928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3253736</v>
      </c>
      <c r="O13" s="46">
        <f t="shared" si="1"/>
        <v>118.81453350374292</v>
      </c>
      <c r="P13" s="10"/>
    </row>
    <row r="14" spans="1:16" ht="15">
      <c r="A14" s="12"/>
      <c r="B14" s="25">
        <v>322</v>
      </c>
      <c r="C14" s="20" t="s">
        <v>0</v>
      </c>
      <c r="D14" s="47">
        <v>398733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398733</v>
      </c>
      <c r="O14" s="48">
        <f t="shared" si="1"/>
        <v>14.560270220923863</v>
      </c>
      <c r="P14" s="9"/>
    </row>
    <row r="15" spans="1:16" ht="15">
      <c r="A15" s="12"/>
      <c r="B15" s="25">
        <v>325.2</v>
      </c>
      <c r="C15" s="20" t="s">
        <v>112</v>
      </c>
      <c r="D15" s="47">
        <v>0</v>
      </c>
      <c r="E15" s="47">
        <v>1829075</v>
      </c>
      <c r="F15" s="47">
        <v>0</v>
      </c>
      <c r="G15" s="47">
        <v>0</v>
      </c>
      <c r="H15" s="47">
        <v>0</v>
      </c>
      <c r="I15" s="47">
        <v>1025928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2855003</v>
      </c>
      <c r="O15" s="48">
        <f t="shared" si="1"/>
        <v>104.25426328281907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SUM(D17:D41)</f>
        <v>4473777</v>
      </c>
      <c r="E16" s="32">
        <f t="shared" si="4"/>
        <v>14930738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841554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660077</v>
      </c>
      <c r="N16" s="45">
        <f>SUM(D16:M16)</f>
        <v>20906146</v>
      </c>
      <c r="O16" s="46">
        <f t="shared" si="1"/>
        <v>763.4159576410443</v>
      </c>
      <c r="P16" s="10"/>
    </row>
    <row r="17" spans="1:16" ht="15">
      <c r="A17" s="12"/>
      <c r="B17" s="25">
        <v>331.2</v>
      </c>
      <c r="C17" s="20" t="s">
        <v>18</v>
      </c>
      <c r="D17" s="47">
        <v>0</v>
      </c>
      <c r="E17" s="47">
        <v>38755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38755</v>
      </c>
      <c r="O17" s="48">
        <f t="shared" si="1"/>
        <v>1.4151907978820522</v>
      </c>
      <c r="P17" s="9"/>
    </row>
    <row r="18" spans="1:16" ht="15">
      <c r="A18" s="12"/>
      <c r="B18" s="25">
        <v>331.39</v>
      </c>
      <c r="C18" s="20" t="s">
        <v>137</v>
      </c>
      <c r="D18" s="47">
        <v>0</v>
      </c>
      <c r="E18" s="47">
        <v>1417704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3">SUM(D18:M18)</f>
        <v>1417704</v>
      </c>
      <c r="O18" s="48">
        <f t="shared" si="1"/>
        <v>51.76936278984846</v>
      </c>
      <c r="P18" s="9"/>
    </row>
    <row r="19" spans="1:16" ht="15">
      <c r="A19" s="12"/>
      <c r="B19" s="25">
        <v>331.5</v>
      </c>
      <c r="C19" s="20" t="s">
        <v>20</v>
      </c>
      <c r="D19" s="47">
        <v>0</v>
      </c>
      <c r="E19" s="47">
        <v>34787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34787</v>
      </c>
      <c r="O19" s="48">
        <f t="shared" si="1"/>
        <v>1.2702939565455542</v>
      </c>
      <c r="P19" s="9"/>
    </row>
    <row r="20" spans="1:16" ht="15">
      <c r="A20" s="12"/>
      <c r="B20" s="25">
        <v>331.65</v>
      </c>
      <c r="C20" s="20" t="s">
        <v>23</v>
      </c>
      <c r="D20" s="47">
        <v>0</v>
      </c>
      <c r="E20" s="47">
        <v>97421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97421</v>
      </c>
      <c r="O20" s="48">
        <f t="shared" si="1"/>
        <v>3.557458462662041</v>
      </c>
      <c r="P20" s="9"/>
    </row>
    <row r="21" spans="1:16" ht="15">
      <c r="A21" s="12"/>
      <c r="B21" s="25">
        <v>331.69</v>
      </c>
      <c r="C21" s="20" t="s">
        <v>24</v>
      </c>
      <c r="D21" s="47">
        <v>0</v>
      </c>
      <c r="E21" s="47">
        <v>220152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220152</v>
      </c>
      <c r="O21" s="48">
        <f t="shared" si="1"/>
        <v>8.039145517619135</v>
      </c>
      <c r="P21" s="9"/>
    </row>
    <row r="22" spans="1:16" ht="15">
      <c r="A22" s="12"/>
      <c r="B22" s="25">
        <v>334.1</v>
      </c>
      <c r="C22" s="20" t="s">
        <v>21</v>
      </c>
      <c r="D22" s="47">
        <v>0</v>
      </c>
      <c r="E22" s="47">
        <v>136220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136220</v>
      </c>
      <c r="O22" s="48">
        <f t="shared" si="1"/>
        <v>4.974255979550849</v>
      </c>
      <c r="P22" s="9"/>
    </row>
    <row r="23" spans="1:16" ht="15">
      <c r="A23" s="12"/>
      <c r="B23" s="25">
        <v>334.2</v>
      </c>
      <c r="C23" s="20" t="s">
        <v>22</v>
      </c>
      <c r="D23" s="47">
        <v>0</v>
      </c>
      <c r="E23" s="47">
        <v>36688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36688</v>
      </c>
      <c r="O23" s="48">
        <f t="shared" si="1"/>
        <v>1.3397115209056052</v>
      </c>
      <c r="P23" s="9"/>
    </row>
    <row r="24" spans="1:16" ht="15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107194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107194</v>
      </c>
      <c r="O24" s="48">
        <f t="shared" si="1"/>
        <v>3.9143326638670803</v>
      </c>
      <c r="P24" s="9"/>
    </row>
    <row r="25" spans="1:16" ht="15">
      <c r="A25" s="12"/>
      <c r="B25" s="25">
        <v>334.39</v>
      </c>
      <c r="C25" s="20" t="s">
        <v>193</v>
      </c>
      <c r="D25" s="47">
        <v>0</v>
      </c>
      <c r="E25" s="47">
        <v>224543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9">SUM(D25:M25)</f>
        <v>224543</v>
      </c>
      <c r="O25" s="48">
        <f t="shared" si="1"/>
        <v>8.199488771225123</v>
      </c>
      <c r="P25" s="9"/>
    </row>
    <row r="26" spans="1:16" ht="15">
      <c r="A26" s="12"/>
      <c r="B26" s="25">
        <v>334.49</v>
      </c>
      <c r="C26" s="20" t="s">
        <v>27</v>
      </c>
      <c r="D26" s="47">
        <v>0</v>
      </c>
      <c r="E26" s="47">
        <v>10026358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10026358</v>
      </c>
      <c r="O26" s="48">
        <f t="shared" si="1"/>
        <v>366.12590834398395</v>
      </c>
      <c r="P26" s="9"/>
    </row>
    <row r="27" spans="1:16" ht="15">
      <c r="A27" s="12"/>
      <c r="B27" s="25">
        <v>334.7</v>
      </c>
      <c r="C27" s="20" t="s">
        <v>29</v>
      </c>
      <c r="D27" s="47">
        <v>43386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43386</v>
      </c>
      <c r="O27" s="48">
        <f t="shared" si="1"/>
        <v>1.584297973343071</v>
      </c>
      <c r="P27" s="9"/>
    </row>
    <row r="28" spans="1:16" ht="15">
      <c r="A28" s="12"/>
      <c r="B28" s="25">
        <v>334.9</v>
      </c>
      <c r="C28" s="20" t="s">
        <v>31</v>
      </c>
      <c r="D28" s="47">
        <v>33379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33379</v>
      </c>
      <c r="O28" s="48">
        <f t="shared" si="1"/>
        <v>1.2188789483293774</v>
      </c>
      <c r="P28" s="9"/>
    </row>
    <row r="29" spans="1:16" ht="15">
      <c r="A29" s="12"/>
      <c r="B29" s="25">
        <v>335.12</v>
      </c>
      <c r="C29" s="20" t="s">
        <v>147</v>
      </c>
      <c r="D29" s="47">
        <v>563953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563953</v>
      </c>
      <c r="O29" s="48">
        <f t="shared" si="1"/>
        <v>20.593500091290853</v>
      </c>
      <c r="P29" s="9"/>
    </row>
    <row r="30" spans="1:16" ht="15">
      <c r="A30" s="12"/>
      <c r="B30" s="25">
        <v>335.13</v>
      </c>
      <c r="C30" s="20" t="s">
        <v>148</v>
      </c>
      <c r="D30" s="47">
        <v>19864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19864</v>
      </c>
      <c r="O30" s="48">
        <f t="shared" si="1"/>
        <v>0.7253605988679934</v>
      </c>
      <c r="P30" s="9"/>
    </row>
    <row r="31" spans="1:16" ht="15">
      <c r="A31" s="12"/>
      <c r="B31" s="25">
        <v>335.14</v>
      </c>
      <c r="C31" s="20" t="s">
        <v>149</v>
      </c>
      <c r="D31" s="47">
        <v>16823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16823</v>
      </c>
      <c r="O31" s="48">
        <f t="shared" si="1"/>
        <v>0.6143144056965492</v>
      </c>
      <c r="P31" s="9"/>
    </row>
    <row r="32" spans="1:16" ht="15">
      <c r="A32" s="12"/>
      <c r="B32" s="25">
        <v>335.15</v>
      </c>
      <c r="C32" s="20" t="s">
        <v>150</v>
      </c>
      <c r="D32" s="47">
        <v>6847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6847</v>
      </c>
      <c r="O32" s="48">
        <f t="shared" si="1"/>
        <v>0.250027387255797</v>
      </c>
      <c r="P32" s="9"/>
    </row>
    <row r="33" spans="1:16" ht="15">
      <c r="A33" s="12"/>
      <c r="B33" s="25">
        <v>335.16</v>
      </c>
      <c r="C33" s="20" t="s">
        <v>151</v>
      </c>
      <c r="D33" s="47">
        <v>446500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446500</v>
      </c>
      <c r="O33" s="48">
        <f t="shared" si="1"/>
        <v>16.304546284462297</v>
      </c>
      <c r="P33" s="9"/>
    </row>
    <row r="34" spans="1:16" ht="15">
      <c r="A34" s="12"/>
      <c r="B34" s="25">
        <v>335.18</v>
      </c>
      <c r="C34" s="20" t="s">
        <v>152</v>
      </c>
      <c r="D34" s="47">
        <v>2121359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2121359</v>
      </c>
      <c r="O34" s="48">
        <f t="shared" si="1"/>
        <v>77.46426876027022</v>
      </c>
      <c r="P34" s="9"/>
    </row>
    <row r="35" spans="1:16" ht="15">
      <c r="A35" s="12"/>
      <c r="B35" s="25">
        <v>335.22</v>
      </c>
      <c r="C35" s="20" t="s">
        <v>123</v>
      </c>
      <c r="D35" s="47">
        <v>0</v>
      </c>
      <c r="E35" s="47">
        <v>165791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165791</v>
      </c>
      <c r="O35" s="48">
        <f t="shared" si="1"/>
        <v>6.054080701113748</v>
      </c>
      <c r="P35" s="9"/>
    </row>
    <row r="36" spans="1:16" ht="15">
      <c r="A36" s="12"/>
      <c r="B36" s="25">
        <v>335.23</v>
      </c>
      <c r="C36" s="20" t="s">
        <v>124</v>
      </c>
      <c r="D36" s="47">
        <v>127288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127288</v>
      </c>
      <c r="O36" s="48">
        <f t="shared" si="1"/>
        <v>4.648092021179478</v>
      </c>
      <c r="P36" s="9"/>
    </row>
    <row r="37" spans="1:16" ht="15">
      <c r="A37" s="12"/>
      <c r="B37" s="25">
        <v>335.29</v>
      </c>
      <c r="C37" s="20" t="s">
        <v>38</v>
      </c>
      <c r="D37" s="47">
        <v>174012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174012</v>
      </c>
      <c r="O37" s="48">
        <f aca="true" t="shared" si="7" ref="O37:O68">(N37/O$75)</f>
        <v>6.354281540989593</v>
      </c>
      <c r="P37" s="9"/>
    </row>
    <row r="38" spans="1:16" ht="15">
      <c r="A38" s="12"/>
      <c r="B38" s="25">
        <v>335.7</v>
      </c>
      <c r="C38" s="20" t="s">
        <v>42</v>
      </c>
      <c r="D38" s="47">
        <v>20453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20453</v>
      </c>
      <c r="O38" s="48">
        <f t="shared" si="7"/>
        <v>0.7468687237538799</v>
      </c>
      <c r="P38" s="9"/>
    </row>
    <row r="39" spans="1:16" ht="15">
      <c r="A39" s="12"/>
      <c r="B39" s="25">
        <v>335.9</v>
      </c>
      <c r="C39" s="20" t="s">
        <v>43</v>
      </c>
      <c r="D39" s="47">
        <v>899913</v>
      </c>
      <c r="E39" s="47">
        <v>316663</v>
      </c>
      <c r="F39" s="47">
        <v>0</v>
      </c>
      <c r="G39" s="47">
        <v>0</v>
      </c>
      <c r="H39" s="47">
        <v>0</v>
      </c>
      <c r="I39" s="47">
        <v>425007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1641583</v>
      </c>
      <c r="O39" s="48">
        <f t="shared" si="7"/>
        <v>59.944604710608</v>
      </c>
      <c r="P39" s="9"/>
    </row>
    <row r="40" spans="1:16" ht="15">
      <c r="A40" s="12"/>
      <c r="B40" s="25">
        <v>337.3</v>
      </c>
      <c r="C40" s="20" t="s">
        <v>125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309353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309353</v>
      </c>
      <c r="O40" s="48">
        <f t="shared" si="7"/>
        <v>11.296439656746394</v>
      </c>
      <c r="P40" s="9"/>
    </row>
    <row r="41" spans="1:16" ht="15">
      <c r="A41" s="12"/>
      <c r="B41" s="25">
        <v>337.5</v>
      </c>
      <c r="C41" s="20" t="s">
        <v>153</v>
      </c>
      <c r="D41" s="47">
        <v>0</v>
      </c>
      <c r="E41" s="47">
        <v>2215656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660077</v>
      </c>
      <c r="N41" s="47">
        <f>SUM(D41:M41)</f>
        <v>2875733</v>
      </c>
      <c r="O41" s="48">
        <f t="shared" si="7"/>
        <v>105.01124703304728</v>
      </c>
      <c r="P41" s="9"/>
    </row>
    <row r="42" spans="1:16" ht="15.75">
      <c r="A42" s="29" t="s">
        <v>48</v>
      </c>
      <c r="B42" s="30"/>
      <c r="C42" s="31"/>
      <c r="D42" s="32">
        <f aca="true" t="shared" si="8" ref="D42:M42">SUM(D43:D59)</f>
        <v>2041980</v>
      </c>
      <c r="E42" s="32">
        <f t="shared" si="8"/>
        <v>1190000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1855864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114587</v>
      </c>
      <c r="N42" s="32">
        <f>SUM(D42:M42)</f>
        <v>5202431</v>
      </c>
      <c r="O42" s="46">
        <f t="shared" si="7"/>
        <v>189.97374475077598</v>
      </c>
      <c r="P42" s="10"/>
    </row>
    <row r="43" spans="1:16" ht="15">
      <c r="A43" s="12"/>
      <c r="B43" s="25">
        <v>341.1</v>
      </c>
      <c r="C43" s="20" t="s">
        <v>154</v>
      </c>
      <c r="D43" s="47">
        <v>0</v>
      </c>
      <c r="E43" s="47">
        <v>23822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23822</v>
      </c>
      <c r="O43" s="48">
        <f t="shared" si="7"/>
        <v>0.8698922767938653</v>
      </c>
      <c r="P43" s="9"/>
    </row>
    <row r="44" spans="1:16" ht="15">
      <c r="A44" s="12"/>
      <c r="B44" s="25">
        <v>341.2</v>
      </c>
      <c r="C44" s="20" t="s">
        <v>164</v>
      </c>
      <c r="D44" s="47">
        <v>0</v>
      </c>
      <c r="E44" s="47">
        <v>143865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aca="true" t="shared" si="9" ref="N44:N59">SUM(D44:M44)</f>
        <v>143865</v>
      </c>
      <c r="O44" s="48">
        <f t="shared" si="7"/>
        <v>5.253423406974621</v>
      </c>
      <c r="P44" s="9"/>
    </row>
    <row r="45" spans="1:16" ht="15">
      <c r="A45" s="12"/>
      <c r="B45" s="25">
        <v>341.9</v>
      </c>
      <c r="C45" s="20" t="s">
        <v>165</v>
      </c>
      <c r="D45" s="47">
        <v>34725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34725</v>
      </c>
      <c r="O45" s="48">
        <f t="shared" si="7"/>
        <v>1.2680299433996713</v>
      </c>
      <c r="P45" s="9"/>
    </row>
    <row r="46" spans="1:16" ht="15">
      <c r="A46" s="12"/>
      <c r="B46" s="25">
        <v>342.1</v>
      </c>
      <c r="C46" s="20" t="s">
        <v>126</v>
      </c>
      <c r="D46" s="47">
        <v>1130946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1130946</v>
      </c>
      <c r="O46" s="48">
        <f t="shared" si="7"/>
        <v>41.29800985941209</v>
      </c>
      <c r="P46" s="9"/>
    </row>
    <row r="47" spans="1:16" ht="15">
      <c r="A47" s="12"/>
      <c r="B47" s="25">
        <v>342.5</v>
      </c>
      <c r="C47" s="20" t="s">
        <v>61</v>
      </c>
      <c r="D47" s="47">
        <v>0</v>
      </c>
      <c r="E47" s="47">
        <v>8415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8415</v>
      </c>
      <c r="O47" s="48">
        <f t="shared" si="7"/>
        <v>0.30728501004199377</v>
      </c>
      <c r="P47" s="9"/>
    </row>
    <row r="48" spans="1:16" ht="15">
      <c r="A48" s="12"/>
      <c r="B48" s="25">
        <v>342.6</v>
      </c>
      <c r="C48" s="20" t="s">
        <v>62</v>
      </c>
      <c r="D48" s="47">
        <v>376812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376812</v>
      </c>
      <c r="O48" s="48">
        <f t="shared" si="7"/>
        <v>13.759795508490049</v>
      </c>
      <c r="P48" s="9"/>
    </row>
    <row r="49" spans="1:16" ht="15">
      <c r="A49" s="12"/>
      <c r="B49" s="25">
        <v>343.3</v>
      </c>
      <c r="C49" s="20" t="s">
        <v>64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213713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213713</v>
      </c>
      <c r="O49" s="48">
        <f t="shared" si="7"/>
        <v>7.804016797516889</v>
      </c>
      <c r="P49" s="9"/>
    </row>
    <row r="50" spans="1:16" ht="15">
      <c r="A50" s="12"/>
      <c r="B50" s="25">
        <v>343.4</v>
      </c>
      <c r="C50" s="20" t="s">
        <v>65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1098950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1098950</v>
      </c>
      <c r="O50" s="48">
        <f t="shared" si="7"/>
        <v>40.129633010772324</v>
      </c>
      <c r="P50" s="9"/>
    </row>
    <row r="51" spans="1:16" ht="15">
      <c r="A51" s="12"/>
      <c r="B51" s="25">
        <v>343.5</v>
      </c>
      <c r="C51" s="20" t="s">
        <v>66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543201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543201</v>
      </c>
      <c r="O51" s="48">
        <f t="shared" si="7"/>
        <v>19.835712981559247</v>
      </c>
      <c r="P51" s="9"/>
    </row>
    <row r="52" spans="1:16" ht="15">
      <c r="A52" s="12"/>
      <c r="B52" s="25">
        <v>343.7</v>
      </c>
      <c r="C52" s="20" t="s">
        <v>127</v>
      </c>
      <c r="D52" s="47">
        <v>0</v>
      </c>
      <c r="E52" s="47">
        <v>260506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260506</v>
      </c>
      <c r="O52" s="48">
        <f t="shared" si="7"/>
        <v>9.512725944860325</v>
      </c>
      <c r="P52" s="9"/>
    </row>
    <row r="53" spans="1:16" ht="15">
      <c r="A53" s="12"/>
      <c r="B53" s="25">
        <v>345.1</v>
      </c>
      <c r="C53" s="20" t="s">
        <v>128</v>
      </c>
      <c r="D53" s="47">
        <v>700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700</v>
      </c>
      <c r="O53" s="48">
        <f t="shared" si="7"/>
        <v>0.02556143874383787</v>
      </c>
      <c r="P53" s="9"/>
    </row>
    <row r="54" spans="1:16" ht="15">
      <c r="A54" s="12"/>
      <c r="B54" s="25">
        <v>345.9</v>
      </c>
      <c r="C54" s="20" t="s">
        <v>129</v>
      </c>
      <c r="D54" s="47">
        <v>0</v>
      </c>
      <c r="E54" s="47">
        <v>717789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717789</v>
      </c>
      <c r="O54" s="48">
        <f t="shared" si="7"/>
        <v>26.211027935000914</v>
      </c>
      <c r="P54" s="9"/>
    </row>
    <row r="55" spans="1:16" ht="15">
      <c r="A55" s="12"/>
      <c r="B55" s="25">
        <v>346.4</v>
      </c>
      <c r="C55" s="20" t="s">
        <v>67</v>
      </c>
      <c r="D55" s="47">
        <v>8744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8744</v>
      </c>
      <c r="O55" s="48">
        <f t="shared" si="7"/>
        <v>0.3192988862515976</v>
      </c>
      <c r="P55" s="9"/>
    </row>
    <row r="56" spans="1:16" ht="15">
      <c r="A56" s="12"/>
      <c r="B56" s="25">
        <v>347.1</v>
      </c>
      <c r="C56" s="20" t="s">
        <v>130</v>
      </c>
      <c r="D56" s="47">
        <v>4643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4643</v>
      </c>
      <c r="O56" s="48">
        <f t="shared" si="7"/>
        <v>0.1695453715537703</v>
      </c>
      <c r="P56" s="9"/>
    </row>
    <row r="57" spans="1:16" ht="15">
      <c r="A57" s="12"/>
      <c r="B57" s="25">
        <v>347.2</v>
      </c>
      <c r="C57" s="20" t="s">
        <v>69</v>
      </c>
      <c r="D57" s="47">
        <v>317990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317990</v>
      </c>
      <c r="O57" s="48">
        <f t="shared" si="7"/>
        <v>11.61183129450429</v>
      </c>
      <c r="P57" s="9"/>
    </row>
    <row r="58" spans="1:16" ht="15">
      <c r="A58" s="12"/>
      <c r="B58" s="25">
        <v>347.5</v>
      </c>
      <c r="C58" s="20" t="s">
        <v>71</v>
      </c>
      <c r="D58" s="47">
        <v>166970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166970</v>
      </c>
      <c r="O58" s="48">
        <f t="shared" si="7"/>
        <v>6.097133467226584</v>
      </c>
      <c r="P58" s="9"/>
    </row>
    <row r="59" spans="1:16" ht="15">
      <c r="A59" s="12"/>
      <c r="B59" s="25">
        <v>349</v>
      </c>
      <c r="C59" s="20" t="s">
        <v>113</v>
      </c>
      <c r="D59" s="47">
        <v>450</v>
      </c>
      <c r="E59" s="47">
        <v>35603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114587</v>
      </c>
      <c r="N59" s="47">
        <f t="shared" si="9"/>
        <v>150640</v>
      </c>
      <c r="O59" s="48">
        <f t="shared" si="7"/>
        <v>5.500821617673909</v>
      </c>
      <c r="P59" s="9"/>
    </row>
    <row r="60" spans="1:16" ht="15.75">
      <c r="A60" s="29" t="s">
        <v>49</v>
      </c>
      <c r="B60" s="30"/>
      <c r="C60" s="31"/>
      <c r="D60" s="32">
        <f aca="true" t="shared" si="10" ref="D60:M60">SUM(D61:D64)</f>
        <v>3180</v>
      </c>
      <c r="E60" s="32">
        <f t="shared" si="10"/>
        <v>195971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73">SUM(D60:M60)</f>
        <v>199151</v>
      </c>
      <c r="O60" s="46">
        <f t="shared" si="7"/>
        <v>7.2722658389629355</v>
      </c>
      <c r="P60" s="10"/>
    </row>
    <row r="61" spans="1:16" ht="15">
      <c r="A61" s="13"/>
      <c r="B61" s="40">
        <v>351.2</v>
      </c>
      <c r="C61" s="21" t="s">
        <v>91</v>
      </c>
      <c r="D61" s="47">
        <v>0</v>
      </c>
      <c r="E61" s="47">
        <v>36854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36854</v>
      </c>
      <c r="O61" s="48">
        <f t="shared" si="7"/>
        <v>1.3457732335220012</v>
      </c>
      <c r="P61" s="9"/>
    </row>
    <row r="62" spans="1:16" ht="15">
      <c r="A62" s="13"/>
      <c r="B62" s="40">
        <v>352</v>
      </c>
      <c r="C62" s="21" t="s">
        <v>94</v>
      </c>
      <c r="D62" s="47">
        <v>1690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1690</v>
      </c>
      <c r="O62" s="48">
        <f t="shared" si="7"/>
        <v>0.06171261639583714</v>
      </c>
      <c r="P62" s="9"/>
    </row>
    <row r="63" spans="1:16" ht="15">
      <c r="A63" s="13"/>
      <c r="B63" s="40">
        <v>354</v>
      </c>
      <c r="C63" s="21" t="s">
        <v>95</v>
      </c>
      <c r="D63" s="47">
        <v>1490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1490</v>
      </c>
      <c r="O63" s="48">
        <f t="shared" si="7"/>
        <v>0.054409348183312035</v>
      </c>
      <c r="P63" s="9"/>
    </row>
    <row r="64" spans="1:16" ht="15">
      <c r="A64" s="13"/>
      <c r="B64" s="40">
        <v>359</v>
      </c>
      <c r="C64" s="21" t="s">
        <v>96</v>
      </c>
      <c r="D64" s="47">
        <v>0</v>
      </c>
      <c r="E64" s="47">
        <v>159117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159117</v>
      </c>
      <c r="O64" s="48">
        <f t="shared" si="7"/>
        <v>5.810370640861786</v>
      </c>
      <c r="P64" s="9"/>
    </row>
    <row r="65" spans="1:16" ht="15.75">
      <c r="A65" s="29" t="s">
        <v>3</v>
      </c>
      <c r="B65" s="30"/>
      <c r="C65" s="31"/>
      <c r="D65" s="32">
        <f aca="true" t="shared" si="12" ref="D65:M65">SUM(D66:D70)</f>
        <v>1014762</v>
      </c>
      <c r="E65" s="32">
        <f t="shared" si="12"/>
        <v>3945259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187148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5586947</v>
      </c>
      <c r="N65" s="32">
        <f t="shared" si="11"/>
        <v>10734116</v>
      </c>
      <c r="O65" s="46">
        <f t="shared" si="7"/>
        <v>391.9706408617856</v>
      </c>
      <c r="P65" s="10"/>
    </row>
    <row r="66" spans="1:16" ht="15">
      <c r="A66" s="12"/>
      <c r="B66" s="25">
        <v>361.1</v>
      </c>
      <c r="C66" s="20" t="s">
        <v>97</v>
      </c>
      <c r="D66" s="47">
        <v>116698</v>
      </c>
      <c r="E66" s="47">
        <v>322179</v>
      </c>
      <c r="F66" s="47">
        <v>0</v>
      </c>
      <c r="G66" s="47">
        <v>0</v>
      </c>
      <c r="H66" s="47">
        <v>0</v>
      </c>
      <c r="I66" s="47">
        <v>92785</v>
      </c>
      <c r="J66" s="47">
        <v>0</v>
      </c>
      <c r="K66" s="47">
        <v>0</v>
      </c>
      <c r="L66" s="47">
        <v>0</v>
      </c>
      <c r="M66" s="47">
        <v>38585</v>
      </c>
      <c r="N66" s="47">
        <f t="shared" si="11"/>
        <v>570247</v>
      </c>
      <c r="O66" s="48">
        <f t="shared" si="7"/>
        <v>20.82333394193902</v>
      </c>
      <c r="P66" s="9"/>
    </row>
    <row r="67" spans="1:16" ht="15">
      <c r="A67" s="12"/>
      <c r="B67" s="25">
        <v>361.3</v>
      </c>
      <c r="C67" s="20" t="s">
        <v>194</v>
      </c>
      <c r="D67" s="47">
        <v>4538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4538</v>
      </c>
      <c r="O67" s="48">
        <f t="shared" si="7"/>
        <v>0.16571115574219464</v>
      </c>
      <c r="P67" s="9"/>
    </row>
    <row r="68" spans="1:16" ht="15">
      <c r="A68" s="12"/>
      <c r="B68" s="25">
        <v>364</v>
      </c>
      <c r="C68" s="20" t="s">
        <v>156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25000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25000</v>
      </c>
      <c r="O68" s="48">
        <f t="shared" si="7"/>
        <v>0.9129085265656381</v>
      </c>
      <c r="P68" s="9"/>
    </row>
    <row r="69" spans="1:16" ht="15">
      <c r="A69" s="12"/>
      <c r="B69" s="25">
        <v>366</v>
      </c>
      <c r="C69" s="20" t="s">
        <v>99</v>
      </c>
      <c r="D69" s="47">
        <v>0</v>
      </c>
      <c r="E69" s="47">
        <v>3191343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5500000</v>
      </c>
      <c r="N69" s="47">
        <f t="shared" si="11"/>
        <v>8691343</v>
      </c>
      <c r="O69" s="48">
        <f>(N69/O$75)</f>
        <v>317.37604528026293</v>
      </c>
      <c r="P69" s="9"/>
    </row>
    <row r="70" spans="1:16" ht="15">
      <c r="A70" s="12"/>
      <c r="B70" s="25">
        <v>369.9</v>
      </c>
      <c r="C70" s="20" t="s">
        <v>101</v>
      </c>
      <c r="D70" s="47">
        <v>893526</v>
      </c>
      <c r="E70" s="47">
        <v>431737</v>
      </c>
      <c r="F70" s="47">
        <v>0</v>
      </c>
      <c r="G70" s="47">
        <v>0</v>
      </c>
      <c r="H70" s="47">
        <v>0</v>
      </c>
      <c r="I70" s="47">
        <v>69363</v>
      </c>
      <c r="J70" s="47">
        <v>0</v>
      </c>
      <c r="K70" s="47">
        <v>0</v>
      </c>
      <c r="L70" s="47">
        <v>0</v>
      </c>
      <c r="M70" s="47">
        <v>48362</v>
      </c>
      <c r="N70" s="47">
        <f t="shared" si="11"/>
        <v>1442988</v>
      </c>
      <c r="O70" s="48">
        <f>(N70/O$75)</f>
        <v>52.69264195727588</v>
      </c>
      <c r="P70" s="9"/>
    </row>
    <row r="71" spans="1:16" ht="15.75">
      <c r="A71" s="29" t="s">
        <v>50</v>
      </c>
      <c r="B71" s="30"/>
      <c r="C71" s="31"/>
      <c r="D71" s="32">
        <f aca="true" t="shared" si="13" ref="D71:M71">SUM(D72:D72)</f>
        <v>1533549</v>
      </c>
      <c r="E71" s="32">
        <f t="shared" si="13"/>
        <v>1370636</v>
      </c>
      <c r="F71" s="32">
        <f t="shared" si="13"/>
        <v>0</v>
      </c>
      <c r="G71" s="32">
        <f t="shared" si="13"/>
        <v>0</v>
      </c>
      <c r="H71" s="32">
        <f t="shared" si="13"/>
        <v>0</v>
      </c>
      <c r="I71" s="32">
        <f t="shared" si="13"/>
        <v>3139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726416</v>
      </c>
      <c r="N71" s="32">
        <f t="shared" si="11"/>
        <v>3633740</v>
      </c>
      <c r="O71" s="46">
        <f>(N71/O$75)</f>
        <v>132.6908891729049</v>
      </c>
      <c r="P71" s="9"/>
    </row>
    <row r="72" spans="1:16" ht="15.75" thickBot="1">
      <c r="A72" s="12"/>
      <c r="B72" s="25">
        <v>381</v>
      </c>
      <c r="C72" s="20" t="s">
        <v>102</v>
      </c>
      <c r="D72" s="47">
        <v>1533549</v>
      </c>
      <c r="E72" s="47">
        <v>1370636</v>
      </c>
      <c r="F72" s="47">
        <v>0</v>
      </c>
      <c r="G72" s="47">
        <v>0</v>
      </c>
      <c r="H72" s="47">
        <v>0</v>
      </c>
      <c r="I72" s="47">
        <v>3139</v>
      </c>
      <c r="J72" s="47">
        <v>0</v>
      </c>
      <c r="K72" s="47">
        <v>0</v>
      </c>
      <c r="L72" s="47">
        <v>0</v>
      </c>
      <c r="M72" s="47">
        <v>726416</v>
      </c>
      <c r="N72" s="47">
        <f t="shared" si="11"/>
        <v>3633740</v>
      </c>
      <c r="O72" s="48">
        <f>(N72/O$75)</f>
        <v>132.6908891729049</v>
      </c>
      <c r="P72" s="9"/>
    </row>
    <row r="73" spans="1:119" ht="16.5" thickBot="1">
      <c r="A73" s="14" t="s">
        <v>73</v>
      </c>
      <c r="B73" s="23"/>
      <c r="C73" s="22"/>
      <c r="D73" s="15">
        <f aca="true" t="shared" si="14" ref="D73:M73">SUM(D5,D13,D16,D42,D60,D65,D71)</f>
        <v>25052512</v>
      </c>
      <c r="E73" s="15">
        <f t="shared" si="14"/>
        <v>24918749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3913633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7088027</v>
      </c>
      <c r="N73" s="15">
        <f t="shared" si="11"/>
        <v>60972921</v>
      </c>
      <c r="O73" s="38">
        <f>(N73/O$75)</f>
        <v>2226.507978820522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195</v>
      </c>
      <c r="M75" s="49"/>
      <c r="N75" s="49"/>
      <c r="O75" s="44">
        <v>27385</v>
      </c>
    </row>
    <row r="76" spans="1:15" ht="1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5" ht="15.75" customHeight="1" thickBot="1">
      <c r="A77" s="53" t="s">
        <v>116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15011511</v>
      </c>
      <c r="E5" s="27">
        <f t="shared" si="0"/>
        <v>1458444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16469955</v>
      </c>
      <c r="O5" s="33">
        <f aca="true" t="shared" si="1" ref="O5:O36">(N5/O$75)</f>
        <v>603.383462778429</v>
      </c>
      <c r="P5" s="6"/>
    </row>
    <row r="6" spans="1:16" ht="15">
      <c r="A6" s="12"/>
      <c r="B6" s="25">
        <v>311</v>
      </c>
      <c r="C6" s="20" t="s">
        <v>2</v>
      </c>
      <c r="D6" s="47">
        <v>13414297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13414297</v>
      </c>
      <c r="O6" s="48">
        <f t="shared" si="1"/>
        <v>491.43819607268466</v>
      </c>
      <c r="P6" s="9"/>
    </row>
    <row r="7" spans="1:16" ht="15">
      <c r="A7" s="12"/>
      <c r="B7" s="25">
        <v>312.1</v>
      </c>
      <c r="C7" s="20" t="s">
        <v>186</v>
      </c>
      <c r="D7" s="47">
        <v>0</v>
      </c>
      <c r="E7" s="47">
        <v>44821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44821</v>
      </c>
      <c r="O7" s="48">
        <f t="shared" si="1"/>
        <v>1.6420354630715124</v>
      </c>
      <c r="P7" s="9"/>
    </row>
    <row r="8" spans="1:16" ht="15">
      <c r="A8" s="12"/>
      <c r="B8" s="25">
        <v>312.3</v>
      </c>
      <c r="C8" s="20" t="s">
        <v>10</v>
      </c>
      <c r="D8" s="47">
        <v>0</v>
      </c>
      <c r="E8" s="47">
        <v>162030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162030</v>
      </c>
      <c r="O8" s="48">
        <f t="shared" si="1"/>
        <v>5.936034583821805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766972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766972</v>
      </c>
      <c r="O9" s="48">
        <f t="shared" si="1"/>
        <v>28.09832942555686</v>
      </c>
      <c r="P9" s="9"/>
    </row>
    <row r="10" spans="1:16" ht="15">
      <c r="A10" s="12"/>
      <c r="B10" s="25">
        <v>312.42</v>
      </c>
      <c r="C10" s="20" t="s">
        <v>11</v>
      </c>
      <c r="D10" s="47">
        <v>0</v>
      </c>
      <c r="E10" s="47">
        <v>484621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484621</v>
      </c>
      <c r="O10" s="48">
        <f t="shared" si="1"/>
        <v>17.75428634232122</v>
      </c>
      <c r="P10" s="9"/>
    </row>
    <row r="11" spans="1:16" ht="15">
      <c r="A11" s="12"/>
      <c r="B11" s="25">
        <v>312.6</v>
      </c>
      <c r="C11" s="20" t="s">
        <v>13</v>
      </c>
      <c r="D11" s="47">
        <v>1542100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1542100</v>
      </c>
      <c r="O11" s="48">
        <f t="shared" si="1"/>
        <v>56.495457209847594</v>
      </c>
      <c r="P11" s="9"/>
    </row>
    <row r="12" spans="1:16" ht="15">
      <c r="A12" s="12"/>
      <c r="B12" s="25">
        <v>315</v>
      </c>
      <c r="C12" s="20" t="s">
        <v>146</v>
      </c>
      <c r="D12" s="47">
        <v>55114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55114</v>
      </c>
      <c r="O12" s="48">
        <f t="shared" si="1"/>
        <v>2.0191236811254396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SUM(D14:D15)</f>
        <v>531224</v>
      </c>
      <c r="E13" s="32">
        <f t="shared" si="3"/>
        <v>1828654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912202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3">SUM(D13:M13)</f>
        <v>3272080</v>
      </c>
      <c r="O13" s="46">
        <f t="shared" si="1"/>
        <v>119.87397420867526</v>
      </c>
      <c r="P13" s="10"/>
    </row>
    <row r="14" spans="1:16" ht="15">
      <c r="A14" s="12"/>
      <c r="B14" s="25">
        <v>322</v>
      </c>
      <c r="C14" s="20" t="s">
        <v>0</v>
      </c>
      <c r="D14" s="47">
        <v>531224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531224</v>
      </c>
      <c r="O14" s="48">
        <f t="shared" si="1"/>
        <v>19.4616060961313</v>
      </c>
      <c r="P14" s="9"/>
    </row>
    <row r="15" spans="1:16" ht="15">
      <c r="A15" s="12"/>
      <c r="B15" s="25">
        <v>325.2</v>
      </c>
      <c r="C15" s="20" t="s">
        <v>112</v>
      </c>
      <c r="D15" s="47">
        <v>0</v>
      </c>
      <c r="E15" s="47">
        <v>1828654</v>
      </c>
      <c r="F15" s="47">
        <v>0</v>
      </c>
      <c r="G15" s="47">
        <v>0</v>
      </c>
      <c r="H15" s="47">
        <v>0</v>
      </c>
      <c r="I15" s="47">
        <v>912202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2740856</v>
      </c>
      <c r="O15" s="48">
        <f t="shared" si="1"/>
        <v>100.41236811254396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SUM(D17:D39)</f>
        <v>4256622</v>
      </c>
      <c r="E16" s="32">
        <f t="shared" si="5"/>
        <v>8106273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470452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1744498</v>
      </c>
      <c r="N16" s="45">
        <f t="shared" si="4"/>
        <v>14577845</v>
      </c>
      <c r="O16" s="46">
        <f t="shared" si="1"/>
        <v>534.0652476553341</v>
      </c>
      <c r="P16" s="10"/>
    </row>
    <row r="17" spans="1:16" ht="15">
      <c r="A17" s="12"/>
      <c r="B17" s="25">
        <v>331.2</v>
      </c>
      <c r="C17" s="20" t="s">
        <v>18</v>
      </c>
      <c r="D17" s="47">
        <v>0</v>
      </c>
      <c r="E17" s="47">
        <v>10516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10516</v>
      </c>
      <c r="O17" s="48">
        <f t="shared" si="1"/>
        <v>0.38525791324736225</v>
      </c>
      <c r="P17" s="9"/>
    </row>
    <row r="18" spans="1:16" ht="15">
      <c r="A18" s="12"/>
      <c r="B18" s="25">
        <v>331.5</v>
      </c>
      <c r="C18" s="20" t="s">
        <v>20</v>
      </c>
      <c r="D18" s="47">
        <v>0</v>
      </c>
      <c r="E18" s="47">
        <v>70074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70074</v>
      </c>
      <c r="O18" s="48">
        <f t="shared" si="1"/>
        <v>2.567189331770223</v>
      </c>
      <c r="P18" s="9"/>
    </row>
    <row r="19" spans="1:16" ht="15">
      <c r="A19" s="12"/>
      <c r="B19" s="25">
        <v>331.65</v>
      </c>
      <c r="C19" s="20" t="s">
        <v>23</v>
      </c>
      <c r="D19" s="47">
        <v>0</v>
      </c>
      <c r="E19" s="47">
        <v>57321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57321</v>
      </c>
      <c r="O19" s="48">
        <f t="shared" si="1"/>
        <v>2.099978018757327</v>
      </c>
      <c r="P19" s="9"/>
    </row>
    <row r="20" spans="1:16" ht="15">
      <c r="A20" s="12"/>
      <c r="B20" s="25">
        <v>331.69</v>
      </c>
      <c r="C20" s="20" t="s">
        <v>24</v>
      </c>
      <c r="D20" s="47">
        <v>0</v>
      </c>
      <c r="E20" s="47">
        <v>124134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124134</v>
      </c>
      <c r="O20" s="48">
        <f t="shared" si="1"/>
        <v>4.547699296600235</v>
      </c>
      <c r="P20" s="9"/>
    </row>
    <row r="21" spans="1:16" ht="15">
      <c r="A21" s="12"/>
      <c r="B21" s="25">
        <v>334.1</v>
      </c>
      <c r="C21" s="20" t="s">
        <v>21</v>
      </c>
      <c r="D21" s="47">
        <v>0</v>
      </c>
      <c r="E21" s="47">
        <v>466049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466049</v>
      </c>
      <c r="O21" s="48">
        <f t="shared" si="1"/>
        <v>17.07389361078546</v>
      </c>
      <c r="P21" s="9"/>
    </row>
    <row r="22" spans="1:16" ht="15">
      <c r="A22" s="12"/>
      <c r="B22" s="25">
        <v>334.2</v>
      </c>
      <c r="C22" s="20" t="s">
        <v>22</v>
      </c>
      <c r="D22" s="47">
        <v>0</v>
      </c>
      <c r="E22" s="47">
        <v>61175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61175</v>
      </c>
      <c r="O22" s="48">
        <f t="shared" si="1"/>
        <v>2.2411708675263773</v>
      </c>
      <c r="P22" s="9"/>
    </row>
    <row r="23" spans="1:16" ht="15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105988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105988</v>
      </c>
      <c r="O23" s="48">
        <f t="shared" si="1"/>
        <v>3.882913247362251</v>
      </c>
      <c r="P23" s="9"/>
    </row>
    <row r="24" spans="1:16" ht="15">
      <c r="A24" s="12"/>
      <c r="B24" s="25">
        <v>334.49</v>
      </c>
      <c r="C24" s="20" t="s">
        <v>27</v>
      </c>
      <c r="D24" s="47">
        <v>0</v>
      </c>
      <c r="E24" s="47">
        <v>4761179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37">SUM(D24:M24)</f>
        <v>4761179</v>
      </c>
      <c r="O24" s="48">
        <f t="shared" si="1"/>
        <v>174.42771834701054</v>
      </c>
      <c r="P24" s="9"/>
    </row>
    <row r="25" spans="1:16" ht="15">
      <c r="A25" s="12"/>
      <c r="B25" s="25">
        <v>334.7</v>
      </c>
      <c r="C25" s="20" t="s">
        <v>29</v>
      </c>
      <c r="D25" s="47">
        <v>38651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38651</v>
      </c>
      <c r="O25" s="48">
        <f t="shared" si="1"/>
        <v>1.4159950175849942</v>
      </c>
      <c r="P25" s="9"/>
    </row>
    <row r="26" spans="1:16" ht="15">
      <c r="A26" s="12"/>
      <c r="B26" s="25">
        <v>335.12</v>
      </c>
      <c r="C26" s="20" t="s">
        <v>147</v>
      </c>
      <c r="D26" s="47">
        <v>541490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541490</v>
      </c>
      <c r="O26" s="48">
        <f t="shared" si="1"/>
        <v>19.837705158264946</v>
      </c>
      <c r="P26" s="9"/>
    </row>
    <row r="27" spans="1:16" ht="15">
      <c r="A27" s="12"/>
      <c r="B27" s="25">
        <v>335.13</v>
      </c>
      <c r="C27" s="20" t="s">
        <v>148</v>
      </c>
      <c r="D27" s="47">
        <v>15743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15743</v>
      </c>
      <c r="O27" s="48">
        <f t="shared" si="1"/>
        <v>0.5767511723329426</v>
      </c>
      <c r="P27" s="9"/>
    </row>
    <row r="28" spans="1:16" ht="15">
      <c r="A28" s="12"/>
      <c r="B28" s="25">
        <v>335.14</v>
      </c>
      <c r="C28" s="20" t="s">
        <v>149</v>
      </c>
      <c r="D28" s="47">
        <v>14952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14952</v>
      </c>
      <c r="O28" s="48">
        <f t="shared" si="1"/>
        <v>0.5477725674091442</v>
      </c>
      <c r="P28" s="9"/>
    </row>
    <row r="29" spans="1:16" ht="15">
      <c r="A29" s="12"/>
      <c r="B29" s="25">
        <v>335.15</v>
      </c>
      <c r="C29" s="20" t="s">
        <v>150</v>
      </c>
      <c r="D29" s="47">
        <v>2176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2176</v>
      </c>
      <c r="O29" s="48">
        <f t="shared" si="1"/>
        <v>0.07971864009378664</v>
      </c>
      <c r="P29" s="9"/>
    </row>
    <row r="30" spans="1:16" ht="15">
      <c r="A30" s="12"/>
      <c r="B30" s="25">
        <v>335.16</v>
      </c>
      <c r="C30" s="20" t="s">
        <v>151</v>
      </c>
      <c r="D30" s="47">
        <v>446500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446500</v>
      </c>
      <c r="O30" s="48">
        <f t="shared" si="1"/>
        <v>16.357708089097304</v>
      </c>
      <c r="P30" s="9"/>
    </row>
    <row r="31" spans="1:16" ht="15">
      <c r="A31" s="12"/>
      <c r="B31" s="25">
        <v>335.18</v>
      </c>
      <c r="C31" s="20" t="s">
        <v>152</v>
      </c>
      <c r="D31" s="47">
        <v>2045974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2045974</v>
      </c>
      <c r="O31" s="48">
        <f t="shared" si="1"/>
        <v>74.95508499413833</v>
      </c>
      <c r="P31" s="9"/>
    </row>
    <row r="32" spans="1:16" ht="15">
      <c r="A32" s="12"/>
      <c r="B32" s="25">
        <v>335.22</v>
      </c>
      <c r="C32" s="20" t="s">
        <v>123</v>
      </c>
      <c r="D32" s="47">
        <v>0</v>
      </c>
      <c r="E32" s="47">
        <v>138938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138938</v>
      </c>
      <c r="O32" s="48">
        <f t="shared" si="1"/>
        <v>5.090049824150059</v>
      </c>
      <c r="P32" s="9"/>
    </row>
    <row r="33" spans="1:16" ht="15">
      <c r="A33" s="12"/>
      <c r="B33" s="25">
        <v>335.23</v>
      </c>
      <c r="C33" s="20" t="s">
        <v>124</v>
      </c>
      <c r="D33" s="47">
        <v>194130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194130</v>
      </c>
      <c r="O33" s="48">
        <f t="shared" si="1"/>
        <v>7.112031066822977</v>
      </c>
      <c r="P33" s="9"/>
    </row>
    <row r="34" spans="1:16" ht="15">
      <c r="A34" s="12"/>
      <c r="B34" s="25">
        <v>335.29</v>
      </c>
      <c r="C34" s="20" t="s">
        <v>38</v>
      </c>
      <c r="D34" s="47">
        <v>24888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24888</v>
      </c>
      <c r="O34" s="48">
        <f t="shared" si="1"/>
        <v>0.9117819460726846</v>
      </c>
      <c r="P34" s="9"/>
    </row>
    <row r="35" spans="1:16" ht="15">
      <c r="A35" s="12"/>
      <c r="B35" s="25">
        <v>335.61</v>
      </c>
      <c r="C35" s="20" t="s">
        <v>189</v>
      </c>
      <c r="D35" s="47">
        <v>127419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127419</v>
      </c>
      <c r="O35" s="48">
        <f t="shared" si="1"/>
        <v>4.668046600234467</v>
      </c>
      <c r="P35" s="9"/>
    </row>
    <row r="36" spans="1:16" ht="15">
      <c r="A36" s="12"/>
      <c r="B36" s="25">
        <v>335.7</v>
      </c>
      <c r="C36" s="20" t="s">
        <v>42</v>
      </c>
      <c r="D36" s="47">
        <v>6414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6414</v>
      </c>
      <c r="O36" s="48">
        <f t="shared" si="1"/>
        <v>0.23497948417350528</v>
      </c>
      <c r="P36" s="9"/>
    </row>
    <row r="37" spans="1:16" ht="15">
      <c r="A37" s="12"/>
      <c r="B37" s="25">
        <v>335.9</v>
      </c>
      <c r="C37" s="20" t="s">
        <v>43</v>
      </c>
      <c r="D37" s="47">
        <v>798285</v>
      </c>
      <c r="E37" s="47">
        <v>0</v>
      </c>
      <c r="F37" s="47">
        <v>0</v>
      </c>
      <c r="G37" s="47">
        <v>0</v>
      </c>
      <c r="H37" s="47">
        <v>0</v>
      </c>
      <c r="I37" s="47">
        <v>295491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1093776</v>
      </c>
      <c r="O37" s="48">
        <f aca="true" t="shared" si="7" ref="O37:O68">(N37/O$75)</f>
        <v>40.07092614302462</v>
      </c>
      <c r="P37" s="9"/>
    </row>
    <row r="38" spans="1:16" ht="15">
      <c r="A38" s="12"/>
      <c r="B38" s="25">
        <v>337.3</v>
      </c>
      <c r="C38" s="20" t="s">
        <v>125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68973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68973</v>
      </c>
      <c r="O38" s="48">
        <f t="shared" si="7"/>
        <v>2.526853751465416</v>
      </c>
      <c r="P38" s="9"/>
    </row>
    <row r="39" spans="1:16" ht="15">
      <c r="A39" s="12"/>
      <c r="B39" s="25">
        <v>337.5</v>
      </c>
      <c r="C39" s="20" t="s">
        <v>153</v>
      </c>
      <c r="D39" s="47">
        <v>0</v>
      </c>
      <c r="E39" s="47">
        <v>2416887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1744498</v>
      </c>
      <c r="N39" s="47">
        <f>SUM(D39:M39)</f>
        <v>4161385</v>
      </c>
      <c r="O39" s="48">
        <f t="shared" si="7"/>
        <v>152.45402256740914</v>
      </c>
      <c r="P39" s="9"/>
    </row>
    <row r="40" spans="1:16" ht="15.75">
      <c r="A40" s="29" t="s">
        <v>48</v>
      </c>
      <c r="B40" s="30"/>
      <c r="C40" s="31"/>
      <c r="D40" s="32">
        <f aca="true" t="shared" si="8" ref="D40:M40">SUM(D41:D58)</f>
        <v>2202793</v>
      </c>
      <c r="E40" s="32">
        <f t="shared" si="8"/>
        <v>1248625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2092026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314383</v>
      </c>
      <c r="N40" s="32">
        <f>SUM(D40:M40)</f>
        <v>5857827</v>
      </c>
      <c r="O40" s="46">
        <f t="shared" si="7"/>
        <v>214.60386137162953</v>
      </c>
      <c r="P40" s="10"/>
    </row>
    <row r="41" spans="1:16" ht="15">
      <c r="A41" s="12"/>
      <c r="B41" s="25">
        <v>341.1</v>
      </c>
      <c r="C41" s="20" t="s">
        <v>154</v>
      </c>
      <c r="D41" s="47">
        <v>0</v>
      </c>
      <c r="E41" s="47">
        <v>24602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24602</v>
      </c>
      <c r="O41" s="48">
        <f t="shared" si="7"/>
        <v>0.9013042203985931</v>
      </c>
      <c r="P41" s="9"/>
    </row>
    <row r="42" spans="1:16" ht="15">
      <c r="A42" s="12"/>
      <c r="B42" s="25">
        <v>341.2</v>
      </c>
      <c r="C42" s="20" t="s">
        <v>164</v>
      </c>
      <c r="D42" s="47">
        <v>0</v>
      </c>
      <c r="E42" s="47">
        <v>157704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9" ref="N42:N58">SUM(D42:M42)</f>
        <v>157704</v>
      </c>
      <c r="O42" s="48">
        <f t="shared" si="7"/>
        <v>5.777549824150059</v>
      </c>
      <c r="P42" s="9"/>
    </row>
    <row r="43" spans="1:16" ht="15">
      <c r="A43" s="12"/>
      <c r="B43" s="25">
        <v>341.9</v>
      </c>
      <c r="C43" s="20" t="s">
        <v>165</v>
      </c>
      <c r="D43" s="47">
        <v>32000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32000</v>
      </c>
      <c r="O43" s="48">
        <f t="shared" si="7"/>
        <v>1.1723329425556859</v>
      </c>
      <c r="P43" s="9"/>
    </row>
    <row r="44" spans="1:16" ht="15">
      <c r="A44" s="12"/>
      <c r="B44" s="25">
        <v>342.1</v>
      </c>
      <c r="C44" s="20" t="s">
        <v>126</v>
      </c>
      <c r="D44" s="47">
        <v>926383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926383</v>
      </c>
      <c r="O44" s="48">
        <f t="shared" si="7"/>
        <v>33.93841588511137</v>
      </c>
      <c r="P44" s="9"/>
    </row>
    <row r="45" spans="1:16" ht="15">
      <c r="A45" s="12"/>
      <c r="B45" s="25">
        <v>342.5</v>
      </c>
      <c r="C45" s="20" t="s">
        <v>61</v>
      </c>
      <c r="D45" s="47">
        <v>0</v>
      </c>
      <c r="E45" s="47">
        <v>10353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10353</v>
      </c>
      <c r="O45" s="48">
        <f t="shared" si="7"/>
        <v>0.3792863423212192</v>
      </c>
      <c r="P45" s="9"/>
    </row>
    <row r="46" spans="1:16" ht="15">
      <c r="A46" s="12"/>
      <c r="B46" s="25">
        <v>342.6</v>
      </c>
      <c r="C46" s="20" t="s">
        <v>62</v>
      </c>
      <c r="D46" s="47">
        <v>807400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807400</v>
      </c>
      <c r="O46" s="48">
        <f t="shared" si="7"/>
        <v>29.579425556858148</v>
      </c>
      <c r="P46" s="9"/>
    </row>
    <row r="47" spans="1:16" ht="15">
      <c r="A47" s="12"/>
      <c r="B47" s="25">
        <v>343.3</v>
      </c>
      <c r="C47" s="20" t="s">
        <v>64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217634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217634</v>
      </c>
      <c r="O47" s="48">
        <f t="shared" si="7"/>
        <v>7.973109613130129</v>
      </c>
      <c r="P47" s="9"/>
    </row>
    <row r="48" spans="1:16" ht="15">
      <c r="A48" s="12"/>
      <c r="B48" s="25">
        <v>343.4</v>
      </c>
      <c r="C48" s="20" t="s">
        <v>65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1328520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1328520</v>
      </c>
      <c r="O48" s="48">
        <f t="shared" si="7"/>
        <v>48.67086752637749</v>
      </c>
      <c r="P48" s="9"/>
    </row>
    <row r="49" spans="1:16" ht="15">
      <c r="A49" s="12"/>
      <c r="B49" s="25">
        <v>343.5</v>
      </c>
      <c r="C49" s="20" t="s">
        <v>66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545872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545872</v>
      </c>
      <c r="O49" s="48">
        <f t="shared" si="7"/>
        <v>19.99824150058617</v>
      </c>
      <c r="P49" s="9"/>
    </row>
    <row r="50" spans="1:16" ht="15">
      <c r="A50" s="12"/>
      <c r="B50" s="25">
        <v>343.7</v>
      </c>
      <c r="C50" s="20" t="s">
        <v>127</v>
      </c>
      <c r="D50" s="47">
        <v>0</v>
      </c>
      <c r="E50" s="47">
        <v>198385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198385</v>
      </c>
      <c r="O50" s="48">
        <f t="shared" si="7"/>
        <v>7.267914712778429</v>
      </c>
      <c r="P50" s="9"/>
    </row>
    <row r="51" spans="1:16" ht="15">
      <c r="A51" s="12"/>
      <c r="B51" s="25">
        <v>345.1</v>
      </c>
      <c r="C51" s="20" t="s">
        <v>128</v>
      </c>
      <c r="D51" s="47">
        <v>2000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2000</v>
      </c>
      <c r="O51" s="48">
        <f t="shared" si="7"/>
        <v>0.07327080890973037</v>
      </c>
      <c r="P51" s="9"/>
    </row>
    <row r="52" spans="1:16" ht="15">
      <c r="A52" s="12"/>
      <c r="B52" s="25">
        <v>345.9</v>
      </c>
      <c r="C52" s="20" t="s">
        <v>129</v>
      </c>
      <c r="D52" s="47">
        <v>0</v>
      </c>
      <c r="E52" s="47">
        <v>734776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734776</v>
      </c>
      <c r="O52" s="48">
        <f t="shared" si="7"/>
        <v>26.918815943728017</v>
      </c>
      <c r="P52" s="9"/>
    </row>
    <row r="53" spans="1:16" ht="15">
      <c r="A53" s="12"/>
      <c r="B53" s="25">
        <v>346.4</v>
      </c>
      <c r="C53" s="20" t="s">
        <v>67</v>
      </c>
      <c r="D53" s="47">
        <v>10185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10185</v>
      </c>
      <c r="O53" s="48">
        <f t="shared" si="7"/>
        <v>0.37313159437280186</v>
      </c>
      <c r="P53" s="9"/>
    </row>
    <row r="54" spans="1:16" ht="15">
      <c r="A54" s="12"/>
      <c r="B54" s="25">
        <v>347.1</v>
      </c>
      <c r="C54" s="20" t="s">
        <v>130</v>
      </c>
      <c r="D54" s="47">
        <v>5648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5648</v>
      </c>
      <c r="O54" s="48">
        <f t="shared" si="7"/>
        <v>0.20691676436107856</v>
      </c>
      <c r="P54" s="9"/>
    </row>
    <row r="55" spans="1:16" ht="15">
      <c r="A55" s="12"/>
      <c r="B55" s="25">
        <v>347.2</v>
      </c>
      <c r="C55" s="20" t="s">
        <v>69</v>
      </c>
      <c r="D55" s="47">
        <v>235041</v>
      </c>
      <c r="E55" s="47">
        <v>83946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318987</v>
      </c>
      <c r="O55" s="48">
        <f t="shared" si="7"/>
        <v>11.68621776084408</v>
      </c>
      <c r="P55" s="9"/>
    </row>
    <row r="56" spans="1:16" ht="15">
      <c r="A56" s="12"/>
      <c r="B56" s="25">
        <v>347.5</v>
      </c>
      <c r="C56" s="20" t="s">
        <v>71</v>
      </c>
      <c r="D56" s="47">
        <v>168196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168196</v>
      </c>
      <c r="O56" s="48">
        <f t="shared" si="7"/>
        <v>6.1619284876905045</v>
      </c>
      <c r="P56" s="9"/>
    </row>
    <row r="57" spans="1:16" ht="15">
      <c r="A57" s="12"/>
      <c r="B57" s="25">
        <v>347.9</v>
      </c>
      <c r="C57" s="20" t="s">
        <v>72</v>
      </c>
      <c r="D57" s="47">
        <v>15940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15940</v>
      </c>
      <c r="O57" s="48">
        <f t="shared" si="7"/>
        <v>0.583968347010551</v>
      </c>
      <c r="P57" s="9"/>
    </row>
    <row r="58" spans="1:16" ht="15">
      <c r="A58" s="12"/>
      <c r="B58" s="25">
        <v>349</v>
      </c>
      <c r="C58" s="20" t="s">
        <v>113</v>
      </c>
      <c r="D58" s="47">
        <v>0</v>
      </c>
      <c r="E58" s="47">
        <v>38859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314383</v>
      </c>
      <c r="N58" s="47">
        <f t="shared" si="9"/>
        <v>353242</v>
      </c>
      <c r="O58" s="48">
        <f t="shared" si="7"/>
        <v>12.941163540445487</v>
      </c>
      <c r="P58" s="9"/>
    </row>
    <row r="59" spans="1:16" ht="15.75">
      <c r="A59" s="29" t="s">
        <v>49</v>
      </c>
      <c r="B59" s="30"/>
      <c r="C59" s="31"/>
      <c r="D59" s="32">
        <f aca="true" t="shared" si="10" ref="D59:M59">SUM(D60:D63)</f>
        <v>4350</v>
      </c>
      <c r="E59" s="32">
        <f t="shared" si="10"/>
        <v>181413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73">SUM(D59:M59)</f>
        <v>185763</v>
      </c>
      <c r="O59" s="46">
        <f t="shared" si="7"/>
        <v>6.805502637749121</v>
      </c>
      <c r="P59" s="10"/>
    </row>
    <row r="60" spans="1:16" ht="15">
      <c r="A60" s="13"/>
      <c r="B60" s="40">
        <v>351.2</v>
      </c>
      <c r="C60" s="21" t="s">
        <v>91</v>
      </c>
      <c r="D60" s="47">
        <v>0</v>
      </c>
      <c r="E60" s="47">
        <v>39111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39111</v>
      </c>
      <c r="O60" s="48">
        <f t="shared" si="7"/>
        <v>1.4328473036342322</v>
      </c>
      <c r="P60" s="9"/>
    </row>
    <row r="61" spans="1:16" ht="15">
      <c r="A61" s="13"/>
      <c r="B61" s="40">
        <v>352</v>
      </c>
      <c r="C61" s="21" t="s">
        <v>94</v>
      </c>
      <c r="D61" s="47">
        <v>3170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3170</v>
      </c>
      <c r="O61" s="48">
        <f t="shared" si="7"/>
        <v>0.11613423212192263</v>
      </c>
      <c r="P61" s="9"/>
    </row>
    <row r="62" spans="1:16" ht="15">
      <c r="A62" s="13"/>
      <c r="B62" s="40">
        <v>354</v>
      </c>
      <c r="C62" s="21" t="s">
        <v>95</v>
      </c>
      <c r="D62" s="47">
        <v>1180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1180</v>
      </c>
      <c r="O62" s="48">
        <f t="shared" si="7"/>
        <v>0.04322977725674092</v>
      </c>
      <c r="P62" s="9"/>
    </row>
    <row r="63" spans="1:16" ht="15">
      <c r="A63" s="13"/>
      <c r="B63" s="40">
        <v>359</v>
      </c>
      <c r="C63" s="21" t="s">
        <v>96</v>
      </c>
      <c r="D63" s="47">
        <v>0</v>
      </c>
      <c r="E63" s="47">
        <v>142302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142302</v>
      </c>
      <c r="O63" s="48">
        <f t="shared" si="7"/>
        <v>5.213291324736225</v>
      </c>
      <c r="P63" s="9"/>
    </row>
    <row r="64" spans="1:16" ht="15.75">
      <c r="A64" s="29" t="s">
        <v>3</v>
      </c>
      <c r="B64" s="30"/>
      <c r="C64" s="31"/>
      <c r="D64" s="32">
        <f aca="true" t="shared" si="12" ref="D64:M64">SUM(D65:D68)</f>
        <v>772948</v>
      </c>
      <c r="E64" s="32">
        <f t="shared" si="12"/>
        <v>4078670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64620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1317688</v>
      </c>
      <c r="N64" s="32">
        <f t="shared" si="11"/>
        <v>6233926</v>
      </c>
      <c r="O64" s="46">
        <f t="shared" si="7"/>
        <v>228.38240035169989</v>
      </c>
      <c r="P64" s="10"/>
    </row>
    <row r="65" spans="1:16" ht="15">
      <c r="A65" s="12"/>
      <c r="B65" s="25">
        <v>361.1</v>
      </c>
      <c r="C65" s="20" t="s">
        <v>97</v>
      </c>
      <c r="D65" s="47">
        <v>63493</v>
      </c>
      <c r="E65" s="47">
        <v>195532</v>
      </c>
      <c r="F65" s="47">
        <v>0</v>
      </c>
      <c r="G65" s="47">
        <v>0</v>
      </c>
      <c r="H65" s="47">
        <v>0</v>
      </c>
      <c r="I65" s="47">
        <v>45354</v>
      </c>
      <c r="J65" s="47">
        <v>0</v>
      </c>
      <c r="K65" s="47">
        <v>0</v>
      </c>
      <c r="L65" s="47">
        <v>0</v>
      </c>
      <c r="M65" s="47">
        <v>46466</v>
      </c>
      <c r="N65" s="47">
        <f t="shared" si="11"/>
        <v>350845</v>
      </c>
      <c r="O65" s="48">
        <f t="shared" si="7"/>
        <v>12.853348475967175</v>
      </c>
      <c r="P65" s="9"/>
    </row>
    <row r="66" spans="1:16" ht="15">
      <c r="A66" s="12"/>
      <c r="B66" s="25">
        <v>364</v>
      </c>
      <c r="C66" s="20" t="s">
        <v>156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1250000</v>
      </c>
      <c r="N66" s="47">
        <f t="shared" si="11"/>
        <v>1250000</v>
      </c>
      <c r="O66" s="48">
        <f t="shared" si="7"/>
        <v>45.79425556858148</v>
      </c>
      <c r="P66" s="9"/>
    </row>
    <row r="67" spans="1:16" ht="15">
      <c r="A67" s="12"/>
      <c r="B67" s="25">
        <v>366</v>
      </c>
      <c r="C67" s="20" t="s">
        <v>99</v>
      </c>
      <c r="D67" s="47">
        <v>0</v>
      </c>
      <c r="E67" s="47">
        <v>3187022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3187022</v>
      </c>
      <c r="O67" s="48">
        <f t="shared" si="7"/>
        <v>116.75783997655334</v>
      </c>
      <c r="P67" s="9"/>
    </row>
    <row r="68" spans="1:16" ht="15">
      <c r="A68" s="12"/>
      <c r="B68" s="25">
        <v>369.9</v>
      </c>
      <c r="C68" s="20" t="s">
        <v>101</v>
      </c>
      <c r="D68" s="47">
        <v>709455</v>
      </c>
      <c r="E68" s="47">
        <v>696116</v>
      </c>
      <c r="F68" s="47">
        <v>0</v>
      </c>
      <c r="G68" s="47">
        <v>0</v>
      </c>
      <c r="H68" s="47">
        <v>0</v>
      </c>
      <c r="I68" s="47">
        <v>19266</v>
      </c>
      <c r="J68" s="47">
        <v>0</v>
      </c>
      <c r="K68" s="47">
        <v>0</v>
      </c>
      <c r="L68" s="47">
        <v>0</v>
      </c>
      <c r="M68" s="47">
        <v>21222</v>
      </c>
      <c r="N68" s="47">
        <f t="shared" si="11"/>
        <v>1446059</v>
      </c>
      <c r="O68" s="48">
        <f t="shared" si="7"/>
        <v>52.976956330597886</v>
      </c>
      <c r="P68" s="9"/>
    </row>
    <row r="69" spans="1:16" ht="15.75">
      <c r="A69" s="29" t="s">
        <v>50</v>
      </c>
      <c r="B69" s="30"/>
      <c r="C69" s="31"/>
      <c r="D69" s="32">
        <f aca="true" t="shared" si="13" ref="D69:M69">SUM(D70:D72)</f>
        <v>792669</v>
      </c>
      <c r="E69" s="32">
        <f t="shared" si="13"/>
        <v>615941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102139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3908474</v>
      </c>
      <c r="N69" s="32">
        <f t="shared" si="11"/>
        <v>5419223</v>
      </c>
      <c r="O69" s="46">
        <f>(N69/O$75)</f>
        <v>198.53542643610785</v>
      </c>
      <c r="P69" s="9"/>
    </row>
    <row r="70" spans="1:16" ht="15">
      <c r="A70" s="12"/>
      <c r="B70" s="25">
        <v>381</v>
      </c>
      <c r="C70" s="20" t="s">
        <v>102</v>
      </c>
      <c r="D70" s="47">
        <v>340185</v>
      </c>
      <c r="E70" s="47">
        <v>490986</v>
      </c>
      <c r="F70" s="47">
        <v>0</v>
      </c>
      <c r="G70" s="47">
        <v>0</v>
      </c>
      <c r="H70" s="47">
        <v>0</v>
      </c>
      <c r="I70" s="47">
        <v>102139</v>
      </c>
      <c r="J70" s="47">
        <v>0</v>
      </c>
      <c r="K70" s="47">
        <v>0</v>
      </c>
      <c r="L70" s="47">
        <v>0</v>
      </c>
      <c r="M70" s="47">
        <v>408474</v>
      </c>
      <c r="N70" s="47">
        <f t="shared" si="11"/>
        <v>1341784</v>
      </c>
      <c r="O70" s="48">
        <f>(N70/O$75)</f>
        <v>49.156799531066824</v>
      </c>
      <c r="P70" s="9"/>
    </row>
    <row r="71" spans="1:16" ht="15">
      <c r="A71" s="12"/>
      <c r="B71" s="25">
        <v>383</v>
      </c>
      <c r="C71" s="20" t="s">
        <v>161</v>
      </c>
      <c r="D71" s="47">
        <v>452484</v>
      </c>
      <c r="E71" s="47">
        <v>124955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577439</v>
      </c>
      <c r="O71" s="48">
        <f>(N71/O$75)</f>
        <v>21.154711313012896</v>
      </c>
      <c r="P71" s="9"/>
    </row>
    <row r="72" spans="1:16" ht="15.75" thickBot="1">
      <c r="A72" s="12"/>
      <c r="B72" s="25">
        <v>389.4</v>
      </c>
      <c r="C72" s="20" t="s">
        <v>190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3500000</v>
      </c>
      <c r="N72" s="47">
        <f t="shared" si="11"/>
        <v>3500000</v>
      </c>
      <c r="O72" s="48">
        <f>(N72/O$75)</f>
        <v>128.22391559202813</v>
      </c>
      <c r="P72" s="9"/>
    </row>
    <row r="73" spans="1:119" ht="16.5" thickBot="1">
      <c r="A73" s="14" t="s">
        <v>73</v>
      </c>
      <c r="B73" s="23"/>
      <c r="C73" s="22"/>
      <c r="D73" s="15">
        <f aca="true" t="shared" si="14" ref="D73:M73">SUM(D5,D13,D16,D40,D59,D64,D69)</f>
        <v>23572117</v>
      </c>
      <c r="E73" s="15">
        <f t="shared" si="14"/>
        <v>17518020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3641439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7285043</v>
      </c>
      <c r="N73" s="15">
        <f t="shared" si="11"/>
        <v>52016619</v>
      </c>
      <c r="O73" s="38">
        <f>(N73/O$75)</f>
        <v>1905.6498754396248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191</v>
      </c>
      <c r="M75" s="49"/>
      <c r="N75" s="49"/>
      <c r="O75" s="44">
        <v>27296</v>
      </c>
    </row>
    <row r="76" spans="1:15" ht="1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5" ht="15.75" customHeight="1" thickBot="1">
      <c r="A77" s="53" t="s">
        <v>116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 xml:space="preserve">&amp;L&amp;14Office of Economic and Demographic Research&amp;R&amp;14Page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14833059</v>
      </c>
      <c r="E5" s="27">
        <f t="shared" si="0"/>
        <v>1404670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16237729</v>
      </c>
      <c r="O5" s="33">
        <f aca="true" t="shared" si="1" ref="O5:O36">(N5/O$71)</f>
        <v>592.0560417122439</v>
      </c>
      <c r="P5" s="6"/>
    </row>
    <row r="6" spans="1:16" ht="15">
      <c r="A6" s="12"/>
      <c r="B6" s="25">
        <v>311</v>
      </c>
      <c r="C6" s="20" t="s">
        <v>2</v>
      </c>
      <c r="D6" s="47">
        <v>13317784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13317784</v>
      </c>
      <c r="O6" s="48">
        <f t="shared" si="1"/>
        <v>485.5897323707431</v>
      </c>
      <c r="P6" s="9"/>
    </row>
    <row r="7" spans="1:16" ht="15">
      <c r="A7" s="12"/>
      <c r="B7" s="25">
        <v>312.1</v>
      </c>
      <c r="C7" s="20" t="s">
        <v>186</v>
      </c>
      <c r="D7" s="47">
        <v>0</v>
      </c>
      <c r="E7" s="47">
        <v>28438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28438</v>
      </c>
      <c r="O7" s="48">
        <f t="shared" si="1"/>
        <v>1.0368992926420186</v>
      </c>
      <c r="P7" s="9"/>
    </row>
    <row r="8" spans="1:16" ht="15">
      <c r="A8" s="12"/>
      <c r="B8" s="25">
        <v>312.3</v>
      </c>
      <c r="C8" s="20" t="s">
        <v>10</v>
      </c>
      <c r="D8" s="47">
        <v>0</v>
      </c>
      <c r="E8" s="47">
        <v>157655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157655</v>
      </c>
      <c r="O8" s="48">
        <f t="shared" si="1"/>
        <v>5.748377452052797</v>
      </c>
      <c r="P8" s="9"/>
    </row>
    <row r="9" spans="1:16" ht="15">
      <c r="A9" s="12"/>
      <c r="B9" s="25">
        <v>312.41</v>
      </c>
      <c r="C9" s="20" t="s">
        <v>12</v>
      </c>
      <c r="D9" s="47">
        <v>0</v>
      </c>
      <c r="E9" s="47">
        <v>745564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745564</v>
      </c>
      <c r="O9" s="48">
        <f t="shared" si="1"/>
        <v>27.18456938671334</v>
      </c>
      <c r="P9" s="9"/>
    </row>
    <row r="10" spans="1:16" ht="15">
      <c r="A10" s="12"/>
      <c r="B10" s="25">
        <v>312.42</v>
      </c>
      <c r="C10" s="20" t="s">
        <v>11</v>
      </c>
      <c r="D10" s="47">
        <v>0</v>
      </c>
      <c r="E10" s="47">
        <v>473013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473013</v>
      </c>
      <c r="O10" s="48">
        <f t="shared" si="1"/>
        <v>17.246882520236273</v>
      </c>
      <c r="P10" s="9"/>
    </row>
    <row r="11" spans="1:16" ht="15">
      <c r="A11" s="12"/>
      <c r="B11" s="25">
        <v>312.6</v>
      </c>
      <c r="C11" s="20" t="s">
        <v>13</v>
      </c>
      <c r="D11" s="47">
        <v>1442146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1442146</v>
      </c>
      <c r="O11" s="48">
        <f t="shared" si="1"/>
        <v>52.58316925545103</v>
      </c>
      <c r="P11" s="9"/>
    </row>
    <row r="12" spans="1:16" ht="15">
      <c r="A12" s="12"/>
      <c r="B12" s="25">
        <v>315</v>
      </c>
      <c r="C12" s="20" t="s">
        <v>146</v>
      </c>
      <c r="D12" s="47">
        <v>73129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73129</v>
      </c>
      <c r="O12" s="48">
        <f t="shared" si="1"/>
        <v>2.6664114344053087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SUM(D14:D15)</f>
        <v>394644</v>
      </c>
      <c r="E13" s="32">
        <f t="shared" si="3"/>
        <v>2002956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868619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3266219</v>
      </c>
      <c r="O13" s="46">
        <f t="shared" si="1"/>
        <v>119.09206592284693</v>
      </c>
      <c r="P13" s="10"/>
    </row>
    <row r="14" spans="1:16" ht="15">
      <c r="A14" s="12"/>
      <c r="B14" s="25">
        <v>322</v>
      </c>
      <c r="C14" s="20" t="s">
        <v>0</v>
      </c>
      <c r="D14" s="47">
        <v>394644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394644</v>
      </c>
      <c r="O14" s="48">
        <f t="shared" si="1"/>
        <v>14.389411507328813</v>
      </c>
      <c r="P14" s="9"/>
    </row>
    <row r="15" spans="1:16" ht="15">
      <c r="A15" s="12"/>
      <c r="B15" s="25">
        <v>325.2</v>
      </c>
      <c r="C15" s="20" t="s">
        <v>112</v>
      </c>
      <c r="D15" s="47">
        <v>0</v>
      </c>
      <c r="E15" s="47">
        <v>2002956</v>
      </c>
      <c r="F15" s="47">
        <v>0</v>
      </c>
      <c r="G15" s="47">
        <v>0</v>
      </c>
      <c r="H15" s="47">
        <v>0</v>
      </c>
      <c r="I15" s="47">
        <v>868619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2871575</v>
      </c>
      <c r="O15" s="48">
        <f t="shared" si="1"/>
        <v>104.70265441551813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SUM(D17:D37)</f>
        <v>3670470</v>
      </c>
      <c r="E16" s="32">
        <f t="shared" si="4"/>
        <v>4507342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1298504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1043936</v>
      </c>
      <c r="N16" s="45">
        <f>SUM(D16:M16)</f>
        <v>10520252</v>
      </c>
      <c r="O16" s="46">
        <f t="shared" si="1"/>
        <v>383.5868154306133</v>
      </c>
      <c r="P16" s="10"/>
    </row>
    <row r="17" spans="1:16" ht="15">
      <c r="A17" s="12"/>
      <c r="B17" s="25">
        <v>331.2</v>
      </c>
      <c r="C17" s="20" t="s">
        <v>18</v>
      </c>
      <c r="D17" s="47">
        <v>0</v>
      </c>
      <c r="E17" s="47">
        <v>40413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40413</v>
      </c>
      <c r="O17" s="48">
        <f t="shared" si="1"/>
        <v>1.4735287683220302</v>
      </c>
      <c r="P17" s="9"/>
    </row>
    <row r="18" spans="1:16" ht="15">
      <c r="A18" s="12"/>
      <c r="B18" s="25">
        <v>331.5</v>
      </c>
      <c r="C18" s="20" t="s">
        <v>20</v>
      </c>
      <c r="D18" s="47">
        <v>0</v>
      </c>
      <c r="E18" s="47">
        <v>203562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3">SUM(D18:M18)</f>
        <v>203562</v>
      </c>
      <c r="O18" s="48">
        <f t="shared" si="1"/>
        <v>7.422227083789105</v>
      </c>
      <c r="P18" s="9"/>
    </row>
    <row r="19" spans="1:16" ht="15">
      <c r="A19" s="12"/>
      <c r="B19" s="25">
        <v>331.65</v>
      </c>
      <c r="C19" s="20" t="s">
        <v>23</v>
      </c>
      <c r="D19" s="47">
        <v>0</v>
      </c>
      <c r="E19" s="47">
        <v>59337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59337</v>
      </c>
      <c r="O19" s="48">
        <f t="shared" si="1"/>
        <v>2.1635309560271274</v>
      </c>
      <c r="P19" s="9"/>
    </row>
    <row r="20" spans="1:16" ht="15">
      <c r="A20" s="12"/>
      <c r="B20" s="25">
        <v>331.69</v>
      </c>
      <c r="C20" s="20" t="s">
        <v>24</v>
      </c>
      <c r="D20" s="47">
        <v>0</v>
      </c>
      <c r="E20" s="47">
        <v>135597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135597</v>
      </c>
      <c r="O20" s="48">
        <f t="shared" si="1"/>
        <v>4.944104134762634</v>
      </c>
      <c r="P20" s="9"/>
    </row>
    <row r="21" spans="1:16" ht="15">
      <c r="A21" s="12"/>
      <c r="B21" s="25">
        <v>331.9</v>
      </c>
      <c r="C21" s="20" t="s">
        <v>120</v>
      </c>
      <c r="D21" s="47">
        <v>0</v>
      </c>
      <c r="E21" s="47">
        <v>162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162</v>
      </c>
      <c r="O21" s="48">
        <f t="shared" si="1"/>
        <v>0.0059068037628527675</v>
      </c>
      <c r="P21" s="9"/>
    </row>
    <row r="22" spans="1:16" ht="15">
      <c r="A22" s="12"/>
      <c r="B22" s="25">
        <v>334.1</v>
      </c>
      <c r="C22" s="20" t="s">
        <v>21</v>
      </c>
      <c r="D22" s="47">
        <v>0</v>
      </c>
      <c r="E22" s="47">
        <v>506859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506859</v>
      </c>
      <c r="O22" s="48">
        <f t="shared" si="1"/>
        <v>18.480966965653028</v>
      </c>
      <c r="P22" s="9"/>
    </row>
    <row r="23" spans="1:16" ht="15">
      <c r="A23" s="12"/>
      <c r="B23" s="25">
        <v>334.2</v>
      </c>
      <c r="C23" s="20" t="s">
        <v>22</v>
      </c>
      <c r="D23" s="47">
        <v>0</v>
      </c>
      <c r="E23" s="47">
        <v>262547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262547</v>
      </c>
      <c r="O23" s="48">
        <f t="shared" si="1"/>
        <v>9.572923503245097</v>
      </c>
      <c r="P23" s="9"/>
    </row>
    <row r="24" spans="1:16" ht="15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107273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107273</v>
      </c>
      <c r="O24" s="48">
        <f t="shared" si="1"/>
        <v>3.911361481805586</v>
      </c>
      <c r="P24" s="9"/>
    </row>
    <row r="25" spans="1:16" ht="15">
      <c r="A25" s="12"/>
      <c r="B25" s="25">
        <v>334.49</v>
      </c>
      <c r="C25" s="20" t="s">
        <v>27</v>
      </c>
      <c r="D25" s="47">
        <v>0</v>
      </c>
      <c r="E25" s="47">
        <v>3115095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6">SUM(D25:M25)</f>
        <v>3115095</v>
      </c>
      <c r="O25" s="48">
        <f t="shared" si="1"/>
        <v>113.581820170641</v>
      </c>
      <c r="P25" s="9"/>
    </row>
    <row r="26" spans="1:16" ht="15">
      <c r="A26" s="12"/>
      <c r="B26" s="25">
        <v>334.7</v>
      </c>
      <c r="C26" s="20" t="s">
        <v>29</v>
      </c>
      <c r="D26" s="47">
        <v>49861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49861</v>
      </c>
      <c r="O26" s="48">
        <f t="shared" si="1"/>
        <v>1.8180193976518633</v>
      </c>
      <c r="P26" s="9"/>
    </row>
    <row r="27" spans="1:16" ht="15">
      <c r="A27" s="12"/>
      <c r="B27" s="25">
        <v>335.12</v>
      </c>
      <c r="C27" s="20" t="s">
        <v>147</v>
      </c>
      <c r="D27" s="47">
        <v>524099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524099</v>
      </c>
      <c r="O27" s="48">
        <f t="shared" si="1"/>
        <v>19.109567563625756</v>
      </c>
      <c r="P27" s="9"/>
    </row>
    <row r="28" spans="1:16" ht="15">
      <c r="A28" s="12"/>
      <c r="B28" s="25">
        <v>335.13</v>
      </c>
      <c r="C28" s="20" t="s">
        <v>148</v>
      </c>
      <c r="D28" s="47">
        <v>15224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15224</v>
      </c>
      <c r="O28" s="48">
        <f t="shared" si="1"/>
        <v>0.5550937067016699</v>
      </c>
      <c r="P28" s="9"/>
    </row>
    <row r="29" spans="1:16" ht="15">
      <c r="A29" s="12"/>
      <c r="B29" s="25">
        <v>335.14</v>
      </c>
      <c r="C29" s="20" t="s">
        <v>149</v>
      </c>
      <c r="D29" s="47">
        <v>16553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16553</v>
      </c>
      <c r="O29" s="48">
        <f t="shared" si="1"/>
        <v>0.6035513746080362</v>
      </c>
      <c r="P29" s="9"/>
    </row>
    <row r="30" spans="1:16" ht="15">
      <c r="A30" s="12"/>
      <c r="B30" s="25">
        <v>335.15</v>
      </c>
      <c r="C30" s="20" t="s">
        <v>150</v>
      </c>
      <c r="D30" s="47">
        <v>2309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2309</v>
      </c>
      <c r="O30" s="48">
        <f t="shared" si="1"/>
        <v>0.0841901844964632</v>
      </c>
      <c r="P30" s="9"/>
    </row>
    <row r="31" spans="1:16" ht="15">
      <c r="A31" s="12"/>
      <c r="B31" s="25">
        <v>335.16</v>
      </c>
      <c r="C31" s="20" t="s">
        <v>151</v>
      </c>
      <c r="D31" s="47">
        <v>446500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446500</v>
      </c>
      <c r="O31" s="48">
        <f t="shared" si="1"/>
        <v>16.28017209946766</v>
      </c>
      <c r="P31" s="9"/>
    </row>
    <row r="32" spans="1:16" ht="15">
      <c r="A32" s="12"/>
      <c r="B32" s="25">
        <v>335.18</v>
      </c>
      <c r="C32" s="20" t="s">
        <v>152</v>
      </c>
      <c r="D32" s="47">
        <v>1898544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1898544</v>
      </c>
      <c r="O32" s="48">
        <f t="shared" si="1"/>
        <v>69.22423977247867</v>
      </c>
      <c r="P32" s="9"/>
    </row>
    <row r="33" spans="1:16" ht="15">
      <c r="A33" s="12"/>
      <c r="B33" s="25">
        <v>335.22</v>
      </c>
      <c r="C33" s="20" t="s">
        <v>123</v>
      </c>
      <c r="D33" s="47">
        <v>0</v>
      </c>
      <c r="E33" s="47">
        <v>183770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183770</v>
      </c>
      <c r="O33" s="48">
        <f t="shared" si="1"/>
        <v>6.700576095675636</v>
      </c>
      <c r="P33" s="9"/>
    </row>
    <row r="34" spans="1:16" ht="15">
      <c r="A34" s="12"/>
      <c r="B34" s="25">
        <v>335.23</v>
      </c>
      <c r="C34" s="20" t="s">
        <v>124</v>
      </c>
      <c r="D34" s="47">
        <v>126417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126417</v>
      </c>
      <c r="O34" s="48">
        <f t="shared" si="1"/>
        <v>4.609385254867644</v>
      </c>
      <c r="P34" s="9"/>
    </row>
    <row r="35" spans="1:16" ht="15">
      <c r="A35" s="12"/>
      <c r="B35" s="25">
        <v>335.7</v>
      </c>
      <c r="C35" s="20" t="s">
        <v>42</v>
      </c>
      <c r="D35" s="47">
        <v>7168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7168</v>
      </c>
      <c r="O35" s="48">
        <f t="shared" si="1"/>
        <v>0.2613578356304237</v>
      </c>
      <c r="P35" s="9"/>
    </row>
    <row r="36" spans="1:16" ht="15">
      <c r="A36" s="12"/>
      <c r="B36" s="25">
        <v>335.9</v>
      </c>
      <c r="C36" s="20" t="s">
        <v>43</v>
      </c>
      <c r="D36" s="47">
        <v>583795</v>
      </c>
      <c r="E36" s="47">
        <v>0</v>
      </c>
      <c r="F36" s="47">
        <v>0</v>
      </c>
      <c r="G36" s="47">
        <v>0</v>
      </c>
      <c r="H36" s="47">
        <v>0</v>
      </c>
      <c r="I36" s="47">
        <v>1191231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1775026</v>
      </c>
      <c r="O36" s="48">
        <f t="shared" si="1"/>
        <v>64.72055713556479</v>
      </c>
      <c r="P36" s="9"/>
    </row>
    <row r="37" spans="1:16" ht="15">
      <c r="A37" s="12"/>
      <c r="B37" s="25">
        <v>337.5</v>
      </c>
      <c r="C37" s="20" t="s">
        <v>153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1043936</v>
      </c>
      <c r="N37" s="47">
        <f>SUM(D37:M37)</f>
        <v>1043936</v>
      </c>
      <c r="O37" s="48">
        <f aca="true" t="shared" si="7" ref="O37:O68">(N37/O$71)</f>
        <v>38.06373514183621</v>
      </c>
      <c r="P37" s="9"/>
    </row>
    <row r="38" spans="1:16" ht="15.75">
      <c r="A38" s="29" t="s">
        <v>48</v>
      </c>
      <c r="B38" s="30"/>
      <c r="C38" s="31"/>
      <c r="D38" s="32">
        <f aca="true" t="shared" si="8" ref="D38:M38">SUM(D39:D55)</f>
        <v>1473068</v>
      </c>
      <c r="E38" s="32">
        <f t="shared" si="8"/>
        <v>1478588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1813314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372680</v>
      </c>
      <c r="N38" s="32">
        <f>SUM(D38:M38)</f>
        <v>5137650</v>
      </c>
      <c r="O38" s="46">
        <f t="shared" si="7"/>
        <v>187.32771822358347</v>
      </c>
      <c r="P38" s="10"/>
    </row>
    <row r="39" spans="1:16" ht="15">
      <c r="A39" s="12"/>
      <c r="B39" s="25">
        <v>341.1</v>
      </c>
      <c r="C39" s="20" t="s">
        <v>154</v>
      </c>
      <c r="D39" s="47">
        <v>0</v>
      </c>
      <c r="E39" s="47">
        <v>25150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25150</v>
      </c>
      <c r="O39" s="48">
        <f t="shared" si="7"/>
        <v>0.9170130533070808</v>
      </c>
      <c r="P39" s="9"/>
    </row>
    <row r="40" spans="1:16" ht="15">
      <c r="A40" s="12"/>
      <c r="B40" s="25">
        <v>341.2</v>
      </c>
      <c r="C40" s="20" t="s">
        <v>164</v>
      </c>
      <c r="D40" s="47">
        <v>0</v>
      </c>
      <c r="E40" s="47">
        <v>152362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9" ref="N40:N55">SUM(D40:M40)</f>
        <v>152362</v>
      </c>
      <c r="O40" s="48">
        <f t="shared" si="7"/>
        <v>5.55538540071465</v>
      </c>
      <c r="P40" s="9"/>
    </row>
    <row r="41" spans="1:16" ht="15">
      <c r="A41" s="12"/>
      <c r="B41" s="25">
        <v>341.9</v>
      </c>
      <c r="C41" s="20" t="s">
        <v>165</v>
      </c>
      <c r="D41" s="47">
        <v>32000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32000</v>
      </c>
      <c r="O41" s="48">
        <f t="shared" si="7"/>
        <v>1.1667760519215342</v>
      </c>
      <c r="P41" s="9"/>
    </row>
    <row r="42" spans="1:16" ht="15">
      <c r="A42" s="12"/>
      <c r="B42" s="25">
        <v>342.1</v>
      </c>
      <c r="C42" s="20" t="s">
        <v>126</v>
      </c>
      <c r="D42" s="47">
        <v>960958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960958</v>
      </c>
      <c r="O42" s="48">
        <f t="shared" si="7"/>
        <v>35.03821191570043</v>
      </c>
      <c r="P42" s="9"/>
    </row>
    <row r="43" spans="1:16" ht="15">
      <c r="A43" s="12"/>
      <c r="B43" s="25">
        <v>342.5</v>
      </c>
      <c r="C43" s="20" t="s">
        <v>61</v>
      </c>
      <c r="D43" s="47">
        <v>0</v>
      </c>
      <c r="E43" s="47">
        <v>3569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3569</v>
      </c>
      <c r="O43" s="48">
        <f t="shared" si="7"/>
        <v>0.13013199154087363</v>
      </c>
      <c r="P43" s="9"/>
    </row>
    <row r="44" spans="1:16" ht="15">
      <c r="A44" s="12"/>
      <c r="B44" s="25">
        <v>342.6</v>
      </c>
      <c r="C44" s="20" t="s">
        <v>62</v>
      </c>
      <c r="D44" s="47">
        <v>30112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30112</v>
      </c>
      <c r="O44" s="48">
        <f t="shared" si="7"/>
        <v>1.0979362648581639</v>
      </c>
      <c r="P44" s="9"/>
    </row>
    <row r="45" spans="1:16" ht="15">
      <c r="A45" s="12"/>
      <c r="B45" s="25">
        <v>343.3</v>
      </c>
      <c r="C45" s="20" t="s">
        <v>64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222409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222409</v>
      </c>
      <c r="O45" s="48">
        <f t="shared" si="7"/>
        <v>8.109421716619266</v>
      </c>
      <c r="P45" s="9"/>
    </row>
    <row r="46" spans="1:16" ht="15">
      <c r="A46" s="12"/>
      <c r="B46" s="25">
        <v>343.4</v>
      </c>
      <c r="C46" s="20" t="s">
        <v>65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1069667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1069667</v>
      </c>
      <c r="O46" s="48">
        <f t="shared" si="7"/>
        <v>39.001932472835996</v>
      </c>
      <c r="P46" s="9"/>
    </row>
    <row r="47" spans="1:16" ht="15">
      <c r="A47" s="12"/>
      <c r="B47" s="25">
        <v>343.5</v>
      </c>
      <c r="C47" s="20" t="s">
        <v>66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521238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521238</v>
      </c>
      <c r="O47" s="48">
        <f t="shared" si="7"/>
        <v>19.005250492233646</v>
      </c>
      <c r="P47" s="9"/>
    </row>
    <row r="48" spans="1:16" ht="15">
      <c r="A48" s="12"/>
      <c r="B48" s="25">
        <v>343.7</v>
      </c>
      <c r="C48" s="20" t="s">
        <v>127</v>
      </c>
      <c r="D48" s="47">
        <v>0</v>
      </c>
      <c r="E48" s="47">
        <v>408790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408790</v>
      </c>
      <c r="O48" s="48">
        <f t="shared" si="7"/>
        <v>14.905199445781376</v>
      </c>
      <c r="P48" s="9"/>
    </row>
    <row r="49" spans="1:16" ht="15">
      <c r="A49" s="12"/>
      <c r="B49" s="25">
        <v>345.9</v>
      </c>
      <c r="C49" s="20" t="s">
        <v>129</v>
      </c>
      <c r="D49" s="47">
        <v>0</v>
      </c>
      <c r="E49" s="47">
        <v>733514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733514</v>
      </c>
      <c r="O49" s="48">
        <f t="shared" si="7"/>
        <v>26.745205279661636</v>
      </c>
      <c r="P49" s="9"/>
    </row>
    <row r="50" spans="1:16" ht="15">
      <c r="A50" s="12"/>
      <c r="B50" s="25">
        <v>346.4</v>
      </c>
      <c r="C50" s="20" t="s">
        <v>67</v>
      </c>
      <c r="D50" s="47">
        <v>7665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7665</v>
      </c>
      <c r="O50" s="48">
        <f t="shared" si="7"/>
        <v>0.27947932618683</v>
      </c>
      <c r="P50" s="9"/>
    </row>
    <row r="51" spans="1:16" ht="15">
      <c r="A51" s="12"/>
      <c r="B51" s="25">
        <v>347.1</v>
      </c>
      <c r="C51" s="20" t="s">
        <v>130</v>
      </c>
      <c r="D51" s="47">
        <v>4138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4138</v>
      </c>
      <c r="O51" s="48">
        <f t="shared" si="7"/>
        <v>0.15087872821410342</v>
      </c>
      <c r="P51" s="9"/>
    </row>
    <row r="52" spans="1:16" ht="15">
      <c r="A52" s="12"/>
      <c r="B52" s="25">
        <v>347.2</v>
      </c>
      <c r="C52" s="20" t="s">
        <v>69</v>
      </c>
      <c r="D52" s="47">
        <v>237230</v>
      </c>
      <c r="E52" s="47">
        <v>78268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315498</v>
      </c>
      <c r="O52" s="48">
        <f t="shared" si="7"/>
        <v>11.503609713410633</v>
      </c>
      <c r="P52" s="9"/>
    </row>
    <row r="53" spans="1:16" ht="15">
      <c r="A53" s="12"/>
      <c r="B53" s="25">
        <v>347.5</v>
      </c>
      <c r="C53" s="20" t="s">
        <v>71</v>
      </c>
      <c r="D53" s="47">
        <v>175050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175050</v>
      </c>
      <c r="O53" s="48">
        <f t="shared" si="7"/>
        <v>6.382629621527018</v>
      </c>
      <c r="P53" s="9"/>
    </row>
    <row r="54" spans="1:16" ht="15">
      <c r="A54" s="12"/>
      <c r="B54" s="25">
        <v>347.9</v>
      </c>
      <c r="C54" s="20" t="s">
        <v>72</v>
      </c>
      <c r="D54" s="47">
        <v>25915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25915</v>
      </c>
      <c r="O54" s="48">
        <f t="shared" si="7"/>
        <v>0.9449062932983301</v>
      </c>
      <c r="P54" s="9"/>
    </row>
    <row r="55" spans="1:16" ht="15">
      <c r="A55" s="12"/>
      <c r="B55" s="25">
        <v>349</v>
      </c>
      <c r="C55" s="20" t="s">
        <v>113</v>
      </c>
      <c r="D55" s="47">
        <v>0</v>
      </c>
      <c r="E55" s="47">
        <v>76935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372680</v>
      </c>
      <c r="N55" s="47">
        <f t="shared" si="9"/>
        <v>449615</v>
      </c>
      <c r="O55" s="48">
        <f t="shared" si="7"/>
        <v>16.393750455771894</v>
      </c>
      <c r="P55" s="9"/>
    </row>
    <row r="56" spans="1:16" ht="15.75">
      <c r="A56" s="29" t="s">
        <v>49</v>
      </c>
      <c r="B56" s="30"/>
      <c r="C56" s="31"/>
      <c r="D56" s="32">
        <f aca="true" t="shared" si="10" ref="D56:M56">SUM(D57:D60)</f>
        <v>5377</v>
      </c>
      <c r="E56" s="32">
        <f t="shared" si="10"/>
        <v>220401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9">SUM(D56:M56)</f>
        <v>225778</v>
      </c>
      <c r="O56" s="46">
        <f t="shared" si="7"/>
        <v>8.23226135783563</v>
      </c>
      <c r="P56" s="10"/>
    </row>
    <row r="57" spans="1:16" ht="15">
      <c r="A57" s="13"/>
      <c r="B57" s="40">
        <v>351.2</v>
      </c>
      <c r="C57" s="21" t="s">
        <v>91</v>
      </c>
      <c r="D57" s="47">
        <v>0</v>
      </c>
      <c r="E57" s="47">
        <v>36978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36978</v>
      </c>
      <c r="O57" s="48">
        <f t="shared" si="7"/>
        <v>1.348282651498578</v>
      </c>
      <c r="P57" s="9"/>
    </row>
    <row r="58" spans="1:16" ht="15">
      <c r="A58" s="13"/>
      <c r="B58" s="40">
        <v>352</v>
      </c>
      <c r="C58" s="21" t="s">
        <v>94</v>
      </c>
      <c r="D58" s="47">
        <v>4367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4367</v>
      </c>
      <c r="O58" s="48">
        <f t="shared" si="7"/>
        <v>0.1592284693356669</v>
      </c>
      <c r="P58" s="9"/>
    </row>
    <row r="59" spans="1:16" ht="15">
      <c r="A59" s="13"/>
      <c r="B59" s="40">
        <v>354</v>
      </c>
      <c r="C59" s="21" t="s">
        <v>95</v>
      </c>
      <c r="D59" s="47">
        <v>1010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1010</v>
      </c>
      <c r="O59" s="48">
        <f t="shared" si="7"/>
        <v>0.03682636913877343</v>
      </c>
      <c r="P59" s="9"/>
    </row>
    <row r="60" spans="1:16" ht="15">
      <c r="A60" s="13"/>
      <c r="B60" s="40">
        <v>359</v>
      </c>
      <c r="C60" s="21" t="s">
        <v>96</v>
      </c>
      <c r="D60" s="47">
        <v>0</v>
      </c>
      <c r="E60" s="47">
        <v>183423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183423</v>
      </c>
      <c r="O60" s="48">
        <f t="shared" si="7"/>
        <v>6.6879238678626125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SUM(D62:D65)</f>
        <v>1093846</v>
      </c>
      <c r="E61" s="32">
        <f t="shared" si="12"/>
        <v>283426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26658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3520444</v>
      </c>
      <c r="N61" s="32">
        <f t="shared" si="11"/>
        <v>4924374</v>
      </c>
      <c r="O61" s="46">
        <f t="shared" si="7"/>
        <v>179.55130168453292</v>
      </c>
      <c r="P61" s="10"/>
    </row>
    <row r="62" spans="1:16" ht="15">
      <c r="A62" s="12"/>
      <c r="B62" s="25">
        <v>361.1</v>
      </c>
      <c r="C62" s="20" t="s">
        <v>97</v>
      </c>
      <c r="D62" s="47">
        <v>45628</v>
      </c>
      <c r="E62" s="47">
        <v>37072</v>
      </c>
      <c r="F62" s="47">
        <v>0</v>
      </c>
      <c r="G62" s="47">
        <v>0</v>
      </c>
      <c r="H62" s="47">
        <v>0</v>
      </c>
      <c r="I62" s="47">
        <v>23639</v>
      </c>
      <c r="J62" s="47">
        <v>0</v>
      </c>
      <c r="K62" s="47">
        <v>0</v>
      </c>
      <c r="L62" s="47">
        <v>0</v>
      </c>
      <c r="M62" s="47">
        <v>10103</v>
      </c>
      <c r="N62" s="47">
        <f t="shared" si="11"/>
        <v>116442</v>
      </c>
      <c r="O62" s="48">
        <f t="shared" si="7"/>
        <v>4.245679282432728</v>
      </c>
      <c r="P62" s="9"/>
    </row>
    <row r="63" spans="1:16" ht="15">
      <c r="A63" s="12"/>
      <c r="B63" s="25">
        <v>364</v>
      </c>
      <c r="C63" s="20" t="s">
        <v>156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1050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1050</v>
      </c>
      <c r="O63" s="48">
        <f t="shared" si="7"/>
        <v>0.03828483920367534</v>
      </c>
      <c r="P63" s="9"/>
    </row>
    <row r="64" spans="1:16" ht="15">
      <c r="A64" s="12"/>
      <c r="B64" s="25">
        <v>366</v>
      </c>
      <c r="C64" s="20" t="s">
        <v>99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3500000</v>
      </c>
      <c r="N64" s="47">
        <f t="shared" si="11"/>
        <v>3500000</v>
      </c>
      <c r="O64" s="48">
        <f t="shared" si="7"/>
        <v>127.61613067891781</v>
      </c>
      <c r="P64" s="9"/>
    </row>
    <row r="65" spans="1:16" ht="15">
      <c r="A65" s="12"/>
      <c r="B65" s="25">
        <v>369.9</v>
      </c>
      <c r="C65" s="20" t="s">
        <v>101</v>
      </c>
      <c r="D65" s="47">
        <v>1048218</v>
      </c>
      <c r="E65" s="47">
        <v>246354</v>
      </c>
      <c r="F65" s="47">
        <v>0</v>
      </c>
      <c r="G65" s="47">
        <v>0</v>
      </c>
      <c r="H65" s="47">
        <v>0</v>
      </c>
      <c r="I65" s="47">
        <v>1969</v>
      </c>
      <c r="J65" s="47">
        <v>0</v>
      </c>
      <c r="K65" s="47">
        <v>0</v>
      </c>
      <c r="L65" s="47">
        <v>0</v>
      </c>
      <c r="M65" s="47">
        <v>10341</v>
      </c>
      <c r="N65" s="47">
        <f t="shared" si="11"/>
        <v>1306882</v>
      </c>
      <c r="O65" s="48">
        <f t="shared" si="7"/>
        <v>47.65120688397871</v>
      </c>
      <c r="P65" s="9"/>
    </row>
    <row r="66" spans="1:16" ht="15.75">
      <c r="A66" s="29" t="s">
        <v>50</v>
      </c>
      <c r="B66" s="30"/>
      <c r="C66" s="31"/>
      <c r="D66" s="32">
        <f aca="true" t="shared" si="13" ref="D66:M66">SUM(D67:D68)</f>
        <v>731214</v>
      </c>
      <c r="E66" s="32">
        <f t="shared" si="13"/>
        <v>2046435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46259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2823908</v>
      </c>
      <c r="O66" s="46">
        <f t="shared" si="7"/>
        <v>102.96463210092612</v>
      </c>
      <c r="P66" s="9"/>
    </row>
    <row r="67" spans="1:16" ht="15">
      <c r="A67" s="12"/>
      <c r="B67" s="25">
        <v>381</v>
      </c>
      <c r="C67" s="20" t="s">
        <v>102</v>
      </c>
      <c r="D67" s="47">
        <v>371338</v>
      </c>
      <c r="E67" s="47">
        <v>2046435</v>
      </c>
      <c r="F67" s="47">
        <v>0</v>
      </c>
      <c r="G67" s="47">
        <v>0</v>
      </c>
      <c r="H67" s="47">
        <v>0</v>
      </c>
      <c r="I67" s="47">
        <v>46259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2464032</v>
      </c>
      <c r="O67" s="48">
        <f t="shared" si="7"/>
        <v>89.84292277401006</v>
      </c>
      <c r="P67" s="9"/>
    </row>
    <row r="68" spans="1:16" ht="15.75" thickBot="1">
      <c r="A68" s="12"/>
      <c r="B68" s="25">
        <v>383</v>
      </c>
      <c r="C68" s="20" t="s">
        <v>161</v>
      </c>
      <c r="D68" s="47">
        <v>359876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359876</v>
      </c>
      <c r="O68" s="48">
        <f t="shared" si="7"/>
        <v>13.121709326916065</v>
      </c>
      <c r="P68" s="9"/>
    </row>
    <row r="69" spans="1:119" ht="16.5" thickBot="1">
      <c r="A69" s="14" t="s">
        <v>73</v>
      </c>
      <c r="B69" s="23"/>
      <c r="C69" s="22"/>
      <c r="D69" s="15">
        <f aca="true" t="shared" si="14" ref="D69:M69">SUM(D5,D13,D16,D38,D56,D61,D66)</f>
        <v>22201678</v>
      </c>
      <c r="E69" s="15">
        <f t="shared" si="14"/>
        <v>11943818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4053354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4937060</v>
      </c>
      <c r="N69" s="15">
        <f t="shared" si="11"/>
        <v>43135910</v>
      </c>
      <c r="O69" s="38">
        <f>(N69/O$71)</f>
        <v>1572.8108364325822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1"/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9" t="s">
        <v>187</v>
      </c>
      <c r="M71" s="49"/>
      <c r="N71" s="49"/>
      <c r="O71" s="44">
        <v>27426</v>
      </c>
    </row>
    <row r="72" spans="1:15" ht="15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5.75" customHeight="1" thickBot="1">
      <c r="A73" s="53" t="s">
        <v>116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14714920</v>
      </c>
      <c r="E5" s="27">
        <f t="shared" si="0"/>
        <v>1372421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16087341</v>
      </c>
      <c r="O5" s="33">
        <f aca="true" t="shared" si="2" ref="O5:O36">(N5/O$70)</f>
        <v>582.0943300647682</v>
      </c>
      <c r="P5" s="6"/>
    </row>
    <row r="6" spans="1:16" ht="15">
      <c r="A6" s="12"/>
      <c r="B6" s="25">
        <v>311</v>
      </c>
      <c r="C6" s="20" t="s">
        <v>2</v>
      </c>
      <c r="D6" s="47">
        <v>13256555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13256555</v>
      </c>
      <c r="O6" s="48">
        <f t="shared" si="2"/>
        <v>479.66693201143397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156488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156488</v>
      </c>
      <c r="O7" s="48">
        <f t="shared" si="2"/>
        <v>5.662264355754966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740046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740046</v>
      </c>
      <c r="O8" s="48">
        <f t="shared" si="2"/>
        <v>26.77736367912581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475887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475887</v>
      </c>
      <c r="O9" s="48">
        <f t="shared" si="2"/>
        <v>17.21919890002533</v>
      </c>
      <c r="P9" s="9"/>
    </row>
    <row r="10" spans="1:16" ht="15">
      <c r="A10" s="12"/>
      <c r="B10" s="25">
        <v>312.6</v>
      </c>
      <c r="C10" s="20" t="s">
        <v>13</v>
      </c>
      <c r="D10" s="47">
        <v>1386046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1386046</v>
      </c>
      <c r="O10" s="48">
        <f t="shared" si="2"/>
        <v>50.15182545138763</v>
      </c>
      <c r="P10" s="9"/>
    </row>
    <row r="11" spans="1:16" ht="15">
      <c r="A11" s="12"/>
      <c r="B11" s="25">
        <v>315</v>
      </c>
      <c r="C11" s="20" t="s">
        <v>146</v>
      </c>
      <c r="D11" s="47">
        <v>72319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72319</v>
      </c>
      <c r="O11" s="48">
        <f t="shared" si="2"/>
        <v>2.6167456670405618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325733</v>
      </c>
      <c r="E12" s="32">
        <f t="shared" si="3"/>
        <v>1948143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848277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3122153</v>
      </c>
      <c r="O12" s="46">
        <f t="shared" si="2"/>
        <v>112.97004016354886</v>
      </c>
      <c r="P12" s="10"/>
    </row>
    <row r="13" spans="1:16" ht="15">
      <c r="A13" s="12"/>
      <c r="B13" s="25">
        <v>322</v>
      </c>
      <c r="C13" s="20" t="s">
        <v>0</v>
      </c>
      <c r="D13" s="47">
        <v>325733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325733</v>
      </c>
      <c r="O13" s="48">
        <f t="shared" si="2"/>
        <v>11.78612005644607</v>
      </c>
      <c r="P13" s="9"/>
    </row>
    <row r="14" spans="1:16" ht="15">
      <c r="A14" s="12"/>
      <c r="B14" s="25">
        <v>325.2</v>
      </c>
      <c r="C14" s="20" t="s">
        <v>112</v>
      </c>
      <c r="D14" s="47">
        <v>0</v>
      </c>
      <c r="E14" s="47">
        <v>1948143</v>
      </c>
      <c r="F14" s="47">
        <v>0</v>
      </c>
      <c r="G14" s="47">
        <v>0</v>
      </c>
      <c r="H14" s="47">
        <v>0</v>
      </c>
      <c r="I14" s="47">
        <v>848277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2796420</v>
      </c>
      <c r="O14" s="48">
        <f t="shared" si="2"/>
        <v>101.1839201071028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SUM(D16:D36)</f>
        <v>3647043</v>
      </c>
      <c r="E15" s="32">
        <f t="shared" si="4"/>
        <v>5171560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631050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2078273</v>
      </c>
      <c r="N15" s="45">
        <f t="shared" si="1"/>
        <v>11527926</v>
      </c>
      <c r="O15" s="46">
        <f t="shared" si="2"/>
        <v>417.1192965951442</v>
      </c>
      <c r="P15" s="10"/>
    </row>
    <row r="16" spans="1:16" ht="15">
      <c r="A16" s="12"/>
      <c r="B16" s="25">
        <v>331.2</v>
      </c>
      <c r="C16" s="20" t="s">
        <v>18</v>
      </c>
      <c r="D16" s="47">
        <v>0</v>
      </c>
      <c r="E16" s="47">
        <v>31961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31961</v>
      </c>
      <c r="O16" s="48">
        <f t="shared" si="2"/>
        <v>1.1564569236892572</v>
      </c>
      <c r="P16" s="9"/>
    </row>
    <row r="17" spans="1:16" ht="15">
      <c r="A17" s="12"/>
      <c r="B17" s="25">
        <v>331.5</v>
      </c>
      <c r="C17" s="20" t="s">
        <v>20</v>
      </c>
      <c r="D17" s="47">
        <v>0</v>
      </c>
      <c r="E17" s="47">
        <v>440836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aca="true" t="shared" si="5" ref="N17:N22">SUM(D17:M17)</f>
        <v>440836</v>
      </c>
      <c r="O17" s="48">
        <f t="shared" si="2"/>
        <v>15.950935340304664</v>
      </c>
      <c r="P17" s="9"/>
    </row>
    <row r="18" spans="1:16" ht="15">
      <c r="A18" s="12"/>
      <c r="B18" s="25">
        <v>331.65</v>
      </c>
      <c r="C18" s="20" t="s">
        <v>23</v>
      </c>
      <c r="D18" s="47">
        <v>0</v>
      </c>
      <c r="E18" s="47">
        <v>57503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57503</v>
      </c>
      <c r="O18" s="48">
        <f t="shared" si="2"/>
        <v>2.0806527481275103</v>
      </c>
      <c r="P18" s="9"/>
    </row>
    <row r="19" spans="1:16" ht="15">
      <c r="A19" s="12"/>
      <c r="B19" s="25">
        <v>331.69</v>
      </c>
      <c r="C19" s="20" t="s">
        <v>24</v>
      </c>
      <c r="D19" s="47">
        <v>0</v>
      </c>
      <c r="E19" s="47">
        <v>132834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132834</v>
      </c>
      <c r="O19" s="48">
        <f t="shared" si="2"/>
        <v>4.806382747765676</v>
      </c>
      <c r="P19" s="9"/>
    </row>
    <row r="20" spans="1:16" ht="15">
      <c r="A20" s="12"/>
      <c r="B20" s="25">
        <v>331.9</v>
      </c>
      <c r="C20" s="20" t="s">
        <v>120</v>
      </c>
      <c r="D20" s="47">
        <v>0</v>
      </c>
      <c r="E20" s="47">
        <v>475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475</v>
      </c>
      <c r="O20" s="48">
        <f t="shared" si="2"/>
        <v>0.017187104244310164</v>
      </c>
      <c r="P20" s="9"/>
    </row>
    <row r="21" spans="1:16" ht="15">
      <c r="A21" s="12"/>
      <c r="B21" s="25">
        <v>334.1</v>
      </c>
      <c r="C21" s="20" t="s">
        <v>21</v>
      </c>
      <c r="D21" s="47">
        <v>20000</v>
      </c>
      <c r="E21" s="47">
        <v>1089910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1109910</v>
      </c>
      <c r="O21" s="48">
        <f t="shared" si="2"/>
        <v>40.16029236168904</v>
      </c>
      <c r="P21" s="9"/>
    </row>
    <row r="22" spans="1:16" ht="15">
      <c r="A22" s="12"/>
      <c r="B22" s="25">
        <v>334.2</v>
      </c>
      <c r="C22" s="20" t="s">
        <v>22</v>
      </c>
      <c r="D22" s="47">
        <v>0</v>
      </c>
      <c r="E22" s="47">
        <v>200139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200139</v>
      </c>
      <c r="O22" s="48">
        <f t="shared" si="2"/>
        <v>7.2417049607410355</v>
      </c>
      <c r="P22" s="9"/>
    </row>
    <row r="23" spans="1:16" ht="15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104051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104051</v>
      </c>
      <c r="O23" s="48">
        <f t="shared" si="2"/>
        <v>3.7649165973151932</v>
      </c>
      <c r="P23" s="9"/>
    </row>
    <row r="24" spans="1:16" ht="15">
      <c r="A24" s="12"/>
      <c r="B24" s="25">
        <v>334.49</v>
      </c>
      <c r="C24" s="20" t="s">
        <v>27</v>
      </c>
      <c r="D24" s="47">
        <v>0</v>
      </c>
      <c r="E24" s="47">
        <v>3074772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35">SUM(D24:M24)</f>
        <v>3074772</v>
      </c>
      <c r="O24" s="48">
        <f t="shared" si="2"/>
        <v>111.25563556102327</v>
      </c>
      <c r="P24" s="9"/>
    </row>
    <row r="25" spans="1:16" ht="15">
      <c r="A25" s="12"/>
      <c r="B25" s="25">
        <v>334.7</v>
      </c>
      <c r="C25" s="20" t="s">
        <v>29</v>
      </c>
      <c r="D25" s="47">
        <v>60425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60425</v>
      </c>
      <c r="O25" s="48">
        <f t="shared" si="2"/>
        <v>2.186380576763035</v>
      </c>
      <c r="P25" s="9"/>
    </row>
    <row r="26" spans="1:16" ht="15">
      <c r="A26" s="12"/>
      <c r="B26" s="25">
        <v>335.12</v>
      </c>
      <c r="C26" s="20" t="s">
        <v>147</v>
      </c>
      <c r="D26" s="47">
        <v>508435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508435</v>
      </c>
      <c r="O26" s="48">
        <f t="shared" si="2"/>
        <v>18.396895466222816</v>
      </c>
      <c r="P26" s="9"/>
    </row>
    <row r="27" spans="1:16" ht="15">
      <c r="A27" s="12"/>
      <c r="B27" s="25">
        <v>335.13</v>
      </c>
      <c r="C27" s="20" t="s">
        <v>148</v>
      </c>
      <c r="D27" s="47">
        <v>21812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21812</v>
      </c>
      <c r="O27" s="48">
        <f t="shared" si="2"/>
        <v>0.7892318268987227</v>
      </c>
      <c r="P27" s="9"/>
    </row>
    <row r="28" spans="1:16" ht="15">
      <c r="A28" s="12"/>
      <c r="B28" s="25">
        <v>335.14</v>
      </c>
      <c r="C28" s="20" t="s">
        <v>149</v>
      </c>
      <c r="D28" s="47">
        <v>13693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13693</v>
      </c>
      <c r="O28" s="48">
        <f t="shared" si="2"/>
        <v>0.4954589861417665</v>
      </c>
      <c r="P28" s="9"/>
    </row>
    <row r="29" spans="1:16" ht="15">
      <c r="A29" s="12"/>
      <c r="B29" s="25">
        <v>335.15</v>
      </c>
      <c r="C29" s="20" t="s">
        <v>150</v>
      </c>
      <c r="D29" s="47">
        <v>1940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1940</v>
      </c>
      <c r="O29" s="48">
        <f t="shared" si="2"/>
        <v>0.07019575207149835</v>
      </c>
      <c r="P29" s="9"/>
    </row>
    <row r="30" spans="1:16" ht="15">
      <c r="A30" s="12"/>
      <c r="B30" s="25">
        <v>335.16</v>
      </c>
      <c r="C30" s="20" t="s">
        <v>151</v>
      </c>
      <c r="D30" s="47">
        <v>446500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446500</v>
      </c>
      <c r="O30" s="48">
        <f t="shared" si="2"/>
        <v>16.155877989651554</v>
      </c>
      <c r="P30" s="9"/>
    </row>
    <row r="31" spans="1:16" ht="15">
      <c r="A31" s="12"/>
      <c r="B31" s="25">
        <v>335.18</v>
      </c>
      <c r="C31" s="20" t="s">
        <v>152</v>
      </c>
      <c r="D31" s="47">
        <v>1809660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1809660</v>
      </c>
      <c r="O31" s="48">
        <f t="shared" si="2"/>
        <v>65.47961066685964</v>
      </c>
      <c r="P31" s="9"/>
    </row>
    <row r="32" spans="1:16" ht="15">
      <c r="A32" s="12"/>
      <c r="B32" s="25">
        <v>335.22</v>
      </c>
      <c r="C32" s="20" t="s">
        <v>123</v>
      </c>
      <c r="D32" s="47">
        <v>0</v>
      </c>
      <c r="E32" s="47">
        <v>143130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143130</v>
      </c>
      <c r="O32" s="48">
        <f t="shared" si="2"/>
        <v>5.1789268010276075</v>
      </c>
      <c r="P32" s="9"/>
    </row>
    <row r="33" spans="1:16" ht="15">
      <c r="A33" s="12"/>
      <c r="B33" s="25">
        <v>335.23</v>
      </c>
      <c r="C33" s="20" t="s">
        <v>124</v>
      </c>
      <c r="D33" s="47">
        <v>195505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195505</v>
      </c>
      <c r="O33" s="48">
        <f t="shared" si="2"/>
        <v>7.074031190071281</v>
      </c>
      <c r="P33" s="9"/>
    </row>
    <row r="34" spans="1:16" ht="15">
      <c r="A34" s="12"/>
      <c r="B34" s="25">
        <v>335.7</v>
      </c>
      <c r="C34" s="20" t="s">
        <v>42</v>
      </c>
      <c r="D34" s="47">
        <v>6719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6719</v>
      </c>
      <c r="O34" s="48">
        <f t="shared" si="2"/>
        <v>0.24311611245793682</v>
      </c>
      <c r="P34" s="9"/>
    </row>
    <row r="35" spans="1:16" ht="15">
      <c r="A35" s="12"/>
      <c r="B35" s="25">
        <v>335.9</v>
      </c>
      <c r="C35" s="20" t="s">
        <v>43</v>
      </c>
      <c r="D35" s="47">
        <v>562354</v>
      </c>
      <c r="E35" s="47">
        <v>0</v>
      </c>
      <c r="F35" s="47">
        <v>0</v>
      </c>
      <c r="G35" s="47">
        <v>0</v>
      </c>
      <c r="H35" s="47">
        <v>0</v>
      </c>
      <c r="I35" s="47">
        <v>526999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1089353</v>
      </c>
      <c r="O35" s="48">
        <f t="shared" si="2"/>
        <v>39.41647067337265</v>
      </c>
      <c r="P35" s="9"/>
    </row>
    <row r="36" spans="1:16" ht="15">
      <c r="A36" s="12"/>
      <c r="B36" s="25">
        <v>337.5</v>
      </c>
      <c r="C36" s="20" t="s">
        <v>153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2078273</v>
      </c>
      <c r="N36" s="47">
        <f>SUM(D36:M36)</f>
        <v>2078273</v>
      </c>
      <c r="O36" s="48">
        <f t="shared" si="2"/>
        <v>75.19893620870572</v>
      </c>
      <c r="P36" s="9"/>
    </row>
    <row r="37" spans="1:16" ht="15.75">
      <c r="A37" s="29" t="s">
        <v>48</v>
      </c>
      <c r="B37" s="30"/>
      <c r="C37" s="31"/>
      <c r="D37" s="32">
        <f aca="true" t="shared" si="7" ref="D37:M37">SUM(D38:D55)</f>
        <v>1890586</v>
      </c>
      <c r="E37" s="32">
        <f t="shared" si="7"/>
        <v>1564113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1640208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328228</v>
      </c>
      <c r="N37" s="32">
        <f>SUM(D37:M37)</f>
        <v>5423135</v>
      </c>
      <c r="O37" s="46">
        <f aca="true" t="shared" si="8" ref="O37:O68">(N37/O$70)</f>
        <v>196.22734015993052</v>
      </c>
      <c r="P37" s="10"/>
    </row>
    <row r="38" spans="1:16" ht="15">
      <c r="A38" s="12"/>
      <c r="B38" s="25">
        <v>341.1</v>
      </c>
      <c r="C38" s="20" t="s">
        <v>154</v>
      </c>
      <c r="D38" s="47">
        <v>0</v>
      </c>
      <c r="E38" s="47">
        <v>22238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22238</v>
      </c>
      <c r="O38" s="48">
        <f t="shared" si="8"/>
        <v>0.8046459456525672</v>
      </c>
      <c r="P38" s="9"/>
    </row>
    <row r="39" spans="1:16" ht="15">
      <c r="A39" s="12"/>
      <c r="B39" s="25">
        <v>341.2</v>
      </c>
      <c r="C39" s="20" t="s">
        <v>164</v>
      </c>
      <c r="D39" s="47">
        <v>0</v>
      </c>
      <c r="E39" s="47">
        <v>316478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9" ref="N39:N55">SUM(D39:M39)</f>
        <v>316478</v>
      </c>
      <c r="O39" s="48">
        <f t="shared" si="8"/>
        <v>11.451242899012193</v>
      </c>
      <c r="P39" s="9"/>
    </row>
    <row r="40" spans="1:16" ht="15">
      <c r="A40" s="12"/>
      <c r="B40" s="25">
        <v>341.9</v>
      </c>
      <c r="C40" s="20" t="s">
        <v>165</v>
      </c>
      <c r="D40" s="47">
        <v>32000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32000</v>
      </c>
      <c r="O40" s="48">
        <f t="shared" si="8"/>
        <v>1.1578680754061583</v>
      </c>
      <c r="P40" s="9"/>
    </row>
    <row r="41" spans="1:16" ht="15">
      <c r="A41" s="12"/>
      <c r="B41" s="25">
        <v>342.1</v>
      </c>
      <c r="C41" s="20" t="s">
        <v>126</v>
      </c>
      <c r="D41" s="47">
        <v>818580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818580</v>
      </c>
      <c r="O41" s="48">
        <f t="shared" si="8"/>
        <v>29.618989036436663</v>
      </c>
      <c r="P41" s="9"/>
    </row>
    <row r="42" spans="1:16" ht="15">
      <c r="A42" s="12"/>
      <c r="B42" s="25">
        <v>342.2</v>
      </c>
      <c r="C42" s="20" t="s">
        <v>59</v>
      </c>
      <c r="D42" s="47">
        <v>0</v>
      </c>
      <c r="E42" s="47">
        <v>2714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2714</v>
      </c>
      <c r="O42" s="48">
        <f t="shared" si="8"/>
        <v>0.09820168614538481</v>
      </c>
      <c r="P42" s="9"/>
    </row>
    <row r="43" spans="1:16" ht="15">
      <c r="A43" s="12"/>
      <c r="B43" s="25">
        <v>342.5</v>
      </c>
      <c r="C43" s="20" t="s">
        <v>61</v>
      </c>
      <c r="D43" s="47">
        <v>0</v>
      </c>
      <c r="E43" s="47">
        <v>3035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3035</v>
      </c>
      <c r="O43" s="48">
        <f t="shared" si="8"/>
        <v>0.10981655027680284</v>
      </c>
      <c r="P43" s="9"/>
    </row>
    <row r="44" spans="1:16" ht="15">
      <c r="A44" s="12"/>
      <c r="B44" s="25">
        <v>342.6</v>
      </c>
      <c r="C44" s="20" t="s">
        <v>62</v>
      </c>
      <c r="D44" s="47">
        <v>672214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672214</v>
      </c>
      <c r="O44" s="48">
        <f t="shared" si="8"/>
        <v>24.322972826283607</v>
      </c>
      <c r="P44" s="9"/>
    </row>
    <row r="45" spans="1:16" ht="15">
      <c r="A45" s="12"/>
      <c r="B45" s="25">
        <v>343.3</v>
      </c>
      <c r="C45" s="20" t="s">
        <v>64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202398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202398</v>
      </c>
      <c r="O45" s="48">
        <f t="shared" si="8"/>
        <v>7.3234432101892395</v>
      </c>
      <c r="P45" s="9"/>
    </row>
    <row r="46" spans="1:16" ht="15">
      <c r="A46" s="12"/>
      <c r="B46" s="25">
        <v>343.4</v>
      </c>
      <c r="C46" s="20" t="s">
        <v>65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943681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943681</v>
      </c>
      <c r="O46" s="48">
        <f t="shared" si="8"/>
        <v>34.145565727104966</v>
      </c>
      <c r="P46" s="9"/>
    </row>
    <row r="47" spans="1:16" ht="15">
      <c r="A47" s="12"/>
      <c r="B47" s="25">
        <v>343.5</v>
      </c>
      <c r="C47" s="20" t="s">
        <v>66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494129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494129</v>
      </c>
      <c r="O47" s="48">
        <f t="shared" si="8"/>
        <v>17.879256069761553</v>
      </c>
      <c r="P47" s="9"/>
    </row>
    <row r="48" spans="1:16" ht="15">
      <c r="A48" s="12"/>
      <c r="B48" s="25">
        <v>343.7</v>
      </c>
      <c r="C48" s="20" t="s">
        <v>127</v>
      </c>
      <c r="D48" s="47">
        <v>0</v>
      </c>
      <c r="E48" s="47">
        <v>322141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322141</v>
      </c>
      <c r="O48" s="48">
        <f t="shared" si="8"/>
        <v>11.656149364981728</v>
      </c>
      <c r="P48" s="9"/>
    </row>
    <row r="49" spans="1:16" ht="15">
      <c r="A49" s="12"/>
      <c r="B49" s="25">
        <v>345.9</v>
      </c>
      <c r="C49" s="20" t="s">
        <v>129</v>
      </c>
      <c r="D49" s="47">
        <v>0</v>
      </c>
      <c r="E49" s="47">
        <v>738582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738582</v>
      </c>
      <c r="O49" s="48">
        <f t="shared" si="8"/>
        <v>26.72439121467598</v>
      </c>
      <c r="P49" s="9"/>
    </row>
    <row r="50" spans="1:16" ht="15">
      <c r="A50" s="12"/>
      <c r="B50" s="25">
        <v>346.4</v>
      </c>
      <c r="C50" s="20" t="s">
        <v>67</v>
      </c>
      <c r="D50" s="47">
        <v>8400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8400</v>
      </c>
      <c r="O50" s="48">
        <f t="shared" si="8"/>
        <v>0.3039403697941166</v>
      </c>
      <c r="P50" s="9"/>
    </row>
    <row r="51" spans="1:16" ht="15">
      <c r="A51" s="12"/>
      <c r="B51" s="25">
        <v>347.1</v>
      </c>
      <c r="C51" s="20" t="s">
        <v>130</v>
      </c>
      <c r="D51" s="47">
        <v>4807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4807</v>
      </c>
      <c r="O51" s="48">
        <f t="shared" si="8"/>
        <v>0.17393349495241886</v>
      </c>
      <c r="P51" s="9"/>
    </row>
    <row r="52" spans="1:16" ht="15">
      <c r="A52" s="12"/>
      <c r="B52" s="25">
        <v>347.2</v>
      </c>
      <c r="C52" s="20" t="s">
        <v>69</v>
      </c>
      <c r="D52" s="47">
        <v>179036</v>
      </c>
      <c r="E52" s="47">
        <v>73381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252417</v>
      </c>
      <c r="O52" s="48">
        <f t="shared" si="8"/>
        <v>9.133299562181135</v>
      </c>
      <c r="P52" s="9"/>
    </row>
    <row r="53" spans="1:16" ht="15">
      <c r="A53" s="12"/>
      <c r="B53" s="25">
        <v>347.5</v>
      </c>
      <c r="C53" s="20" t="s">
        <v>71</v>
      </c>
      <c r="D53" s="47">
        <v>162834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162834</v>
      </c>
      <c r="O53" s="48">
        <f t="shared" si="8"/>
        <v>5.89188406845895</v>
      </c>
      <c r="P53" s="9"/>
    </row>
    <row r="54" spans="1:16" ht="15">
      <c r="A54" s="12"/>
      <c r="B54" s="25">
        <v>347.9</v>
      </c>
      <c r="C54" s="20" t="s">
        <v>72</v>
      </c>
      <c r="D54" s="47">
        <v>12715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12715</v>
      </c>
      <c r="O54" s="48">
        <f t="shared" si="8"/>
        <v>0.46007164308716575</v>
      </c>
      <c r="P54" s="9"/>
    </row>
    <row r="55" spans="1:16" ht="15">
      <c r="A55" s="12"/>
      <c r="B55" s="25">
        <v>349</v>
      </c>
      <c r="C55" s="20" t="s">
        <v>113</v>
      </c>
      <c r="D55" s="47">
        <v>0</v>
      </c>
      <c r="E55" s="47">
        <v>85544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328228</v>
      </c>
      <c r="N55" s="47">
        <f t="shared" si="9"/>
        <v>413772</v>
      </c>
      <c r="O55" s="48">
        <f t="shared" si="8"/>
        <v>14.971668415529905</v>
      </c>
      <c r="P55" s="9"/>
    </row>
    <row r="56" spans="1:16" ht="15.75">
      <c r="A56" s="29" t="s">
        <v>49</v>
      </c>
      <c r="B56" s="30"/>
      <c r="C56" s="31"/>
      <c r="D56" s="32">
        <f aca="true" t="shared" si="10" ref="D56:M56">SUM(D57:D60)</f>
        <v>4635</v>
      </c>
      <c r="E56" s="32">
        <f t="shared" si="10"/>
        <v>231007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8">SUM(D56:M56)</f>
        <v>235642</v>
      </c>
      <c r="O56" s="46">
        <f t="shared" si="8"/>
        <v>8.526323407026812</v>
      </c>
      <c r="P56" s="10"/>
    </row>
    <row r="57" spans="1:16" ht="15">
      <c r="A57" s="13"/>
      <c r="B57" s="40">
        <v>351.2</v>
      </c>
      <c r="C57" s="21" t="s">
        <v>91</v>
      </c>
      <c r="D57" s="47">
        <v>0</v>
      </c>
      <c r="E57" s="47">
        <v>38897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38897</v>
      </c>
      <c r="O57" s="48">
        <f t="shared" si="8"/>
        <v>1.407424829033542</v>
      </c>
      <c r="P57" s="9"/>
    </row>
    <row r="58" spans="1:16" ht="15">
      <c r="A58" s="13"/>
      <c r="B58" s="40">
        <v>352</v>
      </c>
      <c r="C58" s="21" t="s">
        <v>94</v>
      </c>
      <c r="D58" s="47">
        <v>3335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3335</v>
      </c>
      <c r="O58" s="48">
        <f t="shared" si="8"/>
        <v>0.12067156348373557</v>
      </c>
      <c r="P58" s="9"/>
    </row>
    <row r="59" spans="1:16" ht="15">
      <c r="A59" s="13"/>
      <c r="B59" s="40">
        <v>354</v>
      </c>
      <c r="C59" s="21" t="s">
        <v>95</v>
      </c>
      <c r="D59" s="47">
        <v>1300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1300</v>
      </c>
      <c r="O59" s="48">
        <f t="shared" si="8"/>
        <v>0.047038390563375186</v>
      </c>
      <c r="P59" s="9"/>
    </row>
    <row r="60" spans="1:16" ht="15">
      <c r="A60" s="13"/>
      <c r="B60" s="40">
        <v>359</v>
      </c>
      <c r="C60" s="21" t="s">
        <v>96</v>
      </c>
      <c r="D60" s="47">
        <v>0</v>
      </c>
      <c r="E60" s="47">
        <v>192110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192110</v>
      </c>
      <c r="O60" s="48">
        <f t="shared" si="8"/>
        <v>6.951188623946159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SUM(D62:D65)</f>
        <v>875566</v>
      </c>
      <c r="E61" s="32">
        <f t="shared" si="12"/>
        <v>231829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20070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3512415</v>
      </c>
      <c r="N61" s="32">
        <f t="shared" si="11"/>
        <v>4639880</v>
      </c>
      <c r="O61" s="46">
        <f t="shared" si="8"/>
        <v>167.8865289286102</v>
      </c>
      <c r="P61" s="10"/>
    </row>
    <row r="62" spans="1:16" ht="15">
      <c r="A62" s="12"/>
      <c r="B62" s="25">
        <v>361.1</v>
      </c>
      <c r="C62" s="20" t="s">
        <v>97</v>
      </c>
      <c r="D62" s="47">
        <v>24312</v>
      </c>
      <c r="E62" s="47">
        <v>17500</v>
      </c>
      <c r="F62" s="47">
        <v>0</v>
      </c>
      <c r="G62" s="47">
        <v>0</v>
      </c>
      <c r="H62" s="47">
        <v>0</v>
      </c>
      <c r="I62" s="47">
        <v>12761</v>
      </c>
      <c r="J62" s="47">
        <v>0</v>
      </c>
      <c r="K62" s="47">
        <v>0</v>
      </c>
      <c r="L62" s="47">
        <v>0</v>
      </c>
      <c r="M62" s="47">
        <v>9354</v>
      </c>
      <c r="N62" s="47">
        <f t="shared" si="11"/>
        <v>63927</v>
      </c>
      <c r="O62" s="48">
        <f t="shared" si="8"/>
        <v>2.3130947642652964</v>
      </c>
      <c r="P62" s="9"/>
    </row>
    <row r="63" spans="1:16" ht="15">
      <c r="A63" s="12"/>
      <c r="B63" s="25">
        <v>364</v>
      </c>
      <c r="C63" s="20" t="s">
        <v>156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1125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1125</v>
      </c>
      <c r="O63" s="48">
        <f t="shared" si="8"/>
        <v>0.040706299525997754</v>
      </c>
      <c r="P63" s="9"/>
    </row>
    <row r="64" spans="1:16" ht="15">
      <c r="A64" s="12"/>
      <c r="B64" s="25">
        <v>366</v>
      </c>
      <c r="C64" s="20" t="s">
        <v>99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3500000</v>
      </c>
      <c r="N64" s="47">
        <f t="shared" si="11"/>
        <v>3500000</v>
      </c>
      <c r="O64" s="48">
        <f t="shared" si="8"/>
        <v>126.64182074754858</v>
      </c>
      <c r="P64" s="9"/>
    </row>
    <row r="65" spans="1:16" ht="15">
      <c r="A65" s="12"/>
      <c r="B65" s="25">
        <v>369.9</v>
      </c>
      <c r="C65" s="20" t="s">
        <v>101</v>
      </c>
      <c r="D65" s="47">
        <v>851254</v>
      </c>
      <c r="E65" s="47">
        <v>214329</v>
      </c>
      <c r="F65" s="47">
        <v>0</v>
      </c>
      <c r="G65" s="47">
        <v>0</v>
      </c>
      <c r="H65" s="47">
        <v>0</v>
      </c>
      <c r="I65" s="47">
        <v>6184</v>
      </c>
      <c r="J65" s="47">
        <v>0</v>
      </c>
      <c r="K65" s="47">
        <v>0</v>
      </c>
      <c r="L65" s="47">
        <v>0</v>
      </c>
      <c r="M65" s="47">
        <v>3061</v>
      </c>
      <c r="N65" s="47">
        <f t="shared" si="11"/>
        <v>1074828</v>
      </c>
      <c r="O65" s="48">
        <f t="shared" si="8"/>
        <v>38.890907117270324</v>
      </c>
      <c r="P65" s="9"/>
    </row>
    <row r="66" spans="1:16" ht="15.75">
      <c r="A66" s="29" t="s">
        <v>50</v>
      </c>
      <c r="B66" s="30"/>
      <c r="C66" s="31"/>
      <c r="D66" s="32">
        <f aca="true" t="shared" si="13" ref="D66:M66">SUM(D67:D67)</f>
        <v>357186</v>
      </c>
      <c r="E66" s="32">
        <f t="shared" si="13"/>
        <v>928186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8844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183178</v>
      </c>
      <c r="N66" s="32">
        <f t="shared" si="11"/>
        <v>1477394</v>
      </c>
      <c r="O66" s="46">
        <f t="shared" si="8"/>
        <v>53.457104606143936</v>
      </c>
      <c r="P66" s="9"/>
    </row>
    <row r="67" spans="1:16" ht="15.75" thickBot="1">
      <c r="A67" s="12"/>
      <c r="B67" s="25">
        <v>381</v>
      </c>
      <c r="C67" s="20" t="s">
        <v>102</v>
      </c>
      <c r="D67" s="47">
        <v>357186</v>
      </c>
      <c r="E67" s="47">
        <v>928186</v>
      </c>
      <c r="F67" s="47">
        <v>0</v>
      </c>
      <c r="G67" s="47">
        <v>0</v>
      </c>
      <c r="H67" s="47">
        <v>0</v>
      </c>
      <c r="I67" s="47">
        <v>8844</v>
      </c>
      <c r="J67" s="47">
        <v>0</v>
      </c>
      <c r="K67" s="47">
        <v>0</v>
      </c>
      <c r="L67" s="47">
        <v>0</v>
      </c>
      <c r="M67" s="47">
        <v>183178</v>
      </c>
      <c r="N67" s="47">
        <f t="shared" si="11"/>
        <v>1477394</v>
      </c>
      <c r="O67" s="48">
        <f t="shared" si="8"/>
        <v>53.457104606143936</v>
      </c>
      <c r="P67" s="9"/>
    </row>
    <row r="68" spans="1:119" ht="16.5" thickBot="1">
      <c r="A68" s="14" t="s">
        <v>73</v>
      </c>
      <c r="B68" s="23"/>
      <c r="C68" s="22"/>
      <c r="D68" s="15">
        <f aca="true" t="shared" si="14" ref="D68:M68">SUM(D5,D12,D15,D37,D56,D61,D66)</f>
        <v>21815669</v>
      </c>
      <c r="E68" s="15">
        <f t="shared" si="14"/>
        <v>11447259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3148449</v>
      </c>
      <c r="J68" s="15">
        <f t="shared" si="14"/>
        <v>0</v>
      </c>
      <c r="K68" s="15">
        <f t="shared" si="14"/>
        <v>0</v>
      </c>
      <c r="L68" s="15">
        <f t="shared" si="14"/>
        <v>0</v>
      </c>
      <c r="M68" s="15">
        <f t="shared" si="14"/>
        <v>6102094</v>
      </c>
      <c r="N68" s="15">
        <f t="shared" si="11"/>
        <v>42513471</v>
      </c>
      <c r="O68" s="38">
        <f t="shared" si="8"/>
        <v>1538.2809639251727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1"/>
      <c r="B70" s="42"/>
      <c r="C70" s="42"/>
      <c r="D70" s="43"/>
      <c r="E70" s="43"/>
      <c r="F70" s="43"/>
      <c r="G70" s="43"/>
      <c r="H70" s="43"/>
      <c r="I70" s="43"/>
      <c r="J70" s="43"/>
      <c r="K70" s="43"/>
      <c r="L70" s="49" t="s">
        <v>184</v>
      </c>
      <c r="M70" s="49"/>
      <c r="N70" s="49"/>
      <c r="O70" s="44">
        <v>27637</v>
      </c>
    </row>
    <row r="71" spans="1:15" ht="15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5" ht="15.75" customHeight="1" thickBot="1">
      <c r="A72" s="53" t="s">
        <v>116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13897571</v>
      </c>
      <c r="E5" s="27">
        <f t="shared" si="0"/>
        <v>1315511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15213082</v>
      </c>
      <c r="O5" s="33">
        <f aca="true" t="shared" si="2" ref="O5:O36">(N5/O$71)</f>
        <v>550.3013926569</v>
      </c>
      <c r="P5" s="6"/>
    </row>
    <row r="6" spans="1:16" ht="15">
      <c r="A6" s="12"/>
      <c r="B6" s="25">
        <v>311</v>
      </c>
      <c r="C6" s="20" t="s">
        <v>2</v>
      </c>
      <c r="D6" s="47">
        <v>12487590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12487590</v>
      </c>
      <c r="O6" s="48">
        <f t="shared" si="2"/>
        <v>451.7124253933804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150703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150703</v>
      </c>
      <c r="O7" s="48">
        <f t="shared" si="2"/>
        <v>5.451365527220112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711627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711627</v>
      </c>
      <c r="O8" s="48">
        <f t="shared" si="2"/>
        <v>25.741616928920237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453181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453181</v>
      </c>
      <c r="O9" s="48">
        <f t="shared" si="2"/>
        <v>16.392873937420873</v>
      </c>
      <c r="P9" s="9"/>
    </row>
    <row r="10" spans="1:16" ht="15">
      <c r="A10" s="12"/>
      <c r="B10" s="25">
        <v>312.6</v>
      </c>
      <c r="C10" s="20" t="s">
        <v>13</v>
      </c>
      <c r="D10" s="47">
        <v>1335076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1335076</v>
      </c>
      <c r="O10" s="48">
        <f t="shared" si="2"/>
        <v>48.29357930909749</v>
      </c>
      <c r="P10" s="9"/>
    </row>
    <row r="11" spans="1:16" ht="15">
      <c r="A11" s="12"/>
      <c r="B11" s="25">
        <v>315</v>
      </c>
      <c r="C11" s="20" t="s">
        <v>146</v>
      </c>
      <c r="D11" s="47">
        <v>74905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74905</v>
      </c>
      <c r="O11" s="48">
        <f t="shared" si="2"/>
        <v>2.709531560860915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182148</v>
      </c>
      <c r="E12" s="32">
        <f t="shared" si="3"/>
        <v>1798465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850147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2830760</v>
      </c>
      <c r="O12" s="46">
        <f t="shared" si="2"/>
        <v>102.39681678422862</v>
      </c>
      <c r="P12" s="10"/>
    </row>
    <row r="13" spans="1:16" ht="15">
      <c r="A13" s="12"/>
      <c r="B13" s="25">
        <v>322</v>
      </c>
      <c r="C13" s="20" t="s">
        <v>0</v>
      </c>
      <c r="D13" s="47">
        <v>182148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182148</v>
      </c>
      <c r="O13" s="48">
        <f t="shared" si="2"/>
        <v>6.588822571893652</v>
      </c>
      <c r="P13" s="9"/>
    </row>
    <row r="14" spans="1:16" ht="15">
      <c r="A14" s="12"/>
      <c r="B14" s="25">
        <v>325.2</v>
      </c>
      <c r="C14" s="20" t="s">
        <v>112</v>
      </c>
      <c r="D14" s="47">
        <v>0</v>
      </c>
      <c r="E14" s="47">
        <v>1798465</v>
      </c>
      <c r="F14" s="47">
        <v>0</v>
      </c>
      <c r="G14" s="47">
        <v>0</v>
      </c>
      <c r="H14" s="47">
        <v>0</v>
      </c>
      <c r="I14" s="47">
        <v>850147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2648612</v>
      </c>
      <c r="O14" s="48">
        <f t="shared" si="2"/>
        <v>95.80799421233496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SUM(D16:D36)</f>
        <v>3720974</v>
      </c>
      <c r="E15" s="32">
        <f t="shared" si="4"/>
        <v>7404690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1174131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3098540</v>
      </c>
      <c r="N15" s="45">
        <f t="shared" si="1"/>
        <v>15398335</v>
      </c>
      <c r="O15" s="46">
        <f t="shared" si="2"/>
        <v>557.0025321034545</v>
      </c>
      <c r="P15" s="10"/>
    </row>
    <row r="16" spans="1:16" ht="15">
      <c r="A16" s="12"/>
      <c r="B16" s="25">
        <v>331.2</v>
      </c>
      <c r="C16" s="20" t="s">
        <v>18</v>
      </c>
      <c r="D16" s="47">
        <v>38934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38934</v>
      </c>
      <c r="O16" s="48">
        <f t="shared" si="2"/>
        <v>1.4083559413998914</v>
      </c>
      <c r="P16" s="9"/>
    </row>
    <row r="17" spans="1:16" ht="15">
      <c r="A17" s="12"/>
      <c r="B17" s="25">
        <v>331.5</v>
      </c>
      <c r="C17" s="20" t="s">
        <v>20</v>
      </c>
      <c r="D17" s="47">
        <v>0</v>
      </c>
      <c r="E17" s="47">
        <v>270088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aca="true" t="shared" si="5" ref="N17:N22">SUM(D17:M17)</f>
        <v>270088</v>
      </c>
      <c r="O17" s="48">
        <f t="shared" si="2"/>
        <v>9.769867968891301</v>
      </c>
      <c r="P17" s="9"/>
    </row>
    <row r="18" spans="1:16" ht="15">
      <c r="A18" s="12"/>
      <c r="B18" s="25">
        <v>331.65</v>
      </c>
      <c r="C18" s="20" t="s">
        <v>23</v>
      </c>
      <c r="D18" s="47">
        <v>0</v>
      </c>
      <c r="E18" s="47">
        <v>56811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56811</v>
      </c>
      <c r="O18" s="48">
        <f t="shared" si="2"/>
        <v>2.055018990775909</v>
      </c>
      <c r="P18" s="9"/>
    </row>
    <row r="19" spans="1:16" ht="15">
      <c r="A19" s="12"/>
      <c r="B19" s="25">
        <v>331.69</v>
      </c>
      <c r="C19" s="20" t="s">
        <v>24</v>
      </c>
      <c r="D19" s="47">
        <v>0</v>
      </c>
      <c r="E19" s="47">
        <v>132093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132093</v>
      </c>
      <c r="O19" s="48">
        <f t="shared" si="2"/>
        <v>4.778187737384699</v>
      </c>
      <c r="P19" s="9"/>
    </row>
    <row r="20" spans="1:16" ht="15">
      <c r="A20" s="12"/>
      <c r="B20" s="25">
        <v>331.9</v>
      </c>
      <c r="C20" s="20" t="s">
        <v>120</v>
      </c>
      <c r="D20" s="47">
        <v>0</v>
      </c>
      <c r="E20" s="47">
        <v>426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426</v>
      </c>
      <c r="O20" s="48">
        <f t="shared" si="2"/>
        <v>0.015409658166033641</v>
      </c>
      <c r="P20" s="9"/>
    </row>
    <row r="21" spans="1:16" ht="15">
      <c r="A21" s="12"/>
      <c r="B21" s="25">
        <v>334.1</v>
      </c>
      <c r="C21" s="20" t="s">
        <v>21</v>
      </c>
      <c r="D21" s="47">
        <v>718</v>
      </c>
      <c r="E21" s="47">
        <v>210858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211576</v>
      </c>
      <c r="O21" s="48">
        <f t="shared" si="2"/>
        <v>7.653318864170736</v>
      </c>
      <c r="P21" s="9"/>
    </row>
    <row r="22" spans="1:16" ht="15">
      <c r="A22" s="12"/>
      <c r="B22" s="25">
        <v>334.2</v>
      </c>
      <c r="C22" s="20" t="s">
        <v>22</v>
      </c>
      <c r="D22" s="47">
        <v>17226</v>
      </c>
      <c r="E22" s="47">
        <v>456974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474200</v>
      </c>
      <c r="O22" s="48">
        <f t="shared" si="2"/>
        <v>17.15319225899801</v>
      </c>
      <c r="P22" s="9"/>
    </row>
    <row r="23" spans="1:16" ht="15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107279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107279</v>
      </c>
      <c r="O23" s="48">
        <f t="shared" si="2"/>
        <v>3.8805932356664856</v>
      </c>
      <c r="P23" s="9"/>
    </row>
    <row r="24" spans="1:16" ht="15">
      <c r="A24" s="12"/>
      <c r="B24" s="25">
        <v>334.49</v>
      </c>
      <c r="C24" s="20" t="s">
        <v>27</v>
      </c>
      <c r="D24" s="47">
        <v>0</v>
      </c>
      <c r="E24" s="47">
        <v>6146058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35">SUM(D24:M24)</f>
        <v>6146058</v>
      </c>
      <c r="O24" s="48">
        <f t="shared" si="2"/>
        <v>222.32078133478024</v>
      </c>
      <c r="P24" s="9"/>
    </row>
    <row r="25" spans="1:16" ht="15">
      <c r="A25" s="12"/>
      <c r="B25" s="25">
        <v>334.7</v>
      </c>
      <c r="C25" s="20" t="s">
        <v>29</v>
      </c>
      <c r="D25" s="47">
        <v>71301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71301</v>
      </c>
      <c r="O25" s="48">
        <f t="shared" si="2"/>
        <v>2.579164405860011</v>
      </c>
      <c r="P25" s="9"/>
    </row>
    <row r="26" spans="1:16" ht="15">
      <c r="A26" s="12"/>
      <c r="B26" s="25">
        <v>335.12</v>
      </c>
      <c r="C26" s="20" t="s">
        <v>147</v>
      </c>
      <c r="D26" s="47">
        <v>501230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501230</v>
      </c>
      <c r="O26" s="48">
        <f t="shared" si="2"/>
        <v>18.130945921504793</v>
      </c>
      <c r="P26" s="9"/>
    </row>
    <row r="27" spans="1:16" ht="15">
      <c r="A27" s="12"/>
      <c r="B27" s="25">
        <v>335.13</v>
      </c>
      <c r="C27" s="20" t="s">
        <v>148</v>
      </c>
      <c r="D27" s="47">
        <v>18917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18917</v>
      </c>
      <c r="O27" s="48">
        <f t="shared" si="2"/>
        <v>0.6842828721287756</v>
      </c>
      <c r="P27" s="9"/>
    </row>
    <row r="28" spans="1:16" ht="15">
      <c r="A28" s="12"/>
      <c r="B28" s="25">
        <v>335.14</v>
      </c>
      <c r="C28" s="20" t="s">
        <v>149</v>
      </c>
      <c r="D28" s="47">
        <v>18049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18049</v>
      </c>
      <c r="O28" s="48">
        <f t="shared" si="2"/>
        <v>0.6528847892928197</v>
      </c>
      <c r="P28" s="9"/>
    </row>
    <row r="29" spans="1:16" ht="15">
      <c r="A29" s="12"/>
      <c r="B29" s="25">
        <v>335.15</v>
      </c>
      <c r="C29" s="20" t="s">
        <v>150</v>
      </c>
      <c r="D29" s="47">
        <v>2214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2214</v>
      </c>
      <c r="O29" s="48">
        <f t="shared" si="2"/>
        <v>0.08008681497558329</v>
      </c>
      <c r="P29" s="9"/>
    </row>
    <row r="30" spans="1:16" ht="15">
      <c r="A30" s="12"/>
      <c r="B30" s="25">
        <v>335.16</v>
      </c>
      <c r="C30" s="20" t="s">
        <v>151</v>
      </c>
      <c r="D30" s="47">
        <v>446500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446500</v>
      </c>
      <c r="O30" s="48">
        <f t="shared" si="2"/>
        <v>16.151202749140893</v>
      </c>
      <c r="P30" s="9"/>
    </row>
    <row r="31" spans="1:16" ht="15">
      <c r="A31" s="12"/>
      <c r="B31" s="25">
        <v>335.18</v>
      </c>
      <c r="C31" s="20" t="s">
        <v>152</v>
      </c>
      <c r="D31" s="47">
        <v>1713621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1713621</v>
      </c>
      <c r="O31" s="48">
        <f t="shared" si="2"/>
        <v>61.98665219750407</v>
      </c>
      <c r="P31" s="9"/>
    </row>
    <row r="32" spans="1:16" ht="15">
      <c r="A32" s="12"/>
      <c r="B32" s="25">
        <v>335.22</v>
      </c>
      <c r="C32" s="20" t="s">
        <v>123</v>
      </c>
      <c r="D32" s="47">
        <v>0</v>
      </c>
      <c r="E32" s="47">
        <v>131382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131382</v>
      </c>
      <c r="O32" s="48">
        <f t="shared" si="2"/>
        <v>4.75246880086815</v>
      </c>
      <c r="P32" s="9"/>
    </row>
    <row r="33" spans="1:16" ht="15">
      <c r="A33" s="12"/>
      <c r="B33" s="25">
        <v>335.23</v>
      </c>
      <c r="C33" s="20" t="s">
        <v>124</v>
      </c>
      <c r="D33" s="47">
        <v>162049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162049</v>
      </c>
      <c r="O33" s="48">
        <f t="shared" si="2"/>
        <v>5.861783324290107</v>
      </c>
      <c r="P33" s="9"/>
    </row>
    <row r="34" spans="1:16" ht="15">
      <c r="A34" s="12"/>
      <c r="B34" s="25">
        <v>335.7</v>
      </c>
      <c r="C34" s="20" t="s">
        <v>42</v>
      </c>
      <c r="D34" s="47">
        <v>7335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7335</v>
      </c>
      <c r="O34" s="48">
        <f t="shared" si="2"/>
        <v>0.2653282691264243</v>
      </c>
      <c r="P34" s="9"/>
    </row>
    <row r="35" spans="1:16" ht="15">
      <c r="A35" s="12"/>
      <c r="B35" s="25">
        <v>335.9</v>
      </c>
      <c r="C35" s="20" t="s">
        <v>43</v>
      </c>
      <c r="D35" s="47">
        <v>722880</v>
      </c>
      <c r="E35" s="47">
        <v>0</v>
      </c>
      <c r="F35" s="47">
        <v>0</v>
      </c>
      <c r="G35" s="47">
        <v>0</v>
      </c>
      <c r="H35" s="47">
        <v>0</v>
      </c>
      <c r="I35" s="47">
        <v>1066852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1789732</v>
      </c>
      <c r="O35" s="48">
        <f t="shared" si="2"/>
        <v>64.7398082835956</v>
      </c>
      <c r="P35" s="9"/>
    </row>
    <row r="36" spans="1:16" ht="15">
      <c r="A36" s="12"/>
      <c r="B36" s="25">
        <v>337.5</v>
      </c>
      <c r="C36" s="20" t="s">
        <v>153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3098540</v>
      </c>
      <c r="N36" s="47">
        <f>SUM(D36:M36)</f>
        <v>3098540</v>
      </c>
      <c r="O36" s="48">
        <f t="shared" si="2"/>
        <v>112.08319768493398</v>
      </c>
      <c r="P36" s="9"/>
    </row>
    <row r="37" spans="1:16" ht="15.75">
      <c r="A37" s="29" t="s">
        <v>48</v>
      </c>
      <c r="B37" s="30"/>
      <c r="C37" s="31"/>
      <c r="D37" s="32">
        <f aca="true" t="shared" si="7" ref="D37:M37">SUM(D38:D56)</f>
        <v>1654246</v>
      </c>
      <c r="E37" s="32">
        <f t="shared" si="7"/>
        <v>1348385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1538522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204805</v>
      </c>
      <c r="N37" s="32">
        <f>SUM(D37:M37)</f>
        <v>4745958</v>
      </c>
      <c r="O37" s="46">
        <f aca="true" t="shared" si="8" ref="O37:O68">(N37/O$71)</f>
        <v>171.67509495387955</v>
      </c>
      <c r="P37" s="10"/>
    </row>
    <row r="38" spans="1:16" ht="15">
      <c r="A38" s="12"/>
      <c r="B38" s="25">
        <v>341.1</v>
      </c>
      <c r="C38" s="20" t="s">
        <v>154</v>
      </c>
      <c r="D38" s="47">
        <v>0</v>
      </c>
      <c r="E38" s="47">
        <v>23850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23850</v>
      </c>
      <c r="O38" s="48">
        <f t="shared" si="8"/>
        <v>0.8627238198589257</v>
      </c>
      <c r="P38" s="9"/>
    </row>
    <row r="39" spans="1:16" ht="15">
      <c r="A39" s="12"/>
      <c r="B39" s="25">
        <v>341.2</v>
      </c>
      <c r="C39" s="20" t="s">
        <v>164</v>
      </c>
      <c r="D39" s="47">
        <v>0</v>
      </c>
      <c r="E39" s="47">
        <v>110747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9" ref="N39:N56">SUM(D39:M39)</f>
        <v>110747</v>
      </c>
      <c r="O39" s="48">
        <f t="shared" si="8"/>
        <v>4.006040875384337</v>
      </c>
      <c r="P39" s="9"/>
    </row>
    <row r="40" spans="1:16" ht="15">
      <c r="A40" s="12"/>
      <c r="B40" s="25">
        <v>341.9</v>
      </c>
      <c r="C40" s="20" t="s">
        <v>165</v>
      </c>
      <c r="D40" s="47">
        <v>14904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14904</v>
      </c>
      <c r="O40" s="48">
        <f t="shared" si="8"/>
        <v>0.5391209983722192</v>
      </c>
      <c r="P40" s="9"/>
    </row>
    <row r="41" spans="1:16" ht="15">
      <c r="A41" s="12"/>
      <c r="B41" s="25">
        <v>342.1</v>
      </c>
      <c r="C41" s="20" t="s">
        <v>126</v>
      </c>
      <c r="D41" s="47">
        <v>784573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784573</v>
      </c>
      <c r="O41" s="48">
        <f t="shared" si="8"/>
        <v>28.380285765961293</v>
      </c>
      <c r="P41" s="9"/>
    </row>
    <row r="42" spans="1:16" ht="15">
      <c r="A42" s="12"/>
      <c r="B42" s="25">
        <v>342.2</v>
      </c>
      <c r="C42" s="20" t="s">
        <v>59</v>
      </c>
      <c r="D42" s="47">
        <v>0</v>
      </c>
      <c r="E42" s="47">
        <v>10761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10761</v>
      </c>
      <c r="O42" s="48">
        <f t="shared" si="8"/>
        <v>0.38925664677156807</v>
      </c>
      <c r="P42" s="9"/>
    </row>
    <row r="43" spans="1:16" ht="15">
      <c r="A43" s="12"/>
      <c r="B43" s="25">
        <v>342.3</v>
      </c>
      <c r="C43" s="20" t="s">
        <v>60</v>
      </c>
      <c r="D43" s="47">
        <v>1705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1705</v>
      </c>
      <c r="O43" s="48">
        <f t="shared" si="8"/>
        <v>0.0616748055706276</v>
      </c>
      <c r="P43" s="9"/>
    </row>
    <row r="44" spans="1:16" ht="15">
      <c r="A44" s="12"/>
      <c r="B44" s="25">
        <v>342.5</v>
      </c>
      <c r="C44" s="20" t="s">
        <v>61</v>
      </c>
      <c r="D44" s="47">
        <v>0</v>
      </c>
      <c r="E44" s="47">
        <v>7220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7220</v>
      </c>
      <c r="O44" s="48">
        <f t="shared" si="8"/>
        <v>0.2611683848797251</v>
      </c>
      <c r="P44" s="9"/>
    </row>
    <row r="45" spans="1:16" ht="15">
      <c r="A45" s="12"/>
      <c r="B45" s="25">
        <v>342.6</v>
      </c>
      <c r="C45" s="20" t="s">
        <v>62</v>
      </c>
      <c r="D45" s="47">
        <v>532229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532229</v>
      </c>
      <c r="O45" s="48">
        <f t="shared" si="8"/>
        <v>19.25226984988244</v>
      </c>
      <c r="P45" s="9"/>
    </row>
    <row r="46" spans="1:16" ht="15">
      <c r="A46" s="12"/>
      <c r="B46" s="25">
        <v>343.3</v>
      </c>
      <c r="C46" s="20" t="s">
        <v>64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181110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181110</v>
      </c>
      <c r="O46" s="48">
        <f t="shared" si="8"/>
        <v>6.55127509495388</v>
      </c>
      <c r="P46" s="9"/>
    </row>
    <row r="47" spans="1:16" ht="15">
      <c r="A47" s="12"/>
      <c r="B47" s="25">
        <v>343.4</v>
      </c>
      <c r="C47" s="20" t="s">
        <v>65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871593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871593</v>
      </c>
      <c r="O47" s="48">
        <f t="shared" si="8"/>
        <v>31.52805208898535</v>
      </c>
      <c r="P47" s="9"/>
    </row>
    <row r="48" spans="1:16" ht="15">
      <c r="A48" s="12"/>
      <c r="B48" s="25">
        <v>343.5</v>
      </c>
      <c r="C48" s="20" t="s">
        <v>66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485819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485819</v>
      </c>
      <c r="O48" s="48">
        <f t="shared" si="8"/>
        <v>17.573485259540604</v>
      </c>
      <c r="P48" s="9"/>
    </row>
    <row r="49" spans="1:16" ht="15">
      <c r="A49" s="12"/>
      <c r="B49" s="25">
        <v>343.7</v>
      </c>
      <c r="C49" s="20" t="s">
        <v>127</v>
      </c>
      <c r="D49" s="47">
        <v>0</v>
      </c>
      <c r="E49" s="47">
        <v>206750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206750</v>
      </c>
      <c r="O49" s="48">
        <f t="shared" si="8"/>
        <v>7.478748417435341</v>
      </c>
      <c r="P49" s="9"/>
    </row>
    <row r="50" spans="1:16" ht="15">
      <c r="A50" s="12"/>
      <c r="B50" s="25">
        <v>345.9</v>
      </c>
      <c r="C50" s="20" t="s">
        <v>129</v>
      </c>
      <c r="D50" s="47">
        <v>0</v>
      </c>
      <c r="E50" s="47">
        <v>795585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795585</v>
      </c>
      <c r="O50" s="48">
        <f t="shared" si="8"/>
        <v>28.778621812262614</v>
      </c>
      <c r="P50" s="9"/>
    </row>
    <row r="51" spans="1:16" ht="15">
      <c r="A51" s="12"/>
      <c r="B51" s="25">
        <v>346.4</v>
      </c>
      <c r="C51" s="20" t="s">
        <v>67</v>
      </c>
      <c r="D51" s="47">
        <v>7260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7260</v>
      </c>
      <c r="O51" s="48">
        <f t="shared" si="8"/>
        <v>0.26261530113944653</v>
      </c>
      <c r="P51" s="9"/>
    </row>
    <row r="52" spans="1:16" ht="15">
      <c r="A52" s="12"/>
      <c r="B52" s="25">
        <v>347.1</v>
      </c>
      <c r="C52" s="20" t="s">
        <v>130</v>
      </c>
      <c r="D52" s="47">
        <v>4834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4834</v>
      </c>
      <c r="O52" s="48">
        <f t="shared" si="8"/>
        <v>0.17485982998733948</v>
      </c>
      <c r="P52" s="9"/>
    </row>
    <row r="53" spans="1:16" ht="15">
      <c r="A53" s="12"/>
      <c r="B53" s="25">
        <v>347.2</v>
      </c>
      <c r="C53" s="20" t="s">
        <v>69</v>
      </c>
      <c r="D53" s="47">
        <v>145656</v>
      </c>
      <c r="E53" s="47">
        <v>102976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248632</v>
      </c>
      <c r="O53" s="48">
        <f t="shared" si="8"/>
        <v>8.993742087176704</v>
      </c>
      <c r="P53" s="9"/>
    </row>
    <row r="54" spans="1:16" ht="15">
      <c r="A54" s="12"/>
      <c r="B54" s="25">
        <v>347.5</v>
      </c>
      <c r="C54" s="20" t="s">
        <v>71</v>
      </c>
      <c r="D54" s="47">
        <v>146200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146200</v>
      </c>
      <c r="O54" s="48">
        <f t="shared" si="8"/>
        <v>5.288478929281967</v>
      </c>
      <c r="P54" s="9"/>
    </row>
    <row r="55" spans="1:16" ht="15">
      <c r="A55" s="12"/>
      <c r="B55" s="25">
        <v>347.9</v>
      </c>
      <c r="C55" s="20" t="s">
        <v>72</v>
      </c>
      <c r="D55" s="47">
        <v>16885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16885</v>
      </c>
      <c r="O55" s="48">
        <f t="shared" si="8"/>
        <v>0.6107795261349249</v>
      </c>
      <c r="P55" s="9"/>
    </row>
    <row r="56" spans="1:16" ht="15">
      <c r="A56" s="12"/>
      <c r="B56" s="25">
        <v>349</v>
      </c>
      <c r="C56" s="20" t="s">
        <v>113</v>
      </c>
      <c r="D56" s="47">
        <v>0</v>
      </c>
      <c r="E56" s="47">
        <v>90496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204805</v>
      </c>
      <c r="N56" s="47">
        <f t="shared" si="9"/>
        <v>295301</v>
      </c>
      <c r="O56" s="48">
        <f t="shared" si="8"/>
        <v>10.681895460300234</v>
      </c>
      <c r="P56" s="9"/>
    </row>
    <row r="57" spans="1:16" ht="15.75">
      <c r="A57" s="29" t="s">
        <v>49</v>
      </c>
      <c r="B57" s="30"/>
      <c r="C57" s="31"/>
      <c r="D57" s="32">
        <f aca="true" t="shared" si="10" ref="D57:M57">SUM(D58:D61)</f>
        <v>6202</v>
      </c>
      <c r="E57" s="32">
        <f t="shared" si="10"/>
        <v>249095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9">SUM(D57:M57)</f>
        <v>255297</v>
      </c>
      <c r="O57" s="46">
        <f t="shared" si="8"/>
        <v>9.234834508952794</v>
      </c>
      <c r="P57" s="10"/>
    </row>
    <row r="58" spans="1:16" ht="15">
      <c r="A58" s="13"/>
      <c r="B58" s="40">
        <v>351.2</v>
      </c>
      <c r="C58" s="21" t="s">
        <v>91</v>
      </c>
      <c r="D58" s="47">
        <v>0</v>
      </c>
      <c r="E58" s="47">
        <v>40128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40128</v>
      </c>
      <c r="O58" s="48">
        <f t="shared" si="8"/>
        <v>1.4515463917525773</v>
      </c>
      <c r="P58" s="9"/>
    </row>
    <row r="59" spans="1:16" ht="15">
      <c r="A59" s="13"/>
      <c r="B59" s="40">
        <v>352</v>
      </c>
      <c r="C59" s="21" t="s">
        <v>94</v>
      </c>
      <c r="D59" s="47">
        <v>5102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5102</v>
      </c>
      <c r="O59" s="48">
        <f t="shared" si="8"/>
        <v>0.1845541689274733</v>
      </c>
      <c r="P59" s="9"/>
    </row>
    <row r="60" spans="1:16" ht="15">
      <c r="A60" s="13"/>
      <c r="B60" s="40">
        <v>354</v>
      </c>
      <c r="C60" s="21" t="s">
        <v>95</v>
      </c>
      <c r="D60" s="47">
        <v>1100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1100</v>
      </c>
      <c r="O60" s="48">
        <f t="shared" si="8"/>
        <v>0.03979019714234039</v>
      </c>
      <c r="P60" s="9"/>
    </row>
    <row r="61" spans="1:16" ht="15">
      <c r="A61" s="13"/>
      <c r="B61" s="40">
        <v>359</v>
      </c>
      <c r="C61" s="21" t="s">
        <v>96</v>
      </c>
      <c r="D61" s="47">
        <v>0</v>
      </c>
      <c r="E61" s="47">
        <v>208967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208967</v>
      </c>
      <c r="O61" s="48">
        <f t="shared" si="8"/>
        <v>7.558943751130403</v>
      </c>
      <c r="P61" s="9"/>
    </row>
    <row r="62" spans="1:16" ht="15.75">
      <c r="A62" s="29" t="s">
        <v>3</v>
      </c>
      <c r="B62" s="30"/>
      <c r="C62" s="31"/>
      <c r="D62" s="32">
        <f aca="true" t="shared" si="12" ref="D62:M62">SUM(D63:D65)</f>
        <v>299276</v>
      </c>
      <c r="E62" s="32">
        <f t="shared" si="12"/>
        <v>590309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569650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3510083</v>
      </c>
      <c r="N62" s="32">
        <f t="shared" si="11"/>
        <v>4969318</v>
      </c>
      <c r="O62" s="46">
        <f t="shared" si="8"/>
        <v>179.75467534816423</v>
      </c>
      <c r="P62" s="10"/>
    </row>
    <row r="63" spans="1:16" ht="15">
      <c r="A63" s="12"/>
      <c r="B63" s="25">
        <v>361.1</v>
      </c>
      <c r="C63" s="20" t="s">
        <v>97</v>
      </c>
      <c r="D63" s="47">
        <v>19880</v>
      </c>
      <c r="E63" s="47">
        <v>12993</v>
      </c>
      <c r="F63" s="47">
        <v>0</v>
      </c>
      <c r="G63" s="47">
        <v>0</v>
      </c>
      <c r="H63" s="47">
        <v>0</v>
      </c>
      <c r="I63" s="47">
        <v>9422</v>
      </c>
      <c r="J63" s="47">
        <v>0</v>
      </c>
      <c r="K63" s="47">
        <v>0</v>
      </c>
      <c r="L63" s="47">
        <v>0</v>
      </c>
      <c r="M63" s="47">
        <v>8743</v>
      </c>
      <c r="N63" s="47">
        <f t="shared" si="11"/>
        <v>51038</v>
      </c>
      <c r="O63" s="48">
        <f t="shared" si="8"/>
        <v>1.8461928015916078</v>
      </c>
      <c r="P63" s="9"/>
    </row>
    <row r="64" spans="1:16" ht="15">
      <c r="A64" s="12"/>
      <c r="B64" s="25">
        <v>366</v>
      </c>
      <c r="C64" s="20" t="s">
        <v>99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3500000</v>
      </c>
      <c r="N64" s="47">
        <f t="shared" si="11"/>
        <v>3500000</v>
      </c>
      <c r="O64" s="48">
        <f t="shared" si="8"/>
        <v>126.6051727256285</v>
      </c>
      <c r="P64" s="9"/>
    </row>
    <row r="65" spans="1:16" ht="15">
      <c r="A65" s="12"/>
      <c r="B65" s="25">
        <v>369.9</v>
      </c>
      <c r="C65" s="20" t="s">
        <v>101</v>
      </c>
      <c r="D65" s="47">
        <v>279396</v>
      </c>
      <c r="E65" s="47">
        <v>577316</v>
      </c>
      <c r="F65" s="47">
        <v>0</v>
      </c>
      <c r="G65" s="47">
        <v>0</v>
      </c>
      <c r="H65" s="47">
        <v>0</v>
      </c>
      <c r="I65" s="47">
        <v>560228</v>
      </c>
      <c r="J65" s="47">
        <v>0</v>
      </c>
      <c r="K65" s="47">
        <v>0</v>
      </c>
      <c r="L65" s="47">
        <v>0</v>
      </c>
      <c r="M65" s="47">
        <v>1340</v>
      </c>
      <c r="N65" s="47">
        <f t="shared" si="11"/>
        <v>1418280</v>
      </c>
      <c r="O65" s="48">
        <f t="shared" si="8"/>
        <v>51.303309820944115</v>
      </c>
      <c r="P65" s="9"/>
    </row>
    <row r="66" spans="1:16" ht="15.75">
      <c r="A66" s="29" t="s">
        <v>50</v>
      </c>
      <c r="B66" s="30"/>
      <c r="C66" s="31"/>
      <c r="D66" s="32">
        <f aca="true" t="shared" si="13" ref="D66:M66">SUM(D67:D68)</f>
        <v>329494</v>
      </c>
      <c r="E66" s="32">
        <f t="shared" si="13"/>
        <v>990600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137547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251501</v>
      </c>
      <c r="N66" s="32">
        <f t="shared" si="11"/>
        <v>1709142</v>
      </c>
      <c r="O66" s="46">
        <f t="shared" si="8"/>
        <v>61.824633749321755</v>
      </c>
      <c r="P66" s="9"/>
    </row>
    <row r="67" spans="1:16" ht="15">
      <c r="A67" s="12"/>
      <c r="B67" s="25">
        <v>381</v>
      </c>
      <c r="C67" s="20" t="s">
        <v>102</v>
      </c>
      <c r="D67" s="47">
        <v>329494</v>
      </c>
      <c r="E67" s="47">
        <v>890600</v>
      </c>
      <c r="F67" s="47">
        <v>0</v>
      </c>
      <c r="G67" s="47">
        <v>0</v>
      </c>
      <c r="H67" s="47">
        <v>0</v>
      </c>
      <c r="I67" s="47">
        <v>137547</v>
      </c>
      <c r="J67" s="47">
        <v>0</v>
      </c>
      <c r="K67" s="47">
        <v>0</v>
      </c>
      <c r="L67" s="47">
        <v>0</v>
      </c>
      <c r="M67" s="47">
        <v>251501</v>
      </c>
      <c r="N67" s="47">
        <f t="shared" si="11"/>
        <v>1609142</v>
      </c>
      <c r="O67" s="48">
        <f t="shared" si="8"/>
        <v>58.207343100018086</v>
      </c>
      <c r="P67" s="9"/>
    </row>
    <row r="68" spans="1:16" ht="15.75" thickBot="1">
      <c r="A68" s="12"/>
      <c r="B68" s="25">
        <v>384</v>
      </c>
      <c r="C68" s="20" t="s">
        <v>166</v>
      </c>
      <c r="D68" s="47">
        <v>0</v>
      </c>
      <c r="E68" s="47">
        <v>100000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100000</v>
      </c>
      <c r="O68" s="48">
        <f t="shared" si="8"/>
        <v>3.6172906493036714</v>
      </c>
      <c r="P68" s="9"/>
    </row>
    <row r="69" spans="1:119" ht="16.5" thickBot="1">
      <c r="A69" s="14" t="s">
        <v>73</v>
      </c>
      <c r="B69" s="23"/>
      <c r="C69" s="22"/>
      <c r="D69" s="15">
        <f aca="true" t="shared" si="14" ref="D69:M69">SUM(D5,D12,D15,D37,D57,D62,D66)</f>
        <v>20089911</v>
      </c>
      <c r="E69" s="15">
        <f t="shared" si="14"/>
        <v>13697055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4269997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7064929</v>
      </c>
      <c r="N69" s="15">
        <f t="shared" si="11"/>
        <v>45121892</v>
      </c>
      <c r="O69" s="38">
        <f>(N69/O$71)</f>
        <v>1632.1899801049015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1"/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9" t="s">
        <v>167</v>
      </c>
      <c r="M71" s="49"/>
      <c r="N71" s="49"/>
      <c r="O71" s="44">
        <v>27645</v>
      </c>
    </row>
    <row r="72" spans="1:15" ht="15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5.75" customHeight="1" thickBot="1">
      <c r="A73" s="53" t="s">
        <v>116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13835086</v>
      </c>
      <c r="E5" s="27">
        <f t="shared" si="0"/>
        <v>1288266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15123352</v>
      </c>
      <c r="O5" s="33">
        <f aca="true" t="shared" si="2" ref="O5:O36">(N5/O$72)</f>
        <v>545.7329676674365</v>
      </c>
      <c r="P5" s="6"/>
    </row>
    <row r="6" spans="1:16" ht="15">
      <c r="A6" s="12"/>
      <c r="B6" s="25">
        <v>311</v>
      </c>
      <c r="C6" s="20" t="s">
        <v>2</v>
      </c>
      <c r="D6" s="47">
        <v>12464345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12464345</v>
      </c>
      <c r="O6" s="48">
        <f t="shared" si="2"/>
        <v>449.78150259815243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147038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147038</v>
      </c>
      <c r="O7" s="48">
        <f t="shared" si="2"/>
        <v>5.305932448036952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693949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693949</v>
      </c>
      <c r="O8" s="48">
        <f t="shared" si="2"/>
        <v>25.041462182448036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447279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447279</v>
      </c>
      <c r="O9" s="48">
        <f t="shared" si="2"/>
        <v>16.140264145496534</v>
      </c>
      <c r="P9" s="9"/>
    </row>
    <row r="10" spans="1:16" ht="15">
      <c r="A10" s="12"/>
      <c r="B10" s="25">
        <v>312.6</v>
      </c>
      <c r="C10" s="20" t="s">
        <v>13</v>
      </c>
      <c r="D10" s="47">
        <v>1288745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1288745</v>
      </c>
      <c r="O10" s="48">
        <f t="shared" si="2"/>
        <v>46.50494370669746</v>
      </c>
      <c r="P10" s="9"/>
    </row>
    <row r="11" spans="1:16" ht="15">
      <c r="A11" s="12"/>
      <c r="B11" s="25">
        <v>315</v>
      </c>
      <c r="C11" s="20" t="s">
        <v>146</v>
      </c>
      <c r="D11" s="47">
        <v>81996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81996</v>
      </c>
      <c r="O11" s="48">
        <f t="shared" si="2"/>
        <v>2.958862586605081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163153</v>
      </c>
      <c r="E12" s="32">
        <f t="shared" si="3"/>
        <v>1798062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852930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2814145</v>
      </c>
      <c r="O12" s="46">
        <f t="shared" si="2"/>
        <v>101.54968966512702</v>
      </c>
      <c r="P12" s="10"/>
    </row>
    <row r="13" spans="1:16" ht="15">
      <c r="A13" s="12"/>
      <c r="B13" s="25">
        <v>322</v>
      </c>
      <c r="C13" s="20" t="s">
        <v>0</v>
      </c>
      <c r="D13" s="47">
        <v>163153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163153</v>
      </c>
      <c r="O13" s="48">
        <f t="shared" si="2"/>
        <v>5.887449480369515</v>
      </c>
      <c r="P13" s="9"/>
    </row>
    <row r="14" spans="1:16" ht="15">
      <c r="A14" s="12"/>
      <c r="B14" s="25">
        <v>325.2</v>
      </c>
      <c r="C14" s="20" t="s">
        <v>112</v>
      </c>
      <c r="D14" s="47">
        <v>0</v>
      </c>
      <c r="E14" s="47">
        <v>1794062</v>
      </c>
      <c r="F14" s="47">
        <v>0</v>
      </c>
      <c r="G14" s="47">
        <v>0</v>
      </c>
      <c r="H14" s="47">
        <v>0</v>
      </c>
      <c r="I14" s="47">
        <v>852930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2646992</v>
      </c>
      <c r="O14" s="48">
        <f t="shared" si="2"/>
        <v>95.51789838337183</v>
      </c>
      <c r="P14" s="9"/>
    </row>
    <row r="15" spans="1:16" ht="15">
      <c r="A15" s="12"/>
      <c r="B15" s="25">
        <v>329</v>
      </c>
      <c r="C15" s="20" t="s">
        <v>17</v>
      </c>
      <c r="D15" s="47">
        <v>0</v>
      </c>
      <c r="E15" s="47">
        <v>4000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4000</v>
      </c>
      <c r="O15" s="48">
        <f t="shared" si="2"/>
        <v>0.14434180138568128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SUM(D17:D36)</f>
        <v>3388443</v>
      </c>
      <c r="E16" s="32">
        <f t="shared" si="4"/>
        <v>9914372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518751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1755890</v>
      </c>
      <c r="N16" s="45">
        <f t="shared" si="1"/>
        <v>15577456</v>
      </c>
      <c r="O16" s="46">
        <f t="shared" si="2"/>
        <v>562.1195150115474</v>
      </c>
      <c r="P16" s="10"/>
    </row>
    <row r="17" spans="1:16" ht="15">
      <c r="A17" s="12"/>
      <c r="B17" s="25">
        <v>331.49</v>
      </c>
      <c r="C17" s="20" t="s">
        <v>118</v>
      </c>
      <c r="D17" s="47">
        <v>0</v>
      </c>
      <c r="E17" s="47">
        <v>94226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94226</v>
      </c>
      <c r="O17" s="48">
        <f t="shared" si="2"/>
        <v>3.4001876443418015</v>
      </c>
      <c r="P17" s="9"/>
    </row>
    <row r="18" spans="1:16" ht="15">
      <c r="A18" s="12"/>
      <c r="B18" s="25">
        <v>331.65</v>
      </c>
      <c r="C18" s="20" t="s">
        <v>23</v>
      </c>
      <c r="D18" s="47">
        <v>0</v>
      </c>
      <c r="E18" s="47">
        <v>57769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57769</v>
      </c>
      <c r="O18" s="48">
        <f t="shared" si="2"/>
        <v>2.0846203810623556</v>
      </c>
      <c r="P18" s="9"/>
    </row>
    <row r="19" spans="1:16" ht="15">
      <c r="A19" s="12"/>
      <c r="B19" s="25">
        <v>331.69</v>
      </c>
      <c r="C19" s="20" t="s">
        <v>24</v>
      </c>
      <c r="D19" s="47">
        <v>0</v>
      </c>
      <c r="E19" s="47">
        <v>130360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130360</v>
      </c>
      <c r="O19" s="48">
        <f t="shared" si="2"/>
        <v>4.704099307159353</v>
      </c>
      <c r="P19" s="9"/>
    </row>
    <row r="20" spans="1:16" ht="15">
      <c r="A20" s="12"/>
      <c r="B20" s="25">
        <v>334.1</v>
      </c>
      <c r="C20" s="20" t="s">
        <v>21</v>
      </c>
      <c r="D20" s="47">
        <v>43936</v>
      </c>
      <c r="E20" s="47">
        <v>535288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579224</v>
      </c>
      <c r="O20" s="48">
        <f t="shared" si="2"/>
        <v>20.901558891454965</v>
      </c>
      <c r="P20" s="9"/>
    </row>
    <row r="21" spans="1:16" ht="15">
      <c r="A21" s="12"/>
      <c r="B21" s="25">
        <v>334.2</v>
      </c>
      <c r="C21" s="20" t="s">
        <v>22</v>
      </c>
      <c r="D21" s="47">
        <v>62749</v>
      </c>
      <c r="E21" s="47">
        <v>443337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506086</v>
      </c>
      <c r="O21" s="48">
        <f t="shared" si="2"/>
        <v>18.262341224018474</v>
      </c>
      <c r="P21" s="9"/>
    </row>
    <row r="22" spans="1:16" ht="15">
      <c r="A22" s="12"/>
      <c r="B22" s="25">
        <v>334.34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107296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107296</v>
      </c>
      <c r="O22" s="48">
        <f t="shared" si="2"/>
        <v>3.871824480369515</v>
      </c>
      <c r="P22" s="9"/>
    </row>
    <row r="23" spans="1:16" ht="15">
      <c r="A23" s="12"/>
      <c r="B23" s="25">
        <v>334.49</v>
      </c>
      <c r="C23" s="20" t="s">
        <v>27</v>
      </c>
      <c r="D23" s="47">
        <v>0</v>
      </c>
      <c r="E23" s="47">
        <v>8054901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5">SUM(D23:M23)</f>
        <v>8054901</v>
      </c>
      <c r="O23" s="48">
        <f t="shared" si="2"/>
        <v>290.6647300808314</v>
      </c>
      <c r="P23" s="9"/>
    </row>
    <row r="24" spans="1:16" ht="15">
      <c r="A24" s="12"/>
      <c r="B24" s="25">
        <v>334.7</v>
      </c>
      <c r="C24" s="20" t="s">
        <v>29</v>
      </c>
      <c r="D24" s="47">
        <v>54497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54497</v>
      </c>
      <c r="O24" s="48">
        <f t="shared" si="2"/>
        <v>1.9665487875288683</v>
      </c>
      <c r="P24" s="9"/>
    </row>
    <row r="25" spans="1:16" ht="15">
      <c r="A25" s="12"/>
      <c r="B25" s="25">
        <v>334.9</v>
      </c>
      <c r="C25" s="20" t="s">
        <v>31</v>
      </c>
      <c r="D25" s="47">
        <v>0</v>
      </c>
      <c r="E25" s="47">
        <v>482893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482893</v>
      </c>
      <c r="O25" s="48">
        <f t="shared" si="2"/>
        <v>17.42541137413395</v>
      </c>
      <c r="P25" s="9"/>
    </row>
    <row r="26" spans="1:16" ht="15">
      <c r="A26" s="12"/>
      <c r="B26" s="25">
        <v>335.12</v>
      </c>
      <c r="C26" s="20" t="s">
        <v>147</v>
      </c>
      <c r="D26" s="47">
        <v>464623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464623</v>
      </c>
      <c r="O26" s="48">
        <f t="shared" si="2"/>
        <v>16.76613019630485</v>
      </c>
      <c r="P26" s="9"/>
    </row>
    <row r="27" spans="1:16" ht="15">
      <c r="A27" s="12"/>
      <c r="B27" s="25">
        <v>335.13</v>
      </c>
      <c r="C27" s="20" t="s">
        <v>148</v>
      </c>
      <c r="D27" s="47">
        <v>19919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19919</v>
      </c>
      <c r="O27" s="48">
        <f t="shared" si="2"/>
        <v>0.7187860854503464</v>
      </c>
      <c r="P27" s="9"/>
    </row>
    <row r="28" spans="1:16" ht="15">
      <c r="A28" s="12"/>
      <c r="B28" s="25">
        <v>335.14</v>
      </c>
      <c r="C28" s="20" t="s">
        <v>149</v>
      </c>
      <c r="D28" s="47">
        <v>14446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14446</v>
      </c>
      <c r="O28" s="48">
        <f t="shared" si="2"/>
        <v>0.5212904157043879</v>
      </c>
      <c r="P28" s="9"/>
    </row>
    <row r="29" spans="1:16" ht="15">
      <c r="A29" s="12"/>
      <c r="B29" s="25">
        <v>335.15</v>
      </c>
      <c r="C29" s="20" t="s">
        <v>150</v>
      </c>
      <c r="D29" s="47">
        <v>2037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2037</v>
      </c>
      <c r="O29" s="48">
        <f t="shared" si="2"/>
        <v>0.0735060623556582</v>
      </c>
      <c r="P29" s="9"/>
    </row>
    <row r="30" spans="1:16" ht="15">
      <c r="A30" s="12"/>
      <c r="B30" s="25">
        <v>335.16</v>
      </c>
      <c r="C30" s="20" t="s">
        <v>151</v>
      </c>
      <c r="D30" s="47">
        <v>446500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446500</v>
      </c>
      <c r="O30" s="48">
        <f t="shared" si="2"/>
        <v>16.112153579676676</v>
      </c>
      <c r="P30" s="9"/>
    </row>
    <row r="31" spans="1:16" ht="15">
      <c r="A31" s="12"/>
      <c r="B31" s="25">
        <v>335.18</v>
      </c>
      <c r="C31" s="20" t="s">
        <v>152</v>
      </c>
      <c r="D31" s="47">
        <v>1643332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1643332</v>
      </c>
      <c r="O31" s="48">
        <f t="shared" si="2"/>
        <v>59.300375288683604</v>
      </c>
      <c r="P31" s="9"/>
    </row>
    <row r="32" spans="1:16" ht="15">
      <c r="A32" s="12"/>
      <c r="B32" s="25">
        <v>335.22</v>
      </c>
      <c r="C32" s="20" t="s">
        <v>123</v>
      </c>
      <c r="D32" s="47">
        <v>0</v>
      </c>
      <c r="E32" s="47">
        <v>115598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115598</v>
      </c>
      <c r="O32" s="48">
        <f t="shared" si="2"/>
        <v>4.171405889145497</v>
      </c>
      <c r="P32" s="9"/>
    </row>
    <row r="33" spans="1:16" ht="15">
      <c r="A33" s="12"/>
      <c r="B33" s="25">
        <v>335.23</v>
      </c>
      <c r="C33" s="20" t="s">
        <v>124</v>
      </c>
      <c r="D33" s="47">
        <v>114721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114721</v>
      </c>
      <c r="O33" s="48">
        <f t="shared" si="2"/>
        <v>4.139758949191686</v>
      </c>
      <c r="P33" s="9"/>
    </row>
    <row r="34" spans="1:16" ht="15">
      <c r="A34" s="12"/>
      <c r="B34" s="25">
        <v>335.7</v>
      </c>
      <c r="C34" s="20" t="s">
        <v>42</v>
      </c>
      <c r="D34" s="47">
        <v>3655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3655</v>
      </c>
      <c r="O34" s="48">
        <f t="shared" si="2"/>
        <v>0.13189232101616627</v>
      </c>
      <c r="P34" s="9"/>
    </row>
    <row r="35" spans="1:16" ht="15">
      <c r="A35" s="12"/>
      <c r="B35" s="25">
        <v>335.9</v>
      </c>
      <c r="C35" s="20" t="s">
        <v>43</v>
      </c>
      <c r="D35" s="47">
        <v>518028</v>
      </c>
      <c r="E35" s="47">
        <v>0</v>
      </c>
      <c r="F35" s="47">
        <v>0</v>
      </c>
      <c r="G35" s="47">
        <v>0</v>
      </c>
      <c r="H35" s="47">
        <v>0</v>
      </c>
      <c r="I35" s="47">
        <v>411455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929483</v>
      </c>
      <c r="O35" s="48">
        <f t="shared" si="2"/>
        <v>33.5408126443418</v>
      </c>
      <c r="P35" s="9"/>
    </row>
    <row r="36" spans="1:16" ht="15">
      <c r="A36" s="12"/>
      <c r="B36" s="25">
        <v>337.5</v>
      </c>
      <c r="C36" s="20" t="s">
        <v>153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1755890</v>
      </c>
      <c r="N36" s="47">
        <f>SUM(D36:M36)</f>
        <v>1755890</v>
      </c>
      <c r="O36" s="48">
        <f t="shared" si="2"/>
        <v>63.36208140877598</v>
      </c>
      <c r="P36" s="9"/>
    </row>
    <row r="37" spans="1:16" ht="15.75">
      <c r="A37" s="29" t="s">
        <v>48</v>
      </c>
      <c r="B37" s="30"/>
      <c r="C37" s="31"/>
      <c r="D37" s="32">
        <f aca="true" t="shared" si="6" ref="D37:M37">SUM(D38:D56)</f>
        <v>1426507</v>
      </c>
      <c r="E37" s="32">
        <f t="shared" si="6"/>
        <v>1292076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1433912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243521</v>
      </c>
      <c r="N37" s="32">
        <f>SUM(D37:M37)</f>
        <v>4396016</v>
      </c>
      <c r="O37" s="46">
        <f aca="true" t="shared" si="7" ref="O37:O68">(N37/O$72)</f>
        <v>158.63221709006928</v>
      </c>
      <c r="P37" s="10"/>
    </row>
    <row r="38" spans="1:16" ht="15">
      <c r="A38" s="12"/>
      <c r="B38" s="25">
        <v>341.1</v>
      </c>
      <c r="C38" s="20" t="s">
        <v>154</v>
      </c>
      <c r="D38" s="47">
        <v>0</v>
      </c>
      <c r="E38" s="47">
        <v>23054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23054</v>
      </c>
      <c r="O38" s="48">
        <f t="shared" si="7"/>
        <v>0.8319139722863741</v>
      </c>
      <c r="P38" s="9"/>
    </row>
    <row r="39" spans="1:16" ht="15">
      <c r="A39" s="12"/>
      <c r="B39" s="25">
        <v>341.52</v>
      </c>
      <c r="C39" s="20" t="s">
        <v>155</v>
      </c>
      <c r="D39" s="47">
        <v>0</v>
      </c>
      <c r="E39" s="47">
        <v>151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aca="true" t="shared" si="8" ref="N39:N56">SUM(D39:M39)</f>
        <v>151</v>
      </c>
      <c r="O39" s="48">
        <f t="shared" si="7"/>
        <v>0.005448903002309469</v>
      </c>
      <c r="P39" s="9"/>
    </row>
    <row r="40" spans="1:16" ht="15">
      <c r="A40" s="12"/>
      <c r="B40" s="25">
        <v>342.1</v>
      </c>
      <c r="C40" s="20" t="s">
        <v>126</v>
      </c>
      <c r="D40" s="47">
        <v>768130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768130</v>
      </c>
      <c r="O40" s="48">
        <f t="shared" si="7"/>
        <v>27.718316974595844</v>
      </c>
      <c r="P40" s="9"/>
    </row>
    <row r="41" spans="1:16" ht="15">
      <c r="A41" s="12"/>
      <c r="B41" s="25">
        <v>342.2</v>
      </c>
      <c r="C41" s="20" t="s">
        <v>59</v>
      </c>
      <c r="D41" s="47">
        <v>0</v>
      </c>
      <c r="E41" s="47">
        <v>8313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8313</v>
      </c>
      <c r="O41" s="48">
        <f t="shared" si="7"/>
        <v>0.2999783487297921</v>
      </c>
      <c r="P41" s="9"/>
    </row>
    <row r="42" spans="1:16" ht="15">
      <c r="A42" s="12"/>
      <c r="B42" s="25">
        <v>342.3</v>
      </c>
      <c r="C42" s="20" t="s">
        <v>60</v>
      </c>
      <c r="D42" s="47">
        <v>1925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1925</v>
      </c>
      <c r="O42" s="48">
        <f t="shared" si="7"/>
        <v>0.06946449191685912</v>
      </c>
      <c r="P42" s="9"/>
    </row>
    <row r="43" spans="1:16" ht="15">
      <c r="A43" s="12"/>
      <c r="B43" s="25">
        <v>342.5</v>
      </c>
      <c r="C43" s="20" t="s">
        <v>61</v>
      </c>
      <c r="D43" s="47">
        <v>0</v>
      </c>
      <c r="E43" s="47">
        <v>6298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6298</v>
      </c>
      <c r="O43" s="48">
        <f t="shared" si="7"/>
        <v>0.2272661662817552</v>
      </c>
      <c r="P43" s="9"/>
    </row>
    <row r="44" spans="1:16" ht="15">
      <c r="A44" s="12"/>
      <c r="B44" s="25">
        <v>342.6</v>
      </c>
      <c r="C44" s="20" t="s">
        <v>62</v>
      </c>
      <c r="D44" s="47">
        <v>485499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485499</v>
      </c>
      <c r="O44" s="48">
        <f t="shared" si="7"/>
        <v>17.51945005773672</v>
      </c>
      <c r="P44" s="9"/>
    </row>
    <row r="45" spans="1:16" ht="15">
      <c r="A45" s="12"/>
      <c r="B45" s="25">
        <v>343.3</v>
      </c>
      <c r="C45" s="20" t="s">
        <v>64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179435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179435</v>
      </c>
      <c r="O45" s="48">
        <f t="shared" si="7"/>
        <v>6.474992782909931</v>
      </c>
      <c r="P45" s="9"/>
    </row>
    <row r="46" spans="1:16" ht="15">
      <c r="A46" s="12"/>
      <c r="B46" s="25">
        <v>343.4</v>
      </c>
      <c r="C46" s="20" t="s">
        <v>65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848671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848671</v>
      </c>
      <c r="O46" s="48">
        <f t="shared" si="7"/>
        <v>30.62467523094688</v>
      </c>
      <c r="P46" s="9"/>
    </row>
    <row r="47" spans="1:16" ht="15">
      <c r="A47" s="12"/>
      <c r="B47" s="25">
        <v>343.5</v>
      </c>
      <c r="C47" s="20" t="s">
        <v>66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408213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408213</v>
      </c>
      <c r="O47" s="48">
        <f t="shared" si="7"/>
        <v>14.730549942263279</v>
      </c>
      <c r="P47" s="9"/>
    </row>
    <row r="48" spans="1:16" ht="15">
      <c r="A48" s="12"/>
      <c r="B48" s="25">
        <v>343.6</v>
      </c>
      <c r="C48" s="20" t="s">
        <v>160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-2407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-2407</v>
      </c>
      <c r="O48" s="48">
        <f t="shared" si="7"/>
        <v>-0.08685767898383372</v>
      </c>
      <c r="P48" s="9"/>
    </row>
    <row r="49" spans="1:16" ht="15">
      <c r="A49" s="12"/>
      <c r="B49" s="25">
        <v>343.7</v>
      </c>
      <c r="C49" s="20" t="s">
        <v>127</v>
      </c>
      <c r="D49" s="47">
        <v>0</v>
      </c>
      <c r="E49" s="47">
        <v>209100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209100</v>
      </c>
      <c r="O49" s="48">
        <f t="shared" si="7"/>
        <v>7.54546766743649</v>
      </c>
      <c r="P49" s="9"/>
    </row>
    <row r="50" spans="1:16" ht="15">
      <c r="A50" s="12"/>
      <c r="B50" s="25">
        <v>345.9</v>
      </c>
      <c r="C50" s="20" t="s">
        <v>129</v>
      </c>
      <c r="D50" s="47">
        <v>0</v>
      </c>
      <c r="E50" s="47">
        <v>871288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871288</v>
      </c>
      <c r="O50" s="48">
        <f t="shared" si="7"/>
        <v>31.44081986143187</v>
      </c>
      <c r="P50" s="9"/>
    </row>
    <row r="51" spans="1:16" ht="15">
      <c r="A51" s="12"/>
      <c r="B51" s="25">
        <v>346.4</v>
      </c>
      <c r="C51" s="20" t="s">
        <v>67</v>
      </c>
      <c r="D51" s="47">
        <v>3530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3530</v>
      </c>
      <c r="O51" s="48">
        <f t="shared" si="7"/>
        <v>0.12738163972286373</v>
      </c>
      <c r="P51" s="9"/>
    </row>
    <row r="52" spans="1:16" ht="15">
      <c r="A52" s="12"/>
      <c r="B52" s="25">
        <v>347.1</v>
      </c>
      <c r="C52" s="20" t="s">
        <v>130</v>
      </c>
      <c r="D52" s="47">
        <v>4369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4369</v>
      </c>
      <c r="O52" s="48">
        <f t="shared" si="7"/>
        <v>0.1576573325635104</v>
      </c>
      <c r="P52" s="9"/>
    </row>
    <row r="53" spans="1:16" ht="15">
      <c r="A53" s="12"/>
      <c r="B53" s="25">
        <v>347.2</v>
      </c>
      <c r="C53" s="20" t="s">
        <v>69</v>
      </c>
      <c r="D53" s="47">
        <v>91261</v>
      </c>
      <c r="E53" s="47">
        <v>78684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169945</v>
      </c>
      <c r="O53" s="48">
        <f t="shared" si="7"/>
        <v>6.1325418591224015</v>
      </c>
      <c r="P53" s="9"/>
    </row>
    <row r="54" spans="1:16" ht="15">
      <c r="A54" s="12"/>
      <c r="B54" s="25">
        <v>347.5</v>
      </c>
      <c r="C54" s="20" t="s">
        <v>71</v>
      </c>
      <c r="D54" s="47">
        <v>27768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27768</v>
      </c>
      <c r="O54" s="48">
        <f t="shared" si="7"/>
        <v>1.0020207852193996</v>
      </c>
      <c r="P54" s="9"/>
    </row>
    <row r="55" spans="1:16" ht="15">
      <c r="A55" s="12"/>
      <c r="B55" s="25">
        <v>347.9</v>
      </c>
      <c r="C55" s="20" t="s">
        <v>72</v>
      </c>
      <c r="D55" s="47">
        <v>44025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44025</v>
      </c>
      <c r="O55" s="48">
        <f t="shared" si="7"/>
        <v>1.5886619515011546</v>
      </c>
      <c r="P55" s="9"/>
    </row>
    <row r="56" spans="1:16" ht="15">
      <c r="A56" s="12"/>
      <c r="B56" s="25">
        <v>349</v>
      </c>
      <c r="C56" s="20" t="s">
        <v>113</v>
      </c>
      <c r="D56" s="47">
        <v>0</v>
      </c>
      <c r="E56" s="47">
        <v>95188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243521</v>
      </c>
      <c r="N56" s="47">
        <f t="shared" si="8"/>
        <v>338709</v>
      </c>
      <c r="O56" s="48">
        <f t="shared" si="7"/>
        <v>12.222466801385682</v>
      </c>
      <c r="P56" s="9"/>
    </row>
    <row r="57" spans="1:16" ht="15.75">
      <c r="A57" s="29" t="s">
        <v>49</v>
      </c>
      <c r="B57" s="30"/>
      <c r="C57" s="31"/>
      <c r="D57" s="32">
        <f aca="true" t="shared" si="9" ref="D57:M57">SUM(D58:D61)</f>
        <v>7676</v>
      </c>
      <c r="E57" s="32">
        <f t="shared" si="9"/>
        <v>261259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aca="true" t="shared" si="10" ref="N57:N70">SUM(D57:M57)</f>
        <v>268935</v>
      </c>
      <c r="O57" s="46">
        <f t="shared" si="7"/>
        <v>9.70464058891455</v>
      </c>
      <c r="P57" s="10"/>
    </row>
    <row r="58" spans="1:16" ht="15">
      <c r="A58" s="13"/>
      <c r="B58" s="40">
        <v>351.2</v>
      </c>
      <c r="C58" s="21" t="s">
        <v>91</v>
      </c>
      <c r="D58" s="47">
        <v>0</v>
      </c>
      <c r="E58" s="47">
        <v>40722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40722</v>
      </c>
      <c r="O58" s="48">
        <f t="shared" si="7"/>
        <v>1.4694717090069285</v>
      </c>
      <c r="P58" s="9"/>
    </row>
    <row r="59" spans="1:16" ht="15">
      <c r="A59" s="13"/>
      <c r="B59" s="40">
        <v>352</v>
      </c>
      <c r="C59" s="21" t="s">
        <v>94</v>
      </c>
      <c r="D59" s="47">
        <v>6946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6946</v>
      </c>
      <c r="O59" s="48">
        <f t="shared" si="7"/>
        <v>0.2506495381062356</v>
      </c>
      <c r="P59" s="9"/>
    </row>
    <row r="60" spans="1:16" ht="15">
      <c r="A60" s="13"/>
      <c r="B60" s="40">
        <v>354</v>
      </c>
      <c r="C60" s="21" t="s">
        <v>95</v>
      </c>
      <c r="D60" s="47">
        <v>730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730</v>
      </c>
      <c r="O60" s="48">
        <f t="shared" si="7"/>
        <v>0.026342378752886836</v>
      </c>
      <c r="P60" s="9"/>
    </row>
    <row r="61" spans="1:16" ht="15">
      <c r="A61" s="13"/>
      <c r="B61" s="40">
        <v>359</v>
      </c>
      <c r="C61" s="21" t="s">
        <v>96</v>
      </c>
      <c r="D61" s="47">
        <v>0</v>
      </c>
      <c r="E61" s="47">
        <v>220537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220537</v>
      </c>
      <c r="O61" s="48">
        <f t="shared" si="7"/>
        <v>7.958176963048499</v>
      </c>
      <c r="P61" s="9"/>
    </row>
    <row r="62" spans="1:16" ht="15.75">
      <c r="A62" s="29" t="s">
        <v>3</v>
      </c>
      <c r="B62" s="30"/>
      <c r="C62" s="31"/>
      <c r="D62" s="32">
        <f aca="true" t="shared" si="11" ref="D62:M62">SUM(D63:D66)</f>
        <v>686519</v>
      </c>
      <c r="E62" s="32">
        <f t="shared" si="11"/>
        <v>868955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20647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3539417</v>
      </c>
      <c r="N62" s="32">
        <f t="shared" si="10"/>
        <v>5115538</v>
      </c>
      <c r="O62" s="46">
        <f t="shared" si="7"/>
        <v>184.59649249422634</v>
      </c>
      <c r="P62" s="10"/>
    </row>
    <row r="63" spans="1:16" ht="15">
      <c r="A63" s="12"/>
      <c r="B63" s="25">
        <v>361.1</v>
      </c>
      <c r="C63" s="20" t="s">
        <v>97</v>
      </c>
      <c r="D63" s="47">
        <v>20066</v>
      </c>
      <c r="E63" s="47">
        <v>14422</v>
      </c>
      <c r="F63" s="47">
        <v>0</v>
      </c>
      <c r="G63" s="47">
        <v>0</v>
      </c>
      <c r="H63" s="47">
        <v>0</v>
      </c>
      <c r="I63" s="47">
        <v>14955</v>
      </c>
      <c r="J63" s="47">
        <v>0</v>
      </c>
      <c r="K63" s="47">
        <v>0</v>
      </c>
      <c r="L63" s="47">
        <v>0</v>
      </c>
      <c r="M63" s="47">
        <v>6106</v>
      </c>
      <c r="N63" s="47">
        <f t="shared" si="10"/>
        <v>55549</v>
      </c>
      <c r="O63" s="48">
        <f t="shared" si="7"/>
        <v>2.0045106812933025</v>
      </c>
      <c r="P63" s="9"/>
    </row>
    <row r="64" spans="1:16" ht="15">
      <c r="A64" s="12"/>
      <c r="B64" s="25">
        <v>364</v>
      </c>
      <c r="C64" s="20" t="s">
        <v>156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3864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3864</v>
      </c>
      <c r="O64" s="48">
        <f t="shared" si="7"/>
        <v>0.13943418013856812</v>
      </c>
      <c r="P64" s="9"/>
    </row>
    <row r="65" spans="1:16" ht="15">
      <c r="A65" s="12"/>
      <c r="B65" s="25">
        <v>366</v>
      </c>
      <c r="C65" s="20" t="s">
        <v>99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3500000</v>
      </c>
      <c r="N65" s="47">
        <f t="shared" si="10"/>
        <v>3500000</v>
      </c>
      <c r="O65" s="48">
        <f t="shared" si="7"/>
        <v>126.29907621247114</v>
      </c>
      <c r="P65" s="9"/>
    </row>
    <row r="66" spans="1:16" ht="15">
      <c r="A66" s="12"/>
      <c r="B66" s="25">
        <v>369.9</v>
      </c>
      <c r="C66" s="20" t="s">
        <v>101</v>
      </c>
      <c r="D66" s="47">
        <v>666453</v>
      </c>
      <c r="E66" s="47">
        <v>854533</v>
      </c>
      <c r="F66" s="47">
        <v>0</v>
      </c>
      <c r="G66" s="47">
        <v>0</v>
      </c>
      <c r="H66" s="47">
        <v>0</v>
      </c>
      <c r="I66" s="47">
        <v>1828</v>
      </c>
      <c r="J66" s="47">
        <v>0</v>
      </c>
      <c r="K66" s="47">
        <v>0</v>
      </c>
      <c r="L66" s="47">
        <v>0</v>
      </c>
      <c r="M66" s="47">
        <v>33311</v>
      </c>
      <c r="N66" s="47">
        <f t="shared" si="10"/>
        <v>1556125</v>
      </c>
      <c r="O66" s="48">
        <f t="shared" si="7"/>
        <v>56.15347142032333</v>
      </c>
      <c r="P66" s="9"/>
    </row>
    <row r="67" spans="1:16" ht="15.75">
      <c r="A67" s="29" t="s">
        <v>50</v>
      </c>
      <c r="B67" s="30"/>
      <c r="C67" s="31"/>
      <c r="D67" s="32">
        <f aca="true" t="shared" si="12" ref="D67:M67">SUM(D68:D69)</f>
        <v>357524</v>
      </c>
      <c r="E67" s="32">
        <f t="shared" si="12"/>
        <v>1182159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7089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207445</v>
      </c>
      <c r="N67" s="32">
        <f t="shared" si="10"/>
        <v>1754217</v>
      </c>
      <c r="O67" s="46">
        <f t="shared" si="7"/>
        <v>63.30171045034642</v>
      </c>
      <c r="P67" s="9"/>
    </row>
    <row r="68" spans="1:16" ht="15">
      <c r="A68" s="12"/>
      <c r="B68" s="25">
        <v>381</v>
      </c>
      <c r="C68" s="20" t="s">
        <v>102</v>
      </c>
      <c r="D68" s="47">
        <v>357524</v>
      </c>
      <c r="E68" s="47">
        <v>1182159</v>
      </c>
      <c r="F68" s="47">
        <v>0</v>
      </c>
      <c r="G68" s="47">
        <v>0</v>
      </c>
      <c r="H68" s="47">
        <v>0</v>
      </c>
      <c r="I68" s="47">
        <v>7089</v>
      </c>
      <c r="J68" s="47">
        <v>0</v>
      </c>
      <c r="K68" s="47">
        <v>0</v>
      </c>
      <c r="L68" s="47">
        <v>0</v>
      </c>
      <c r="M68" s="47">
        <v>192345</v>
      </c>
      <c r="N68" s="47">
        <f t="shared" si="10"/>
        <v>1739117</v>
      </c>
      <c r="O68" s="48">
        <f t="shared" si="7"/>
        <v>62.75682015011547</v>
      </c>
      <c r="P68" s="9"/>
    </row>
    <row r="69" spans="1:16" ht="15.75" thickBot="1">
      <c r="A69" s="12"/>
      <c r="B69" s="25">
        <v>383</v>
      </c>
      <c r="C69" s="20" t="s">
        <v>161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15100</v>
      </c>
      <c r="N69" s="47">
        <f t="shared" si="10"/>
        <v>15100</v>
      </c>
      <c r="O69" s="48">
        <f>(N69/O$72)</f>
        <v>0.5448903002309469</v>
      </c>
      <c r="P69" s="9"/>
    </row>
    <row r="70" spans="1:119" ht="16.5" thickBot="1">
      <c r="A70" s="14" t="s">
        <v>73</v>
      </c>
      <c r="B70" s="23"/>
      <c r="C70" s="22"/>
      <c r="D70" s="15">
        <f aca="true" t="shared" si="13" ref="D70:M70">SUM(D5,D12,D16,D37,D57,D62,D67)</f>
        <v>19864908</v>
      </c>
      <c r="E70" s="15">
        <f t="shared" si="13"/>
        <v>16605149</v>
      </c>
      <c r="F70" s="15">
        <f t="shared" si="13"/>
        <v>0</v>
      </c>
      <c r="G70" s="15">
        <f t="shared" si="13"/>
        <v>0</v>
      </c>
      <c r="H70" s="15">
        <f t="shared" si="13"/>
        <v>0</v>
      </c>
      <c r="I70" s="15">
        <f t="shared" si="13"/>
        <v>2833329</v>
      </c>
      <c r="J70" s="15">
        <f t="shared" si="13"/>
        <v>0</v>
      </c>
      <c r="K70" s="15">
        <f t="shared" si="13"/>
        <v>0</v>
      </c>
      <c r="L70" s="15">
        <f t="shared" si="13"/>
        <v>0</v>
      </c>
      <c r="M70" s="15">
        <f t="shared" si="13"/>
        <v>5746273</v>
      </c>
      <c r="N70" s="15">
        <f t="shared" si="10"/>
        <v>45049659</v>
      </c>
      <c r="O70" s="38">
        <f>(N70/O$72)</f>
        <v>1625.6372329676674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162</v>
      </c>
      <c r="M72" s="49"/>
      <c r="N72" s="49"/>
      <c r="O72" s="44">
        <v>27712</v>
      </c>
    </row>
    <row r="73" spans="1:15" ht="15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5" ht="15.75" customHeight="1" thickBot="1">
      <c r="A74" s="53" t="s">
        <v>116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14002445</v>
      </c>
      <c r="E5" s="27">
        <f t="shared" si="0"/>
        <v>1253472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15255917</v>
      </c>
      <c r="O5" s="33">
        <f aca="true" t="shared" si="2" ref="O5:O36">(N5/O$72)</f>
        <v>551.1132504876815</v>
      </c>
      <c r="P5" s="6"/>
    </row>
    <row r="6" spans="1:16" ht="15">
      <c r="A6" s="12"/>
      <c r="B6" s="25">
        <v>311</v>
      </c>
      <c r="C6" s="20" t="s">
        <v>2</v>
      </c>
      <c r="D6" s="47">
        <v>12697516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12697516</v>
      </c>
      <c r="O6" s="48">
        <f t="shared" si="2"/>
        <v>458.69214652120513</v>
      </c>
      <c r="P6" s="9"/>
    </row>
    <row r="7" spans="1:16" ht="15">
      <c r="A7" s="12"/>
      <c r="B7" s="25">
        <v>312.3</v>
      </c>
      <c r="C7" s="20" t="s">
        <v>10</v>
      </c>
      <c r="D7" s="47">
        <v>0</v>
      </c>
      <c r="E7" s="47">
        <v>143167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143167</v>
      </c>
      <c r="O7" s="48">
        <f t="shared" si="2"/>
        <v>5.1718445199046315</v>
      </c>
      <c r="P7" s="9"/>
    </row>
    <row r="8" spans="1:16" ht="15">
      <c r="A8" s="12"/>
      <c r="B8" s="25">
        <v>312.41</v>
      </c>
      <c r="C8" s="20" t="s">
        <v>12</v>
      </c>
      <c r="D8" s="47">
        <v>0</v>
      </c>
      <c r="E8" s="47">
        <v>675459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675459</v>
      </c>
      <c r="O8" s="48">
        <f t="shared" si="2"/>
        <v>24.40065746694603</v>
      </c>
      <c r="P8" s="9"/>
    </row>
    <row r="9" spans="1:16" ht="15">
      <c r="A9" s="12"/>
      <c r="B9" s="25">
        <v>312.42</v>
      </c>
      <c r="C9" s="20" t="s">
        <v>11</v>
      </c>
      <c r="D9" s="47">
        <v>0</v>
      </c>
      <c r="E9" s="47">
        <v>434846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434846</v>
      </c>
      <c r="O9" s="48">
        <f t="shared" si="2"/>
        <v>15.708619319413337</v>
      </c>
      <c r="P9" s="9"/>
    </row>
    <row r="10" spans="1:16" ht="15">
      <c r="A10" s="12"/>
      <c r="B10" s="25">
        <v>312.6</v>
      </c>
      <c r="C10" s="20" t="s">
        <v>13</v>
      </c>
      <c r="D10" s="47">
        <v>1214539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1214539</v>
      </c>
      <c r="O10" s="48">
        <f t="shared" si="2"/>
        <v>43.8746839101221</v>
      </c>
      <c r="P10" s="9"/>
    </row>
    <row r="11" spans="1:16" ht="15">
      <c r="A11" s="12"/>
      <c r="B11" s="25">
        <v>315</v>
      </c>
      <c r="C11" s="20" t="s">
        <v>146</v>
      </c>
      <c r="D11" s="47">
        <v>90390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90390</v>
      </c>
      <c r="O11" s="48">
        <f t="shared" si="2"/>
        <v>3.2652987500903112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130304</v>
      </c>
      <c r="E12" s="32">
        <f t="shared" si="3"/>
        <v>1808602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861929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2800835</v>
      </c>
      <c r="O12" s="46">
        <f t="shared" si="2"/>
        <v>101.17892493316957</v>
      </c>
      <c r="P12" s="10"/>
    </row>
    <row r="13" spans="1:16" ht="15">
      <c r="A13" s="12"/>
      <c r="B13" s="25">
        <v>322</v>
      </c>
      <c r="C13" s="20" t="s">
        <v>0</v>
      </c>
      <c r="D13" s="47">
        <v>130304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130304</v>
      </c>
      <c r="O13" s="48">
        <f t="shared" si="2"/>
        <v>4.70717433711437</v>
      </c>
      <c r="P13" s="9"/>
    </row>
    <row r="14" spans="1:16" ht="15">
      <c r="A14" s="12"/>
      <c r="B14" s="25">
        <v>325.2</v>
      </c>
      <c r="C14" s="20" t="s">
        <v>112</v>
      </c>
      <c r="D14" s="47">
        <v>0</v>
      </c>
      <c r="E14" s="47">
        <v>1805752</v>
      </c>
      <c r="F14" s="47">
        <v>0</v>
      </c>
      <c r="G14" s="47">
        <v>0</v>
      </c>
      <c r="H14" s="47">
        <v>0</v>
      </c>
      <c r="I14" s="47">
        <v>861929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2667681</v>
      </c>
      <c r="O14" s="48">
        <f t="shared" si="2"/>
        <v>96.36879560725382</v>
      </c>
      <c r="P14" s="9"/>
    </row>
    <row r="15" spans="1:16" ht="15">
      <c r="A15" s="12"/>
      <c r="B15" s="25">
        <v>329</v>
      </c>
      <c r="C15" s="20" t="s">
        <v>17</v>
      </c>
      <c r="D15" s="47">
        <v>0</v>
      </c>
      <c r="E15" s="47">
        <v>2850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2850</v>
      </c>
      <c r="O15" s="48">
        <f t="shared" si="2"/>
        <v>0.10295498880138718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SUM(D17:D37)</f>
        <v>3351248</v>
      </c>
      <c r="E16" s="32">
        <f t="shared" si="4"/>
        <v>6219091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462734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1577873</v>
      </c>
      <c r="N16" s="45">
        <f t="shared" si="1"/>
        <v>11610946</v>
      </c>
      <c r="O16" s="46">
        <f t="shared" si="2"/>
        <v>419.4402861064952</v>
      </c>
      <c r="P16" s="10"/>
    </row>
    <row r="17" spans="1:16" ht="15">
      <c r="A17" s="12"/>
      <c r="B17" s="25">
        <v>331.2</v>
      </c>
      <c r="C17" s="20" t="s">
        <v>18</v>
      </c>
      <c r="D17" s="47">
        <v>63146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63146</v>
      </c>
      <c r="O17" s="48">
        <f t="shared" si="2"/>
        <v>2.2811213062639983</v>
      </c>
      <c r="P17" s="9"/>
    </row>
    <row r="18" spans="1:16" ht="15">
      <c r="A18" s="12"/>
      <c r="B18" s="25">
        <v>331.5</v>
      </c>
      <c r="C18" s="20" t="s">
        <v>20</v>
      </c>
      <c r="D18" s="47">
        <v>0</v>
      </c>
      <c r="E18" s="47">
        <v>240398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3">SUM(D18:M18)</f>
        <v>240398</v>
      </c>
      <c r="O18" s="48">
        <f t="shared" si="2"/>
        <v>8.684271367675747</v>
      </c>
      <c r="P18" s="9"/>
    </row>
    <row r="19" spans="1:16" ht="15">
      <c r="A19" s="12"/>
      <c r="B19" s="25">
        <v>331.62</v>
      </c>
      <c r="C19" s="20" t="s">
        <v>119</v>
      </c>
      <c r="D19" s="47">
        <v>0</v>
      </c>
      <c r="E19" s="47">
        <v>10223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10223</v>
      </c>
      <c r="O19" s="48">
        <f t="shared" si="2"/>
        <v>0.3693013510584495</v>
      </c>
      <c r="P19" s="9"/>
    </row>
    <row r="20" spans="1:16" ht="15">
      <c r="A20" s="12"/>
      <c r="B20" s="25">
        <v>331.65</v>
      </c>
      <c r="C20" s="20" t="s">
        <v>23</v>
      </c>
      <c r="D20" s="47">
        <v>0</v>
      </c>
      <c r="E20" s="47">
        <v>53192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53192</v>
      </c>
      <c r="O20" s="48">
        <f t="shared" si="2"/>
        <v>1.9215374611661007</v>
      </c>
      <c r="P20" s="9"/>
    </row>
    <row r="21" spans="1:16" ht="15">
      <c r="A21" s="12"/>
      <c r="B21" s="25">
        <v>331.69</v>
      </c>
      <c r="C21" s="20" t="s">
        <v>24</v>
      </c>
      <c r="D21" s="47">
        <v>0</v>
      </c>
      <c r="E21" s="47">
        <v>146206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146206</v>
      </c>
      <c r="O21" s="48">
        <f t="shared" si="2"/>
        <v>5.281627050068637</v>
      </c>
      <c r="P21" s="9"/>
    </row>
    <row r="22" spans="1:16" ht="15">
      <c r="A22" s="12"/>
      <c r="B22" s="25">
        <v>334.1</v>
      </c>
      <c r="C22" s="20" t="s">
        <v>21</v>
      </c>
      <c r="D22" s="47">
        <v>17750</v>
      </c>
      <c r="E22" s="47">
        <v>266248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283998</v>
      </c>
      <c r="O22" s="48">
        <f t="shared" si="2"/>
        <v>10.259302073549598</v>
      </c>
      <c r="P22" s="9"/>
    </row>
    <row r="23" spans="1:16" ht="15">
      <c r="A23" s="12"/>
      <c r="B23" s="25">
        <v>334.2</v>
      </c>
      <c r="C23" s="20" t="s">
        <v>22</v>
      </c>
      <c r="D23" s="47">
        <v>28535</v>
      </c>
      <c r="E23" s="47">
        <v>119186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147721</v>
      </c>
      <c r="O23" s="48">
        <f t="shared" si="2"/>
        <v>5.336355754642006</v>
      </c>
      <c r="P23" s="9"/>
    </row>
    <row r="24" spans="1:16" ht="15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80398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80398</v>
      </c>
      <c r="O24" s="48">
        <f t="shared" si="2"/>
        <v>2.9043421718083953</v>
      </c>
      <c r="P24" s="9"/>
    </row>
    <row r="25" spans="1:16" ht="15">
      <c r="A25" s="12"/>
      <c r="B25" s="25">
        <v>334.49</v>
      </c>
      <c r="C25" s="20" t="s">
        <v>27</v>
      </c>
      <c r="D25" s="47">
        <v>0</v>
      </c>
      <c r="E25" s="47">
        <v>5256564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6">SUM(D25:M25)</f>
        <v>5256564</v>
      </c>
      <c r="O25" s="48">
        <f t="shared" si="2"/>
        <v>189.8910483346579</v>
      </c>
      <c r="P25" s="9"/>
    </row>
    <row r="26" spans="1:16" ht="15">
      <c r="A26" s="12"/>
      <c r="B26" s="25">
        <v>334.7</v>
      </c>
      <c r="C26" s="20" t="s">
        <v>29</v>
      </c>
      <c r="D26" s="47">
        <v>53148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53148</v>
      </c>
      <c r="O26" s="48">
        <f t="shared" si="2"/>
        <v>1.9199479806372373</v>
      </c>
      <c r="P26" s="9"/>
    </row>
    <row r="27" spans="1:16" ht="15">
      <c r="A27" s="12"/>
      <c r="B27" s="25">
        <v>335.12</v>
      </c>
      <c r="C27" s="20" t="s">
        <v>147</v>
      </c>
      <c r="D27" s="47">
        <v>436202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436202</v>
      </c>
      <c r="O27" s="48">
        <f t="shared" si="2"/>
        <v>15.757604219348313</v>
      </c>
      <c r="P27" s="9"/>
    </row>
    <row r="28" spans="1:16" ht="15">
      <c r="A28" s="12"/>
      <c r="B28" s="25">
        <v>335.13</v>
      </c>
      <c r="C28" s="20" t="s">
        <v>148</v>
      </c>
      <c r="D28" s="47">
        <v>22414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22414</v>
      </c>
      <c r="O28" s="48">
        <f t="shared" si="2"/>
        <v>0.8096958312260675</v>
      </c>
      <c r="P28" s="9"/>
    </row>
    <row r="29" spans="1:16" ht="15">
      <c r="A29" s="12"/>
      <c r="B29" s="25">
        <v>335.14</v>
      </c>
      <c r="C29" s="20" t="s">
        <v>149</v>
      </c>
      <c r="D29" s="47">
        <v>14855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14855</v>
      </c>
      <c r="O29" s="48">
        <f t="shared" si="2"/>
        <v>0.5366303012788093</v>
      </c>
      <c r="P29" s="9"/>
    </row>
    <row r="30" spans="1:16" ht="15">
      <c r="A30" s="12"/>
      <c r="B30" s="25">
        <v>335.15</v>
      </c>
      <c r="C30" s="20" t="s">
        <v>150</v>
      </c>
      <c r="D30" s="47">
        <v>1887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1887</v>
      </c>
      <c r="O30" s="48">
        <f t="shared" si="2"/>
        <v>0.06816703995376057</v>
      </c>
      <c r="P30" s="9"/>
    </row>
    <row r="31" spans="1:16" ht="15">
      <c r="A31" s="12"/>
      <c r="B31" s="25">
        <v>335.16</v>
      </c>
      <c r="C31" s="20" t="s">
        <v>151</v>
      </c>
      <c r="D31" s="47">
        <v>446500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446500</v>
      </c>
      <c r="O31" s="48">
        <f t="shared" si="2"/>
        <v>16.129614912217324</v>
      </c>
      <c r="P31" s="9"/>
    </row>
    <row r="32" spans="1:16" ht="15">
      <c r="A32" s="12"/>
      <c r="B32" s="25">
        <v>335.18</v>
      </c>
      <c r="C32" s="20" t="s">
        <v>152</v>
      </c>
      <c r="D32" s="47">
        <v>1544112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1544112</v>
      </c>
      <c r="O32" s="48">
        <f t="shared" si="2"/>
        <v>55.78036269055704</v>
      </c>
      <c r="P32" s="9"/>
    </row>
    <row r="33" spans="1:16" ht="15">
      <c r="A33" s="12"/>
      <c r="B33" s="25">
        <v>335.22</v>
      </c>
      <c r="C33" s="20" t="s">
        <v>123</v>
      </c>
      <c r="D33" s="47">
        <v>0</v>
      </c>
      <c r="E33" s="47">
        <v>127074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127074</v>
      </c>
      <c r="O33" s="48">
        <f t="shared" si="2"/>
        <v>4.5904920164727985</v>
      </c>
      <c r="P33" s="9"/>
    </row>
    <row r="34" spans="1:16" ht="15">
      <c r="A34" s="12"/>
      <c r="B34" s="25">
        <v>335.23</v>
      </c>
      <c r="C34" s="20" t="s">
        <v>124</v>
      </c>
      <c r="D34" s="47">
        <v>188388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188388</v>
      </c>
      <c r="O34" s="48">
        <f t="shared" si="2"/>
        <v>6.805433133444115</v>
      </c>
      <c r="P34" s="9"/>
    </row>
    <row r="35" spans="1:16" ht="15">
      <c r="A35" s="12"/>
      <c r="B35" s="25">
        <v>335.7</v>
      </c>
      <c r="C35" s="20" t="s">
        <v>42</v>
      </c>
      <c r="D35" s="47">
        <v>5290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5290</v>
      </c>
      <c r="O35" s="48">
        <f t="shared" si="2"/>
        <v>0.19109890903836427</v>
      </c>
      <c r="P35" s="9"/>
    </row>
    <row r="36" spans="1:16" ht="15">
      <c r="A36" s="12"/>
      <c r="B36" s="25">
        <v>335.9</v>
      </c>
      <c r="C36" s="20" t="s">
        <v>43</v>
      </c>
      <c r="D36" s="47">
        <v>529021</v>
      </c>
      <c r="E36" s="47">
        <v>0</v>
      </c>
      <c r="F36" s="47">
        <v>0</v>
      </c>
      <c r="G36" s="47">
        <v>0</v>
      </c>
      <c r="H36" s="47">
        <v>0</v>
      </c>
      <c r="I36" s="47">
        <v>382336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911357</v>
      </c>
      <c r="O36" s="48">
        <f t="shared" si="2"/>
        <v>32.922368325988</v>
      </c>
      <c r="P36" s="9"/>
    </row>
    <row r="37" spans="1:16" ht="15">
      <c r="A37" s="12"/>
      <c r="B37" s="25">
        <v>337.5</v>
      </c>
      <c r="C37" s="20" t="s">
        <v>153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1577873</v>
      </c>
      <c r="N37" s="47">
        <f>SUM(D37:M37)</f>
        <v>1577873</v>
      </c>
      <c r="O37" s="48">
        <f aca="true" t="shared" si="7" ref="O37:O68">(N37/O$72)</f>
        <v>56.999963875442525</v>
      </c>
      <c r="P37" s="9"/>
    </row>
    <row r="38" spans="1:16" ht="15.75">
      <c r="A38" s="29" t="s">
        <v>48</v>
      </c>
      <c r="B38" s="30"/>
      <c r="C38" s="31"/>
      <c r="D38" s="32">
        <f aca="true" t="shared" si="8" ref="D38:M38">SUM(D39:D56)</f>
        <v>1266797</v>
      </c>
      <c r="E38" s="32">
        <f t="shared" si="8"/>
        <v>1360068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1428230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288483</v>
      </c>
      <c r="N38" s="32">
        <f>SUM(D38:M38)</f>
        <v>4343578</v>
      </c>
      <c r="O38" s="46">
        <f t="shared" si="7"/>
        <v>156.90983310454448</v>
      </c>
      <c r="P38" s="10"/>
    </row>
    <row r="39" spans="1:16" ht="15">
      <c r="A39" s="12"/>
      <c r="B39" s="25">
        <v>341.1</v>
      </c>
      <c r="C39" s="20" t="s">
        <v>154</v>
      </c>
      <c r="D39" s="47">
        <v>0</v>
      </c>
      <c r="E39" s="47">
        <v>25216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25216</v>
      </c>
      <c r="O39" s="48">
        <f t="shared" si="7"/>
        <v>0.9109168412686944</v>
      </c>
      <c r="P39" s="9"/>
    </row>
    <row r="40" spans="1:16" ht="15">
      <c r="A40" s="12"/>
      <c r="B40" s="25">
        <v>341.52</v>
      </c>
      <c r="C40" s="20" t="s">
        <v>155</v>
      </c>
      <c r="D40" s="47">
        <v>0</v>
      </c>
      <c r="E40" s="47">
        <v>502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9" ref="N40:N56">SUM(D40:M40)</f>
        <v>502</v>
      </c>
      <c r="O40" s="48">
        <f t="shared" si="7"/>
        <v>0.018134527852033813</v>
      </c>
      <c r="P40" s="9"/>
    </row>
    <row r="41" spans="1:16" ht="15">
      <c r="A41" s="12"/>
      <c r="B41" s="25">
        <v>342.1</v>
      </c>
      <c r="C41" s="20" t="s">
        <v>126</v>
      </c>
      <c r="D41" s="47">
        <v>701570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701570</v>
      </c>
      <c r="O41" s="48">
        <f t="shared" si="7"/>
        <v>25.343905787154107</v>
      </c>
      <c r="P41" s="9"/>
    </row>
    <row r="42" spans="1:16" ht="15">
      <c r="A42" s="12"/>
      <c r="B42" s="25">
        <v>342.2</v>
      </c>
      <c r="C42" s="20" t="s">
        <v>59</v>
      </c>
      <c r="D42" s="47">
        <v>0</v>
      </c>
      <c r="E42" s="47">
        <v>11666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11666</v>
      </c>
      <c r="O42" s="48">
        <f t="shared" si="7"/>
        <v>0.4214290874936782</v>
      </c>
      <c r="P42" s="9"/>
    </row>
    <row r="43" spans="1:16" ht="15">
      <c r="A43" s="12"/>
      <c r="B43" s="25">
        <v>342.3</v>
      </c>
      <c r="C43" s="20" t="s">
        <v>60</v>
      </c>
      <c r="D43" s="47">
        <v>30030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30030</v>
      </c>
      <c r="O43" s="48">
        <f t="shared" si="7"/>
        <v>1.0848204609493535</v>
      </c>
      <c r="P43" s="9"/>
    </row>
    <row r="44" spans="1:16" ht="15">
      <c r="A44" s="12"/>
      <c r="B44" s="25">
        <v>342.5</v>
      </c>
      <c r="C44" s="20" t="s">
        <v>61</v>
      </c>
      <c r="D44" s="47">
        <v>0</v>
      </c>
      <c r="E44" s="47">
        <v>7585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7585</v>
      </c>
      <c r="O44" s="48">
        <f t="shared" si="7"/>
        <v>0.2740047684415866</v>
      </c>
      <c r="P44" s="9"/>
    </row>
    <row r="45" spans="1:16" ht="15">
      <c r="A45" s="12"/>
      <c r="B45" s="25">
        <v>342.6</v>
      </c>
      <c r="C45" s="20" t="s">
        <v>62</v>
      </c>
      <c r="D45" s="47">
        <v>397098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397098</v>
      </c>
      <c r="O45" s="48">
        <f t="shared" si="7"/>
        <v>14.344989523878333</v>
      </c>
      <c r="P45" s="9"/>
    </row>
    <row r="46" spans="1:16" ht="15">
      <c r="A46" s="12"/>
      <c r="B46" s="25">
        <v>343.3</v>
      </c>
      <c r="C46" s="20" t="s">
        <v>64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201632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201632</v>
      </c>
      <c r="O46" s="48">
        <f t="shared" si="7"/>
        <v>7.283866772632035</v>
      </c>
      <c r="P46" s="9"/>
    </row>
    <row r="47" spans="1:16" ht="15">
      <c r="A47" s="12"/>
      <c r="B47" s="25">
        <v>343.4</v>
      </c>
      <c r="C47" s="20" t="s">
        <v>65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834727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834727</v>
      </c>
      <c r="O47" s="48">
        <f t="shared" si="7"/>
        <v>30.15414348674229</v>
      </c>
      <c r="P47" s="9"/>
    </row>
    <row r="48" spans="1:16" ht="15">
      <c r="A48" s="12"/>
      <c r="B48" s="25">
        <v>343.5</v>
      </c>
      <c r="C48" s="20" t="s">
        <v>66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391871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391871</v>
      </c>
      <c r="O48" s="48">
        <f t="shared" si="7"/>
        <v>14.156166461960842</v>
      </c>
      <c r="P48" s="9"/>
    </row>
    <row r="49" spans="1:16" ht="15">
      <c r="A49" s="12"/>
      <c r="B49" s="25">
        <v>343.7</v>
      </c>
      <c r="C49" s="20" t="s">
        <v>127</v>
      </c>
      <c r="D49" s="47">
        <v>0</v>
      </c>
      <c r="E49" s="47">
        <v>249582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249582</v>
      </c>
      <c r="O49" s="48">
        <f t="shared" si="7"/>
        <v>9.016039303518532</v>
      </c>
      <c r="P49" s="9"/>
    </row>
    <row r="50" spans="1:16" ht="15">
      <c r="A50" s="12"/>
      <c r="B50" s="25">
        <v>345.9</v>
      </c>
      <c r="C50" s="20" t="s">
        <v>129</v>
      </c>
      <c r="D50" s="47">
        <v>0</v>
      </c>
      <c r="E50" s="47">
        <v>900383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900383</v>
      </c>
      <c r="O50" s="48">
        <f t="shared" si="7"/>
        <v>32.52593743226645</v>
      </c>
      <c r="P50" s="9"/>
    </row>
    <row r="51" spans="1:16" ht="15">
      <c r="A51" s="12"/>
      <c r="B51" s="25">
        <v>346.4</v>
      </c>
      <c r="C51" s="20" t="s">
        <v>67</v>
      </c>
      <c r="D51" s="47">
        <v>5410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5410</v>
      </c>
      <c r="O51" s="48">
        <f t="shared" si="7"/>
        <v>0.1954338559352648</v>
      </c>
      <c r="P51" s="9"/>
    </row>
    <row r="52" spans="1:16" ht="15">
      <c r="A52" s="12"/>
      <c r="B52" s="25">
        <v>347.1</v>
      </c>
      <c r="C52" s="20" t="s">
        <v>130</v>
      </c>
      <c r="D52" s="47">
        <v>4765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4765</v>
      </c>
      <c r="O52" s="48">
        <f t="shared" si="7"/>
        <v>0.17213351636442453</v>
      </c>
      <c r="P52" s="9"/>
    </row>
    <row r="53" spans="1:16" ht="15">
      <c r="A53" s="12"/>
      <c r="B53" s="25">
        <v>347.2</v>
      </c>
      <c r="C53" s="20" t="s">
        <v>69</v>
      </c>
      <c r="D53" s="47">
        <v>78818</v>
      </c>
      <c r="E53" s="47">
        <v>76827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155645</v>
      </c>
      <c r="O53" s="48">
        <f t="shared" si="7"/>
        <v>5.622606748067336</v>
      </c>
      <c r="P53" s="9"/>
    </row>
    <row r="54" spans="1:16" ht="15">
      <c r="A54" s="12"/>
      <c r="B54" s="25">
        <v>347.5</v>
      </c>
      <c r="C54" s="20" t="s">
        <v>71</v>
      </c>
      <c r="D54" s="47">
        <v>29656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29656</v>
      </c>
      <c r="O54" s="48">
        <f t="shared" si="7"/>
        <v>1.0713098764540134</v>
      </c>
      <c r="P54" s="9"/>
    </row>
    <row r="55" spans="1:16" ht="15">
      <c r="A55" s="12"/>
      <c r="B55" s="25">
        <v>347.9</v>
      </c>
      <c r="C55" s="20" t="s">
        <v>72</v>
      </c>
      <c r="D55" s="47">
        <v>19450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19450</v>
      </c>
      <c r="O55" s="48">
        <f t="shared" si="7"/>
        <v>0.7026226428726248</v>
      </c>
      <c r="P55" s="9"/>
    </row>
    <row r="56" spans="1:16" ht="15">
      <c r="A56" s="12"/>
      <c r="B56" s="25">
        <v>349</v>
      </c>
      <c r="C56" s="20" t="s">
        <v>113</v>
      </c>
      <c r="D56" s="47">
        <v>0</v>
      </c>
      <c r="E56" s="47">
        <v>88307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288483</v>
      </c>
      <c r="N56" s="47">
        <f t="shared" si="9"/>
        <v>376790</v>
      </c>
      <c r="O56" s="48">
        <f t="shared" si="7"/>
        <v>13.611372010692868</v>
      </c>
      <c r="P56" s="9"/>
    </row>
    <row r="57" spans="1:16" ht="15.75">
      <c r="A57" s="29" t="s">
        <v>49</v>
      </c>
      <c r="B57" s="30"/>
      <c r="C57" s="31"/>
      <c r="D57" s="32">
        <f aca="true" t="shared" si="10" ref="D57:M57">SUM(D58:D61)</f>
        <v>7547</v>
      </c>
      <c r="E57" s="32">
        <f t="shared" si="10"/>
        <v>256160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70">SUM(D57:M57)</f>
        <v>263707</v>
      </c>
      <c r="O57" s="46">
        <f t="shared" si="7"/>
        <v>9.526298677841197</v>
      </c>
      <c r="P57" s="10"/>
    </row>
    <row r="58" spans="1:16" ht="15">
      <c r="A58" s="13"/>
      <c r="B58" s="40">
        <v>351.2</v>
      </c>
      <c r="C58" s="21" t="s">
        <v>91</v>
      </c>
      <c r="D58" s="47">
        <v>0</v>
      </c>
      <c r="E58" s="47">
        <v>44129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44129</v>
      </c>
      <c r="O58" s="48">
        <f t="shared" si="7"/>
        <v>1.5941405967776894</v>
      </c>
      <c r="P58" s="9"/>
    </row>
    <row r="59" spans="1:16" ht="15">
      <c r="A59" s="13"/>
      <c r="B59" s="40">
        <v>352</v>
      </c>
      <c r="C59" s="21" t="s">
        <v>94</v>
      </c>
      <c r="D59" s="47">
        <v>6787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6787</v>
      </c>
      <c r="O59" s="48">
        <f t="shared" si="7"/>
        <v>0.24517737157719818</v>
      </c>
      <c r="P59" s="9"/>
    </row>
    <row r="60" spans="1:16" ht="15">
      <c r="A60" s="13"/>
      <c r="B60" s="40">
        <v>354</v>
      </c>
      <c r="C60" s="21" t="s">
        <v>95</v>
      </c>
      <c r="D60" s="47">
        <v>760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760</v>
      </c>
      <c r="O60" s="48">
        <f t="shared" si="7"/>
        <v>0.027454663680369914</v>
      </c>
      <c r="P60" s="9"/>
    </row>
    <row r="61" spans="1:16" ht="15">
      <c r="A61" s="13"/>
      <c r="B61" s="40">
        <v>359</v>
      </c>
      <c r="C61" s="21" t="s">
        <v>96</v>
      </c>
      <c r="D61" s="47">
        <v>0</v>
      </c>
      <c r="E61" s="47">
        <v>212031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212031</v>
      </c>
      <c r="O61" s="48">
        <f t="shared" si="7"/>
        <v>7.659526045805939</v>
      </c>
      <c r="P61" s="9"/>
    </row>
    <row r="62" spans="1:16" ht="15.75">
      <c r="A62" s="29" t="s">
        <v>3</v>
      </c>
      <c r="B62" s="30"/>
      <c r="C62" s="31"/>
      <c r="D62" s="32">
        <f aca="true" t="shared" si="12" ref="D62:M62">SUM(D63:D66)</f>
        <v>925887</v>
      </c>
      <c r="E62" s="32">
        <f t="shared" si="12"/>
        <v>312399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74526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3506128</v>
      </c>
      <c r="N62" s="32">
        <f t="shared" si="11"/>
        <v>4818940</v>
      </c>
      <c r="O62" s="46">
        <f t="shared" si="7"/>
        <v>174.08207499458132</v>
      </c>
      <c r="P62" s="10"/>
    </row>
    <row r="63" spans="1:16" ht="15">
      <c r="A63" s="12"/>
      <c r="B63" s="25">
        <v>361.1</v>
      </c>
      <c r="C63" s="20" t="s">
        <v>97</v>
      </c>
      <c r="D63" s="47">
        <v>21502</v>
      </c>
      <c r="E63" s="47">
        <v>18080</v>
      </c>
      <c r="F63" s="47">
        <v>0</v>
      </c>
      <c r="G63" s="47">
        <v>0</v>
      </c>
      <c r="H63" s="47">
        <v>0</v>
      </c>
      <c r="I63" s="47">
        <v>17261</v>
      </c>
      <c r="J63" s="47">
        <v>0</v>
      </c>
      <c r="K63" s="47">
        <v>0</v>
      </c>
      <c r="L63" s="47">
        <v>0</v>
      </c>
      <c r="M63" s="47">
        <v>5993</v>
      </c>
      <c r="N63" s="47">
        <f t="shared" si="11"/>
        <v>62836</v>
      </c>
      <c r="O63" s="48">
        <f t="shared" si="7"/>
        <v>2.2699226934470054</v>
      </c>
      <c r="P63" s="9"/>
    </row>
    <row r="64" spans="1:16" ht="15">
      <c r="A64" s="12"/>
      <c r="B64" s="25">
        <v>364</v>
      </c>
      <c r="C64" s="20" t="s">
        <v>156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488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488</v>
      </c>
      <c r="O64" s="48">
        <f t="shared" si="7"/>
        <v>0.01762878404739542</v>
      </c>
      <c r="P64" s="9"/>
    </row>
    <row r="65" spans="1:16" ht="15">
      <c r="A65" s="12"/>
      <c r="B65" s="25">
        <v>366</v>
      </c>
      <c r="C65" s="20" t="s">
        <v>99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3500000</v>
      </c>
      <c r="N65" s="47">
        <f t="shared" si="11"/>
        <v>3500000</v>
      </c>
      <c r="O65" s="48">
        <f t="shared" si="7"/>
        <v>126.43595115959829</v>
      </c>
      <c r="P65" s="9"/>
    </row>
    <row r="66" spans="1:16" ht="15">
      <c r="A66" s="12"/>
      <c r="B66" s="25">
        <v>369.9</v>
      </c>
      <c r="C66" s="20" t="s">
        <v>101</v>
      </c>
      <c r="D66" s="47">
        <v>904385</v>
      </c>
      <c r="E66" s="47">
        <v>294319</v>
      </c>
      <c r="F66" s="47">
        <v>0</v>
      </c>
      <c r="G66" s="47">
        <v>0</v>
      </c>
      <c r="H66" s="47">
        <v>0</v>
      </c>
      <c r="I66" s="47">
        <v>56777</v>
      </c>
      <c r="J66" s="47">
        <v>0</v>
      </c>
      <c r="K66" s="47">
        <v>0</v>
      </c>
      <c r="L66" s="47">
        <v>0</v>
      </c>
      <c r="M66" s="47">
        <v>135</v>
      </c>
      <c r="N66" s="47">
        <f t="shared" si="11"/>
        <v>1255616</v>
      </c>
      <c r="O66" s="48">
        <f t="shared" si="7"/>
        <v>45.35857235748862</v>
      </c>
      <c r="P66" s="9"/>
    </row>
    <row r="67" spans="1:16" ht="15.75">
      <c r="A67" s="29" t="s">
        <v>50</v>
      </c>
      <c r="B67" s="30"/>
      <c r="C67" s="31"/>
      <c r="D67" s="32">
        <f aca="true" t="shared" si="13" ref="D67:M67">SUM(D68:D69)</f>
        <v>254170</v>
      </c>
      <c r="E67" s="32">
        <f t="shared" si="13"/>
        <v>760144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581697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1596011</v>
      </c>
      <c r="O67" s="46">
        <f t="shared" si="7"/>
        <v>57.655191098909036</v>
      </c>
      <c r="P67" s="9"/>
    </row>
    <row r="68" spans="1:16" ht="15">
      <c r="A68" s="12"/>
      <c r="B68" s="25">
        <v>381</v>
      </c>
      <c r="C68" s="20" t="s">
        <v>102</v>
      </c>
      <c r="D68" s="47">
        <v>254170</v>
      </c>
      <c r="E68" s="47">
        <v>760144</v>
      </c>
      <c r="F68" s="47">
        <v>0</v>
      </c>
      <c r="G68" s="47">
        <v>0</v>
      </c>
      <c r="H68" s="47">
        <v>0</v>
      </c>
      <c r="I68" s="47">
        <v>568184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1582498</v>
      </c>
      <c r="O68" s="48">
        <f t="shared" si="7"/>
        <v>57.167039953760565</v>
      </c>
      <c r="P68" s="9"/>
    </row>
    <row r="69" spans="1:16" ht="15.75" thickBot="1">
      <c r="A69" s="12"/>
      <c r="B69" s="25">
        <v>389.9</v>
      </c>
      <c r="C69" s="20" t="s">
        <v>157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13513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13513</v>
      </c>
      <c r="O69" s="48">
        <f>(N69/O$72)</f>
        <v>0.4881511451484719</v>
      </c>
      <c r="P69" s="9"/>
    </row>
    <row r="70" spans="1:119" ht="16.5" thickBot="1">
      <c r="A70" s="14" t="s">
        <v>73</v>
      </c>
      <c r="B70" s="23"/>
      <c r="C70" s="22"/>
      <c r="D70" s="15">
        <f aca="true" t="shared" si="14" ref="D70:M70">SUM(D5,D12,D16,D38,D57,D62,D67)</f>
        <v>19938398</v>
      </c>
      <c r="E70" s="15">
        <f t="shared" si="14"/>
        <v>11969936</v>
      </c>
      <c r="F70" s="15">
        <f t="shared" si="14"/>
        <v>0</v>
      </c>
      <c r="G70" s="15">
        <f t="shared" si="14"/>
        <v>0</v>
      </c>
      <c r="H70" s="15">
        <f t="shared" si="14"/>
        <v>0</v>
      </c>
      <c r="I70" s="15">
        <f t="shared" si="14"/>
        <v>3409116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5372484</v>
      </c>
      <c r="N70" s="15">
        <f t="shared" si="11"/>
        <v>40689934</v>
      </c>
      <c r="O70" s="38">
        <f>(N70/O$72)</f>
        <v>1469.9058594032224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158</v>
      </c>
      <c r="M72" s="49"/>
      <c r="N72" s="49"/>
      <c r="O72" s="44">
        <v>27682</v>
      </c>
    </row>
    <row r="73" spans="1:15" ht="15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5" ht="15.75" customHeight="1" thickBot="1">
      <c r="A74" s="53" t="s">
        <v>116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2022-05-09T21:01:27Z</cp:lastPrinted>
  <dcterms:created xsi:type="dcterms:W3CDTF">2000-08-31T21:26:31Z</dcterms:created>
  <dcterms:modified xsi:type="dcterms:W3CDTF">2022-05-09T21:02:01Z</dcterms:modified>
  <cp:category/>
  <cp:version/>
  <cp:contentType/>
  <cp:contentStatus/>
</cp:coreProperties>
</file>