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</sheets>
  <definedNames>
    <definedName name="_xlnm.Print_Area" localSheetId="15">'2006'!$A$1:$O$62</definedName>
    <definedName name="_xlnm.Print_Area" localSheetId="14">'2007'!$A$1:$O$65</definedName>
    <definedName name="_xlnm.Print_Area" localSheetId="13">'2008'!$A$1:$O$70</definedName>
    <definedName name="_xlnm.Print_Area" localSheetId="12">'2009'!$A$1:$O$62</definedName>
    <definedName name="_xlnm.Print_Area" localSheetId="11">'2010'!$A$1:$O$62</definedName>
    <definedName name="_xlnm.Print_Area" localSheetId="10">'2011'!$A$1:$O$58</definedName>
    <definedName name="_xlnm.Print_Area" localSheetId="9">'2012'!$A$1:$O$59</definedName>
    <definedName name="_xlnm.Print_Area" localSheetId="8">'2013'!$A$1:$O$68</definedName>
    <definedName name="_xlnm.Print_Area" localSheetId="7">'2014'!$A$1:$O$70</definedName>
    <definedName name="_xlnm.Print_Area" localSheetId="6">'2015'!$A$1:$O$64</definedName>
    <definedName name="_xlnm.Print_Area" localSheetId="5">'2016'!$A$1:$O$65</definedName>
    <definedName name="_xlnm.Print_Area" localSheetId="4">'2017'!$A$1:$O$60</definedName>
    <definedName name="_xlnm.Print_Area" localSheetId="3">'2018'!$A$1:$O$287</definedName>
    <definedName name="_xlnm.Print_Area" localSheetId="2">'2019'!$A$1:$O$70</definedName>
    <definedName name="_xlnm.Print_Area" localSheetId="1">'2020'!$A$1:$O$66</definedName>
    <definedName name="_xlnm.Print_Area" localSheetId="0">'2021'!$A$1:$P$65</definedName>
    <definedName name="_xlnm.Print_Titles" localSheetId="15">'2006'!$1:$4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<sst xmlns="http://schemas.openxmlformats.org/spreadsheetml/2006/main" count="1446" uniqueCount="376">
  <si>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</si>
  <si>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</si>
  <si>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</si>
  <si>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</si>
  <si>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</si>
  <si>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</si>
  <si>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</si>
  <si>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</si>
  <si>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</si>
  <si>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</si>
  <si>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</si>
  <si>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</si>
  <si>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Communications Services Taxes</t>
  </si>
  <si>
    <t>Other General Taxes</t>
  </si>
  <si>
    <t>Permits, Fees, and Special Assessments</t>
  </si>
  <si>
    <t>Other Permits, Fees, and Special Assessments</t>
  </si>
  <si>
    <t>Intergovernmental Revenue</t>
  </si>
  <si>
    <t>Federal Grant - Economic Environment</t>
  </si>
  <si>
    <t>State Grant - Public Safety</t>
  </si>
  <si>
    <t>State Grant - Transportation - Other Transportation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</si>
  <si>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</si>
  <si>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</si>
  <si>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</si>
  <si>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</si>
  <si>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</si>
  <si>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</si>
  <si>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Cardroom Tax</t>
  </si>
  <si>
    <t>State Shared Revenues - General Gov't - Local Gov't Half-Cent Sales Tax</t>
  </si>
  <si>
    <t>State Shared Revenues - Public Safety - Other Public Safety</t>
  </si>
  <si>
    <t>State Shared Revenues - Clerk Allotment from Justice Administrative Commission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</si>
  <si>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</si>
  <si>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</si>
  <si>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</si>
  <si>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</si>
  <si>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</si>
  <si>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</si>
  <si>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</si>
  <si>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</si>
  <si>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</si>
  <si>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</si>
  <si>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</si>
  <si>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Supervisor of Elections</t>
  </si>
  <si>
    <t>General Gov't (Not Court-Related) - Fees Remitted to County from Property Appraiser</t>
  </si>
  <si>
    <t>General Gov't (Not Court-Related) - Other General Gov't Charges and Fees</t>
  </si>
  <si>
    <t>Public Safety - Fire Protection</t>
  </si>
  <si>
    <t>Public Safety - Emergency Management Service Fees / Charges</t>
  </si>
  <si>
    <t>Public Safety - Ambulance Fees</t>
  </si>
  <si>
    <t>Physical Environment - Garbage / Solid Waste</t>
  </si>
  <si>
    <t>Physical Environment - Other Physical Environment Charges</t>
  </si>
  <si>
    <t>Human Services - Animal Control and Shelter Fees</t>
  </si>
  <si>
    <t>Total - All Account Codes</t>
  </si>
  <si>
    <t>Circuit Court Civil - Fees and Service Charges</t>
  </si>
  <si>
    <t>Local Fiscal Year Ended September 30, 2009</t>
  </si>
  <si>
    <t>Court-Ordered Judgments and Fines - As Decided by County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</si>
  <si>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</si>
  <si>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</si>
  <si>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</si>
  <si>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Interest and Other Earnings - Interest</t>
  </si>
  <si>
    <t>Rents and Royalties</t>
  </si>
  <si>
    <t>Disposition of Fixed Assets</t>
  </si>
  <si>
    <t>Contributions and Donations from Private Sources</t>
  </si>
  <si>
    <t>Other Miscellaneous Revenues - Settlements</t>
  </si>
  <si>
    <t>Other Miscellaneous Revenues - Other</t>
  </si>
  <si>
    <t>Non-Operating - Inter-Fund Group Transfers In</t>
  </si>
  <si>
    <t>Proceeds - Installment Purchases and Capital Lease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</si>
  <si>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</si>
  <si>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</si>
  <si>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</si>
  <si>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</si>
  <si>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</si>
  <si>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</si>
  <si>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</si>
  <si>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Jefferson County Government Revenues Reported by Account Code and Fund Type</t>
  </si>
  <si>
    <t>Local Fiscal Year Ended September 30, 2010</t>
  </si>
  <si>
    <t>Grants from Other Local Units - Public Safety</t>
  </si>
  <si>
    <t>General Gov't (Not Court-Related) - Fees Remitted to County from Clerk of Circuit Court</t>
  </si>
  <si>
    <t>2010 Countywide Census Population:</t>
  </si>
  <si>
    <t>Local Fiscal Year Ended September 30, 2011</t>
  </si>
  <si>
    <t>State Grant - Economic Environment</t>
  </si>
  <si>
    <t>State Shared Revenues - Transportation - Other Transportation</t>
  </si>
  <si>
    <t>Public Safety - Law Enforcement Services</t>
  </si>
  <si>
    <t>Culture / Recreation - Parks and Recreation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</si>
  <si>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</si>
  <si>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</si>
  <si>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</si>
  <si>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Second Local Option Fuel Tax (1 to 5 Cents)</t>
  </si>
  <si>
    <t>Permits and Franchise Fees</t>
  </si>
  <si>
    <t>Other Permits and Fees</t>
  </si>
  <si>
    <t>State Grant - Human Services - Health or Hospitals</t>
  </si>
  <si>
    <t>State Grant - Court-Related Grants - Other Court-Related</t>
  </si>
  <si>
    <t>State Grant - Other</t>
  </si>
  <si>
    <t>State Shared Revenues - Human Services - Other Human Services</t>
  </si>
  <si>
    <t>State Payments in Lieu of Taxes</t>
  </si>
  <si>
    <t>General Gov't (Not Court-Related) - Recording Fees</t>
  </si>
  <si>
    <t>Transportation (User Fees) - Other Transportation Charges</t>
  </si>
  <si>
    <t>Impact Fees - Public Safety</t>
  </si>
  <si>
    <t>Impact Fees - Physical Environment</t>
  </si>
  <si>
    <t>Impact Fees - Transportation</t>
  </si>
  <si>
    <t>Impact Fees - Human Services</t>
  </si>
  <si>
    <t>2008 Countywide Population:</t>
  </si>
  <si>
    <t>Local Fiscal Year Ended September 30, 2012</t>
  </si>
  <si>
    <t>Impact Fees - Residential - Physical Environment</t>
  </si>
  <si>
    <t>Impact Fees - Residential - Human Services</t>
  </si>
  <si>
    <t>State Grant - Physical Environment - Other Physical Environment</t>
  </si>
  <si>
    <t>2012 Countywide Population:</t>
  </si>
  <si>
    <t>Local Fiscal Year Ended September 30, 2013</t>
  </si>
  <si>
    <t>County Ninth-Cent Voted Fuel Tax</t>
  </si>
  <si>
    <t>Discretionary Sales Surtaxes</t>
  </si>
  <si>
    <t>Communications Services Taxes (Chapter 202, F.S.)</t>
  </si>
  <si>
    <t>Impact Fees - Residential - Public Safety</t>
  </si>
  <si>
    <t>Federal Grant - General Government</t>
  </si>
  <si>
    <t>Federal Grant - Public Safety</t>
  </si>
  <si>
    <t>Federal Grant - Physical Environment - Other Physical Environment</t>
  </si>
  <si>
    <t>Federal Grant - Human Services - Child Support Reimbursement</t>
  </si>
  <si>
    <t>State Grant - General Government</t>
  </si>
  <si>
    <t>State Grant - Human Services - Other Human Services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</si>
  <si>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</si>
  <si>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</si>
  <si>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</si>
  <si>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Sales and Uses Taxes to Counties</t>
  </si>
  <si>
    <t>State Shared Revenues - General Government - Local Government Half-Cent Sales Tax</t>
  </si>
  <si>
    <t>State Shared Revenues - General Government - Other General Government</t>
  </si>
  <si>
    <t>General Government - Recording Fees</t>
  </si>
  <si>
    <t>General Government - Fees Remitted to County from Tax Collector</t>
  </si>
  <si>
    <t>General Government - Fees Remitted to County from Sheriff</t>
  </si>
  <si>
    <t>General Government - Fees Remitted to County from Supervisor of Elections</t>
  </si>
  <si>
    <t>General Government - Other General Government Charges and Fees</t>
  </si>
  <si>
    <t>Transportation - Other Transportation Charges</t>
  </si>
  <si>
    <t>Court-Ordered Judgments and Fines - Other Court-Ordered</t>
  </si>
  <si>
    <t>Proceeds - Debt Proceeds</t>
  </si>
  <si>
    <t>Proceeds of General Capital Asset Dispositions - Sales</t>
  </si>
  <si>
    <t>2013 Countywide Population:</t>
  </si>
  <si>
    <t>Local Fiscal Year Ended September 30, 2014</t>
  </si>
  <si>
    <t>General Government - Fees Remitted to County from Property Appraiser</t>
  </si>
  <si>
    <t>General Government - County Officer Commission and Fees</t>
  </si>
  <si>
    <t>Sales - Disposition of Fixed Assets</t>
  </si>
  <si>
    <t>2014 Countywide Population:</t>
  </si>
  <si>
    <t>Local Fiscal Year Ended September 30, 2015</t>
  </si>
  <si>
    <t>State Grant - Physical Environment - Garbage / Solid Waste</t>
  </si>
  <si>
    <t>2015 Countywide Population:</t>
  </si>
  <si>
    <t>Local Fiscal Year Ended September 30, 2007</t>
  </si>
  <si>
    <t>Franchise Fees, Licenses, and Permits</t>
  </si>
  <si>
    <t>Occupational Licenses</t>
  </si>
  <si>
    <t>Other Permits, Fees and Licenses</t>
  </si>
  <si>
    <t>Federal Grant - Court-Related Grants - Drug Court Management</t>
  </si>
  <si>
    <t>Traffic Court - Filing Fees</t>
  </si>
  <si>
    <t>Restricted Local Ordinance Court-Related Board Revenue - State Court Facility Surcharge</t>
  </si>
  <si>
    <t>Restricted Local Ordinance Court-Related Board Revenue - Domestic Violence Surcharge</t>
  </si>
  <si>
    <t>Other Charges for Services</t>
  </si>
  <si>
    <t>2007 Countywide Population:</t>
  </si>
  <si>
    <t>Local Fiscal Year Ended September 30, 2016</t>
  </si>
  <si>
    <t>Federal Grant - Transportation - Other Transportation</t>
  </si>
  <si>
    <t>Federal Grant - Other Federal Grants</t>
  </si>
  <si>
    <t>State Shared Revenues - General Government - Alcoholic Beverage License Tax</t>
  </si>
  <si>
    <t>Other Judgments, Fines, and Forfeits</t>
  </si>
  <si>
    <t>2016 Countywide Population:</t>
  </si>
  <si>
    <t>Local Fiscal Year Ended September 30, 2006</t>
  </si>
  <si>
    <t>Permits, Fees, and Licenses</t>
  </si>
  <si>
    <t>Court-Ordered Judgments and Fines</t>
  </si>
  <si>
    <t>2006 Countywide Population:</t>
  </si>
  <si>
    <t>Local Fiscal Year Ended September 30, 2017</t>
  </si>
  <si>
    <t>2017 Countywide Population:</t>
  </si>
  <si>
    <t>Local Fiscal Year Ended September 30, 2018</t>
  </si>
  <si>
    <t>Proprietary Non-Operating - Other Grants and Donations</t>
  </si>
  <si>
    <t>2018 Countywide Population:</t>
  </si>
  <si>
    <t>Local Fiscal Year Ended September 30, 2019</t>
  </si>
  <si>
    <t>Impact Fees - Commercial - Public Safety</t>
  </si>
  <si>
    <t>State Shared Revenues - Physical Environment - Other Physical Environment</t>
  </si>
  <si>
    <t>Payments from Other Local Units in Lieu of Taxes</t>
  </si>
  <si>
    <t>General Government - Fees Remitted to County from Clerk of County Court</t>
  </si>
  <si>
    <t>Public Safety - Other Public Safety Charges and Fees</t>
  </si>
  <si>
    <t>Court-Related Revenues - Circuit Court Civil - Fees and Service Charges</t>
  </si>
  <si>
    <t>Sales - Sale of Surplus Materials and Scrap</t>
  </si>
  <si>
    <t>2019 Countywide Population:</t>
  </si>
  <si>
    <t>Insurance Premium Tax for Firefighters' Pension</t>
  </si>
  <si>
    <t>Insurance Premium Tax for Police Officers' Retirement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</si>
  <si>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</si>
  <si>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</si>
  <si>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</si>
  <si>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</si>
  <si>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</si>
  <si>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Utility Service Tax - Other</t>
  </si>
  <si>
    <t>Local Business Tax (Chapter 205, F.S.)</t>
  </si>
  <si>
    <t>Franchise Fee - Electricity</t>
  </si>
  <si>
    <t>Franchise Fee - Telecommunications</t>
  </si>
  <si>
    <t>Franchise Fee - Water</t>
  </si>
  <si>
    <t>Franchise Fee - Gas</t>
  </si>
  <si>
    <t>Franchise Fee - Cable Television</t>
  </si>
  <si>
    <t>Franchise Fee - Sewer</t>
  </si>
  <si>
    <t>Franchise Fee - Solid Waste</t>
  </si>
  <si>
    <t>Franchise Fee - Other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</si>
  <si>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</si>
  <si>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</si>
  <si>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</si>
  <si>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</si>
  <si>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Commercial - Economic Environment</t>
  </si>
  <si>
    <t>Impact Fees - Commercial - Human Services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</si>
  <si>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</si>
  <si>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</si>
  <si>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</si>
  <si>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</si>
  <si>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</si>
  <si>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</si>
  <si>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Licenses</t>
  </si>
  <si>
    <t>Federal Grant - Physical Environment - Water Supply System</t>
  </si>
  <si>
    <t>Federal Grant - Physical Environment - Electric Supply System</t>
  </si>
  <si>
    <t>Federal Grant - Physical Environment - Gas Supply System</t>
  </si>
  <si>
    <t>Federal Grant - Physical Environment - Garbage / Solid Waste</t>
  </si>
  <si>
    <t>Federal Grant - Physical Environment - Sewer / Wastewater</t>
  </si>
  <si>
    <t>Federal Grant - Transportation - Airport Development</t>
  </si>
  <si>
    <t>Federal Grant - Transportation - Mass Transit</t>
  </si>
  <si>
    <t>Federal Grant - Human Services - Health or Hospitals</t>
  </si>
  <si>
    <t>Federal Grant - Human Services - Public Assistance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</si>
  <si>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</si>
  <si>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</si>
  <si>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</si>
  <si>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Hearing Officer</t>
  </si>
  <si>
    <t>Federal Grant - Court-Related Grants - Other Court-Related</t>
  </si>
  <si>
    <t>Federal Payments in Lieu of Taxes</t>
  </si>
  <si>
    <t>State Grant - Physical Environment - Water Supply System</t>
  </si>
  <si>
    <t>State Grant - Physical Environment - Electric Supply System</t>
  </si>
  <si>
    <t>State Grant - Physical Environment - Gas Supply System</t>
  </si>
  <si>
    <t>State Grant - Physical Environment - Sewer / Wastewater</t>
  </si>
  <si>
    <t>State Grant - Physical Environment - Stormwater Management</t>
  </si>
  <si>
    <t>State Grant - Transportation - Airport Development</t>
  </si>
  <si>
    <t>State Grant - Transportation - Mass Transit</t>
  </si>
  <si>
    <t>State Grant - Human Services - Public Welfare</t>
  </si>
  <si>
    <t>State Grant - Court-Related Grants - Conflict Cases</t>
  </si>
  <si>
    <t>State Grant - Court-Related Grants - Article V Clerk of Court Trust Fund</t>
  </si>
  <si>
    <t>State Grant - Court-Related Grants - Child Dependency</t>
  </si>
  <si>
    <t>State Shared Revenues - General Government - Cardroom Tax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</si>
  <si>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</si>
  <si>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</si>
  <si>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</si>
  <si>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Physical Environment - Water Supply System</t>
  </si>
  <si>
    <t>State Shared Revenues - Physical Environment - Electric Supply System</t>
  </si>
  <si>
    <t>State Shared Revenues - Physical Environment - Gas Supply System</t>
  </si>
  <si>
    <t>State Shared Revenues - Physical Environment - Garbage / Solid Waste</t>
  </si>
  <si>
    <t>State Shared Revenues - Physical Environment - Sewer / Wastewater</t>
  </si>
  <si>
    <t>State Shared Revenues - Transportation - Airport Development</t>
  </si>
  <si>
    <t>State Shared Revenues - Transportation - Mass Transit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</si>
  <si>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</si>
  <si>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</si>
  <si>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</si>
  <si>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Culture / Recreation</t>
  </si>
  <si>
    <t>Grants from Other Local Units - General Government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</si>
  <si>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</si>
  <si>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</si>
  <si>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</si>
  <si>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</si>
  <si>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</si>
  <si>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</si>
  <si>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</si>
  <si>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</si>
  <si>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</si>
  <si>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</si>
  <si>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</si>
  <si>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Clerk of Circuit Court</t>
  </si>
  <si>
    <t>Public Safety - Housing for Prisoners</t>
  </si>
  <si>
    <t>Public Safety - Protective Inspection Fees</t>
  </si>
  <si>
    <t>Physical Environment - Electric Utility</t>
  </si>
  <si>
    <t>Physical Environment - Gas Utility</t>
  </si>
  <si>
    <t>Physical Environment - Water Utility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</si>
  <si>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</si>
  <si>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</si>
  <si>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</si>
  <si>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</si>
  <si>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</si>
  <si>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</si>
  <si>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</si>
  <si>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</si>
  <si>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</si>
  <si>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</si>
  <si>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</si>
  <si>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</si>
  <si>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</si>
  <si>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</si>
  <si>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</si>
  <si>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Other Human Services Charges</t>
  </si>
  <si>
    <t>Culture / Recreation - Libraries</t>
  </si>
  <si>
    <t>Culture / Recreation - Cultural Services</t>
  </si>
  <si>
    <t>Culture / Recreation - Special Events</t>
  </si>
  <si>
    <t>Culture / Recreation - Special Recreation Facilities</t>
  </si>
  <si>
    <t>Culture / Recreation - Charter Schools</t>
  </si>
  <si>
    <t>Culture / Recreation - Other Culture / Recreation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</si>
  <si>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</si>
  <si>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</si>
  <si>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</si>
  <si>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</si>
  <si>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</si>
  <si>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</si>
  <si>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</si>
  <si>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</si>
  <si>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</si>
  <si>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</si>
  <si>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</si>
  <si>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County Court Civil - Non-Local Fines and Forfeitures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</si>
  <si>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</si>
  <si>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</si>
  <si>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</si>
  <si>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Non-Local Fines and Forfeitures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</si>
  <si>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</si>
  <si>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</si>
  <si>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</si>
  <si>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Traffic Court (Criminal and Civil) - Non-Local Fines and Forfeitures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</si>
  <si>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</si>
  <si>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</si>
  <si>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</si>
  <si>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</si>
  <si>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</si>
  <si>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</si>
  <si>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</si>
  <si>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</si>
  <si>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</si>
  <si>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</si>
  <si>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</si>
  <si>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</si>
  <si>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</si>
  <si>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</si>
  <si>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</si>
  <si>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</si>
  <si>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</si>
  <si>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</si>
  <si>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</si>
  <si>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</si>
  <si>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</si>
  <si>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</si>
  <si>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Court-Ordered Judgments and Fines - As Decided by Circuit Court Criminal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</si>
  <si>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</si>
  <si>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</si>
  <si>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</si>
  <si>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</si>
  <si>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</si>
  <si>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</si>
  <si>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</si>
  <si>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</si>
  <si>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Confiscation of Deposits or Bonds Held as Performance Guarantees</t>
  </si>
  <si>
    <t>Sale of Contraband Property Seized by Law Enforcement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</si>
  <si>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</si>
  <si>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</si>
  <si>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</si>
  <si>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Pension Fund Contributions</t>
  </si>
  <si>
    <t>Other Miscellaneous Revenues - Slot Machine Proceeds</t>
  </si>
  <si>
    <t>Other Miscellaneous Revenues - Deferred Compensation Contributions</t>
  </si>
  <si>
    <t>Contributions from Enterprise Operations</t>
  </si>
  <si>
    <t>Proceeds - Proceeds from Refunding Bonds</t>
  </si>
  <si>
    <t>Clerk of Court Trust Fund Revenue</t>
  </si>
  <si>
    <t>Proceeds of General Capital Asset Dispositions - Compensation for Loss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</si>
  <si>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</si>
  <si>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</si>
  <si>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</si>
  <si>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</si>
  <si>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</si>
  <si>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</si>
  <si>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</si>
  <si>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</si>
  <si>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Non-Operating - Extraordinary Items (Gain)</t>
  </si>
  <si>
    <t>Non-Operating - Special Items (Gain)</t>
  </si>
  <si>
    <t>Local Fiscal Year Ended September 30, 2020</t>
  </si>
  <si>
    <t>Other Financial Assistance - Federal Source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</si>
  <si>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</si>
  <si>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</si>
  <si>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</si>
  <si>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</si>
  <si>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</si>
  <si>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</si>
  <si>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</si>
  <si>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</si>
  <si>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Building Permits (Buildling Permit Fees)</t>
  </si>
  <si>
    <t>Inspection Fee</t>
  </si>
  <si>
    <t>Other Fees and Special Assessments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</si>
  <si>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</si>
  <si>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</si>
  <si>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</si>
  <si>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</si>
  <si>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Proprietary Non-Operating Sources - Other Grants and Donations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</si>
</sst>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8" ht="24" thickBot="1">
      <c r="A2" s="62" t="s">
        <v>361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8" ht="18" customHeight="1">
      <c r="A3" s="65" t="s">
        <v>65</v>
      </c>
      <c r="B3" s="66"/>
      <c r="C3" s="67"/>
      <c r="D3" s="71" t="s">
        <v>31</v>
      </c>
      <c r="E3" s="72"/>
      <c r="F3" s="72"/>
      <c r="G3" s="72"/>
      <c r="H3" s="73"/>
      <c r="I3" s="71" t="s">
        <v>32</v>
      </c>
      <c r="J3" s="73"/>
      <c r="K3" s="71" t="s">
        <v>34</v>
      </c>
      <c r="L3" s="72"/>
      <c r="M3" s="73"/>
      <c r="N3" s="36"/>
      <c r="O3" s="37"/>
      <c r="P3" s="74" t="s">
        <v>363</v>
      </c>
      <c r="Q3" s="11"/>
      <c r="R3"/>
    </row>
    <row r="4" spans="1:134" ht="32.25" customHeight="1" thickBot="1">
      <c r="A4" s="68"/>
      <c r="B4" s="69"/>
      <c r="C4" s="70"/>
      <c r="D4" s="34" t="s">
        <v>4</v>
      </c>
      <c r="E4" s="34" t="s">
        <v>66</v>
      </c>
      <c r="F4" s="34" t="s">
        <v>67</v>
      </c>
      <c r="G4" s="34" t="s">
        <v>68</v>
      </c>
      <c r="H4" s="34" t="s">
        <v>5</v>
      </c>
      <c r="I4" s="34" t="s">
        <v>6</v>
      </c>
      <c r="J4" s="35" t="s">
        <v>69</v>
      </c>
      <c r="K4" s="35" t="s">
        <v>7</v>
      </c>
      <c r="L4" s="35" t="s">
        <v>8</v>
      </c>
      <c r="M4" s="35" t="s">
        <v>364</v>
      </c>
      <c r="N4" s="35" t="s">
        <v>9</v>
      </c>
      <c r="O4" s="35" t="s">
        <v>365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366</v>
      </c>
      <c r="B5" s="26"/>
      <c r="C5" s="26"/>
      <c r="D5" s="27">
        <f aca="true" t="shared" si="0" ref="D5:N5">SUM(D6:D8)</f>
        <v>5220948</v>
      </c>
      <c r="E5" s="27">
        <f t="shared" si="0"/>
        <v>2736553</v>
      </c>
      <c r="F5" s="27">
        <f t="shared" si="0"/>
        <v>356021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aca="true" t="shared" si="1" ref="O5:O16">SUM(D5:N5)</f>
        <v>8313522</v>
      </c>
      <c r="P5" s="33">
        <f aca="true" t="shared" si="2" ref="P5:P36">(O5/P$63)</f>
        <v>569.8095956134339</v>
      </c>
      <c r="Q5" s="6"/>
    </row>
    <row r="6" spans="1:17" ht="15">
      <c r="A6" s="12"/>
      <c r="B6" s="25">
        <v>311</v>
      </c>
      <c r="C6" s="20" t="s">
        <v>2</v>
      </c>
      <c r="D6" s="47">
        <v>3723243</v>
      </c>
      <c r="E6" s="47">
        <v>930882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 t="shared" si="1"/>
        <v>4654125</v>
      </c>
      <c r="P6" s="48">
        <f t="shared" si="2"/>
        <v>318.9941740918437</v>
      </c>
      <c r="Q6" s="9"/>
    </row>
    <row r="7" spans="1:17" ht="15">
      <c r="A7" s="12"/>
      <c r="B7" s="25">
        <v>312.41</v>
      </c>
      <c r="C7" s="20" t="s">
        <v>367</v>
      </c>
      <c r="D7" s="47">
        <v>1490233</v>
      </c>
      <c r="E7" s="47">
        <v>869273</v>
      </c>
      <c r="F7" s="47">
        <v>356021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si="1"/>
        <v>2715527</v>
      </c>
      <c r="P7" s="48">
        <f t="shared" si="2"/>
        <v>186.1224811514736</v>
      </c>
      <c r="Q7" s="9"/>
    </row>
    <row r="8" spans="1:17" ht="15">
      <c r="A8" s="12"/>
      <c r="B8" s="25">
        <v>319.9</v>
      </c>
      <c r="C8" s="20" t="s">
        <v>13</v>
      </c>
      <c r="D8" s="47">
        <v>7472</v>
      </c>
      <c r="E8" s="47">
        <v>936398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1"/>
        <v>943870</v>
      </c>
      <c r="P8" s="48">
        <f t="shared" si="2"/>
        <v>64.69294037011652</v>
      </c>
      <c r="Q8" s="9"/>
    </row>
    <row r="9" spans="1:17" ht="15.75">
      <c r="A9" s="29" t="s">
        <v>14</v>
      </c>
      <c r="B9" s="30"/>
      <c r="C9" s="31"/>
      <c r="D9" s="32">
        <f aca="true" t="shared" si="3" ref="D9:N9">SUM(D10:D14)</f>
        <v>321654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32">
        <f t="shared" si="3"/>
        <v>0</v>
      </c>
      <c r="O9" s="45">
        <f t="shared" si="1"/>
        <v>321654</v>
      </c>
      <c r="P9" s="46">
        <f t="shared" si="2"/>
        <v>22.046196024674433</v>
      </c>
      <c r="Q9" s="10"/>
    </row>
    <row r="10" spans="1:17" ht="15">
      <c r="A10" s="12"/>
      <c r="B10" s="25">
        <v>322</v>
      </c>
      <c r="C10" s="20" t="s">
        <v>368</v>
      </c>
      <c r="D10" s="47">
        <v>232655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1"/>
        <v>232655</v>
      </c>
      <c r="P10" s="48">
        <f t="shared" si="2"/>
        <v>15.946196024674435</v>
      </c>
      <c r="Q10" s="9"/>
    </row>
    <row r="11" spans="1:17" ht="15">
      <c r="A11" s="12"/>
      <c r="B11" s="25">
        <v>325.1</v>
      </c>
      <c r="C11" s="20" t="s">
        <v>201</v>
      </c>
      <c r="D11" s="47">
        <v>23142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1"/>
        <v>23142</v>
      </c>
      <c r="P11" s="48">
        <f t="shared" si="2"/>
        <v>1.586154900616861</v>
      </c>
      <c r="Q11" s="9"/>
    </row>
    <row r="12" spans="1:17" ht="15">
      <c r="A12" s="12"/>
      <c r="B12" s="25">
        <v>325.2</v>
      </c>
      <c r="C12" s="20" t="s">
        <v>202</v>
      </c>
      <c r="D12" s="47">
        <v>6310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1"/>
        <v>6310</v>
      </c>
      <c r="P12" s="48">
        <f t="shared" si="2"/>
        <v>0.43248800548320765</v>
      </c>
      <c r="Q12" s="9"/>
    </row>
    <row r="13" spans="1:17" ht="15">
      <c r="A13" s="12"/>
      <c r="B13" s="25">
        <v>329.1</v>
      </c>
      <c r="C13" s="20" t="s">
        <v>369</v>
      </c>
      <c r="D13" s="47">
        <v>50429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1"/>
        <v>50429</v>
      </c>
      <c r="P13" s="48">
        <f t="shared" si="2"/>
        <v>3.4564084989718986</v>
      </c>
      <c r="Q13" s="9"/>
    </row>
    <row r="14" spans="1:17" ht="15">
      <c r="A14" s="12"/>
      <c r="B14" s="25">
        <v>329.5</v>
      </c>
      <c r="C14" s="20" t="s">
        <v>370</v>
      </c>
      <c r="D14" s="47">
        <v>9118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1"/>
        <v>9118</v>
      </c>
      <c r="P14" s="48">
        <f t="shared" si="2"/>
        <v>0.6249485949280329</v>
      </c>
      <c r="Q14" s="9"/>
    </row>
    <row r="15" spans="1:17" ht="15.75">
      <c r="A15" s="29" t="s">
        <v>371</v>
      </c>
      <c r="B15" s="30"/>
      <c r="C15" s="31"/>
      <c r="D15" s="32">
        <f aca="true" t="shared" si="4" ref="D15:N15">SUM(D16:D34)</f>
        <v>4429200</v>
      </c>
      <c r="E15" s="32">
        <f t="shared" si="4"/>
        <v>4219040</v>
      </c>
      <c r="F15" s="32">
        <f t="shared" si="4"/>
        <v>0</v>
      </c>
      <c r="G15" s="32">
        <f t="shared" si="4"/>
        <v>876981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45">
        <f t="shared" si="1"/>
        <v>9525221</v>
      </c>
      <c r="P15" s="46">
        <f t="shared" si="2"/>
        <v>652.8595613433858</v>
      </c>
      <c r="Q15" s="10"/>
    </row>
    <row r="16" spans="1:17" ht="15">
      <c r="A16" s="12"/>
      <c r="B16" s="25">
        <v>331.2</v>
      </c>
      <c r="C16" s="20" t="s">
        <v>111</v>
      </c>
      <c r="D16" s="47">
        <v>0</v>
      </c>
      <c r="E16" s="47">
        <v>54915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1"/>
        <v>54915</v>
      </c>
      <c r="P16" s="48">
        <f t="shared" si="2"/>
        <v>3.763879369431117</v>
      </c>
      <c r="Q16" s="9"/>
    </row>
    <row r="17" spans="1:17" ht="15">
      <c r="A17" s="12"/>
      <c r="B17" s="25">
        <v>331.5</v>
      </c>
      <c r="C17" s="20" t="s">
        <v>17</v>
      </c>
      <c r="D17" s="47">
        <v>0</v>
      </c>
      <c r="E17" s="47">
        <v>1927568</v>
      </c>
      <c r="F17" s="47">
        <v>0</v>
      </c>
      <c r="G17" s="47">
        <v>876981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aca="true" t="shared" si="5" ref="O17:O29">SUM(D17:N17)</f>
        <v>2804549</v>
      </c>
      <c r="P17" s="48">
        <f t="shared" si="2"/>
        <v>192.2240575736806</v>
      </c>
      <c r="Q17" s="9"/>
    </row>
    <row r="18" spans="1:17" ht="15">
      <c r="A18" s="12"/>
      <c r="B18" s="25">
        <v>332</v>
      </c>
      <c r="C18" s="20" t="s">
        <v>359</v>
      </c>
      <c r="D18" s="47">
        <v>51858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5"/>
        <v>51858</v>
      </c>
      <c r="P18" s="48">
        <f t="shared" si="2"/>
        <v>3.5543522960932146</v>
      </c>
      <c r="Q18" s="9"/>
    </row>
    <row r="19" spans="1:17" ht="15">
      <c r="A19" s="12"/>
      <c r="B19" s="25">
        <v>334.2</v>
      </c>
      <c r="C19" s="20" t="s">
        <v>18</v>
      </c>
      <c r="D19" s="47">
        <v>184350</v>
      </c>
      <c r="E19" s="47">
        <v>179552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5"/>
        <v>363902</v>
      </c>
      <c r="P19" s="48">
        <f t="shared" si="2"/>
        <v>24.9418779986292</v>
      </c>
      <c r="Q19" s="9"/>
    </row>
    <row r="20" spans="1:17" ht="15">
      <c r="A20" s="12"/>
      <c r="B20" s="25">
        <v>334.7</v>
      </c>
      <c r="C20" s="20" t="s">
        <v>20</v>
      </c>
      <c r="D20" s="47">
        <v>293521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5"/>
        <v>293521</v>
      </c>
      <c r="P20" s="48">
        <f t="shared" si="2"/>
        <v>20.117957505140506</v>
      </c>
      <c r="Q20" s="9"/>
    </row>
    <row r="21" spans="1:17" ht="15">
      <c r="A21" s="12"/>
      <c r="B21" s="25">
        <v>334.9</v>
      </c>
      <c r="C21" s="20" t="s">
        <v>90</v>
      </c>
      <c r="D21" s="47">
        <v>63975</v>
      </c>
      <c r="E21" s="47">
        <v>100976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5"/>
        <v>164951</v>
      </c>
      <c r="P21" s="48">
        <f t="shared" si="2"/>
        <v>11.305757368060315</v>
      </c>
      <c r="Q21" s="9"/>
    </row>
    <row r="22" spans="1:17" ht="15">
      <c r="A22" s="12"/>
      <c r="B22" s="25">
        <v>335.121</v>
      </c>
      <c r="C22" s="20" t="s">
        <v>372</v>
      </c>
      <c r="D22" s="47">
        <v>462334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5"/>
        <v>462334</v>
      </c>
      <c r="P22" s="48">
        <f t="shared" si="2"/>
        <v>31.688416723783412</v>
      </c>
      <c r="Q22" s="9"/>
    </row>
    <row r="23" spans="1:17" ht="15">
      <c r="A23" s="12"/>
      <c r="B23" s="25">
        <v>335.13</v>
      </c>
      <c r="C23" s="20" t="s">
        <v>117</v>
      </c>
      <c r="D23" s="47">
        <v>18699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5"/>
        <v>18699</v>
      </c>
      <c r="P23" s="48">
        <f t="shared" si="2"/>
        <v>1.281631254283756</v>
      </c>
      <c r="Q23" s="9"/>
    </row>
    <row r="24" spans="1:17" ht="15">
      <c r="A24" s="12"/>
      <c r="B24" s="25">
        <v>335.14</v>
      </c>
      <c r="C24" s="20" t="s">
        <v>118</v>
      </c>
      <c r="D24" s="47">
        <v>8267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5"/>
        <v>8267</v>
      </c>
      <c r="P24" s="48">
        <f t="shared" si="2"/>
        <v>0.5666209732693626</v>
      </c>
      <c r="Q24" s="9"/>
    </row>
    <row r="25" spans="1:17" ht="15">
      <c r="A25" s="12"/>
      <c r="B25" s="25">
        <v>335.15</v>
      </c>
      <c r="C25" s="20" t="s">
        <v>153</v>
      </c>
      <c r="D25" s="47">
        <v>2017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5"/>
        <v>2017</v>
      </c>
      <c r="P25" s="48">
        <f t="shared" si="2"/>
        <v>0.13824537354352295</v>
      </c>
      <c r="Q25" s="9"/>
    </row>
    <row r="26" spans="1:17" ht="15">
      <c r="A26" s="12"/>
      <c r="B26" s="25">
        <v>335.16</v>
      </c>
      <c r="C26" s="20" t="s">
        <v>373</v>
      </c>
      <c r="D26" s="47">
        <v>111625</v>
      </c>
      <c r="E26" s="47">
        <v>111625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5"/>
        <v>223250</v>
      </c>
      <c r="P26" s="48">
        <f t="shared" si="2"/>
        <v>15.301576422206992</v>
      </c>
      <c r="Q26" s="9"/>
    </row>
    <row r="27" spans="1:17" ht="15">
      <c r="A27" s="12"/>
      <c r="B27" s="25">
        <v>335.18</v>
      </c>
      <c r="C27" s="20" t="s">
        <v>374</v>
      </c>
      <c r="D27" s="47">
        <v>1710808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5"/>
        <v>1710808</v>
      </c>
      <c r="P27" s="48">
        <f t="shared" si="2"/>
        <v>117.25894448252228</v>
      </c>
      <c r="Q27" s="9"/>
    </row>
    <row r="28" spans="1:17" ht="15">
      <c r="A28" s="12"/>
      <c r="B28" s="25">
        <v>335.19</v>
      </c>
      <c r="C28" s="20" t="s">
        <v>121</v>
      </c>
      <c r="D28" s="47">
        <v>1519362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5"/>
        <v>1519362</v>
      </c>
      <c r="P28" s="48">
        <f t="shared" si="2"/>
        <v>104.13721727210418</v>
      </c>
      <c r="Q28" s="9"/>
    </row>
    <row r="29" spans="1:17" ht="15">
      <c r="A29" s="12"/>
      <c r="B29" s="25">
        <v>335.29</v>
      </c>
      <c r="C29" s="20" t="s">
        <v>28</v>
      </c>
      <c r="D29" s="47">
        <v>0</v>
      </c>
      <c r="E29" s="47">
        <v>8073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5"/>
        <v>8073</v>
      </c>
      <c r="P29" s="48">
        <f t="shared" si="2"/>
        <v>0.5533241946538725</v>
      </c>
      <c r="Q29" s="9"/>
    </row>
    <row r="30" spans="1:17" ht="15">
      <c r="A30" s="12"/>
      <c r="B30" s="25">
        <v>335.48</v>
      </c>
      <c r="C30" s="20" t="s">
        <v>79</v>
      </c>
      <c r="D30" s="47">
        <v>0</v>
      </c>
      <c r="E30" s="47">
        <v>1075201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aca="true" t="shared" si="6" ref="O30:O36">SUM(D30:N30)</f>
        <v>1075201</v>
      </c>
      <c r="P30" s="48">
        <f t="shared" si="2"/>
        <v>73.69437971213159</v>
      </c>
      <c r="Q30" s="9"/>
    </row>
    <row r="31" spans="1:17" ht="15">
      <c r="A31" s="12"/>
      <c r="B31" s="25">
        <v>335.9</v>
      </c>
      <c r="C31" s="20" t="s">
        <v>30</v>
      </c>
      <c r="D31" s="47">
        <v>0</v>
      </c>
      <c r="E31" s="47">
        <v>325275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325275</v>
      </c>
      <c r="P31" s="48">
        <f t="shared" si="2"/>
        <v>22.294379712131597</v>
      </c>
      <c r="Q31" s="9"/>
    </row>
    <row r="32" spans="1:17" ht="15">
      <c r="A32" s="12"/>
      <c r="B32" s="25">
        <v>336</v>
      </c>
      <c r="C32" s="20" t="s">
        <v>92</v>
      </c>
      <c r="D32" s="47">
        <v>2384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2384</v>
      </c>
      <c r="P32" s="48">
        <f t="shared" si="2"/>
        <v>0.16339958875942426</v>
      </c>
      <c r="Q32" s="9"/>
    </row>
    <row r="33" spans="1:17" ht="15">
      <c r="A33" s="12"/>
      <c r="B33" s="25">
        <v>337.2</v>
      </c>
      <c r="C33" s="20" t="s">
        <v>74</v>
      </c>
      <c r="D33" s="47">
        <v>0</v>
      </c>
      <c r="E33" s="47">
        <v>249686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249686</v>
      </c>
      <c r="P33" s="48">
        <f t="shared" si="2"/>
        <v>17.113502398903357</v>
      </c>
      <c r="Q33" s="9"/>
    </row>
    <row r="34" spans="1:17" ht="15">
      <c r="A34" s="12"/>
      <c r="B34" s="25">
        <v>339</v>
      </c>
      <c r="C34" s="20" t="s">
        <v>168</v>
      </c>
      <c r="D34" s="47">
        <v>0</v>
      </c>
      <c r="E34" s="47">
        <v>186169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186169</v>
      </c>
      <c r="P34" s="48">
        <f t="shared" si="2"/>
        <v>12.760041124057574</v>
      </c>
      <c r="Q34" s="9"/>
    </row>
    <row r="35" spans="1:17" ht="15.75">
      <c r="A35" s="29" t="s">
        <v>35</v>
      </c>
      <c r="B35" s="30"/>
      <c r="C35" s="31"/>
      <c r="D35" s="32">
        <f aca="true" t="shared" si="7" ref="D35:N35">SUM(D36:D48)</f>
        <v>1760783</v>
      </c>
      <c r="E35" s="32">
        <f t="shared" si="7"/>
        <v>3664947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  <c r="O35" s="32">
        <f t="shared" si="6"/>
        <v>5425730</v>
      </c>
      <c r="P35" s="46">
        <f t="shared" si="2"/>
        <v>371.8800548320768</v>
      </c>
      <c r="Q35" s="10"/>
    </row>
    <row r="36" spans="1:17" ht="15">
      <c r="A36" s="12"/>
      <c r="B36" s="25">
        <v>341.1</v>
      </c>
      <c r="C36" s="20" t="s">
        <v>122</v>
      </c>
      <c r="D36" s="47">
        <v>29699</v>
      </c>
      <c r="E36" s="47">
        <v>38531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68230</v>
      </c>
      <c r="P36" s="48">
        <f t="shared" si="2"/>
        <v>4.676490747087046</v>
      </c>
      <c r="Q36" s="9"/>
    </row>
    <row r="37" spans="1:17" ht="15">
      <c r="A37" s="12"/>
      <c r="B37" s="25">
        <v>341.51</v>
      </c>
      <c r="C37" s="20" t="s">
        <v>123</v>
      </c>
      <c r="D37" s="47">
        <v>901524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aca="true" t="shared" si="8" ref="O37:O47">SUM(D37:N37)</f>
        <v>901524</v>
      </c>
      <c r="P37" s="48">
        <f aca="true" t="shared" si="9" ref="P37:P68">(O37/P$63)</f>
        <v>61.79054146675805</v>
      </c>
      <c r="Q37" s="9"/>
    </row>
    <row r="38" spans="1:17" ht="15">
      <c r="A38" s="12"/>
      <c r="B38" s="25">
        <v>341.52</v>
      </c>
      <c r="C38" s="20" t="s">
        <v>124</v>
      </c>
      <c r="D38" s="47">
        <v>0</v>
      </c>
      <c r="E38" s="47">
        <v>7132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8"/>
        <v>7132</v>
      </c>
      <c r="P38" s="48">
        <f t="shared" si="9"/>
        <v>0.4888279643591501</v>
      </c>
      <c r="Q38" s="9"/>
    </row>
    <row r="39" spans="1:17" ht="15">
      <c r="A39" s="12"/>
      <c r="B39" s="25">
        <v>341.9</v>
      </c>
      <c r="C39" s="20" t="s">
        <v>126</v>
      </c>
      <c r="D39" s="47">
        <v>113418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8"/>
        <v>113418</v>
      </c>
      <c r="P39" s="48">
        <f t="shared" si="9"/>
        <v>7.773680603152845</v>
      </c>
      <c r="Q39" s="9"/>
    </row>
    <row r="40" spans="1:17" ht="15">
      <c r="A40" s="12"/>
      <c r="B40" s="25">
        <v>342.2</v>
      </c>
      <c r="C40" s="20" t="s">
        <v>44</v>
      </c>
      <c r="D40" s="47">
        <v>0</v>
      </c>
      <c r="E40" s="47">
        <v>2271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8"/>
        <v>2271</v>
      </c>
      <c r="P40" s="48">
        <f t="shared" si="9"/>
        <v>0.15565455791638108</v>
      </c>
      <c r="Q40" s="9"/>
    </row>
    <row r="41" spans="1:17" ht="15">
      <c r="A41" s="12"/>
      <c r="B41" s="25">
        <v>342.4</v>
      </c>
      <c r="C41" s="20" t="s">
        <v>45</v>
      </c>
      <c r="D41" s="47">
        <v>255000</v>
      </c>
      <c r="E41" s="47">
        <v>55464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8"/>
        <v>310464</v>
      </c>
      <c r="P41" s="48">
        <f t="shared" si="9"/>
        <v>21.27923235092529</v>
      </c>
      <c r="Q41" s="9"/>
    </row>
    <row r="42" spans="1:17" ht="15">
      <c r="A42" s="12"/>
      <c r="B42" s="25">
        <v>342.6</v>
      </c>
      <c r="C42" s="20" t="s">
        <v>46</v>
      </c>
      <c r="D42" s="47">
        <v>0</v>
      </c>
      <c r="E42" s="47">
        <v>1593994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8"/>
        <v>1593994</v>
      </c>
      <c r="P42" s="48">
        <f t="shared" si="9"/>
        <v>109.2525017135024</v>
      </c>
      <c r="Q42" s="9"/>
    </row>
    <row r="43" spans="1:17" ht="15">
      <c r="A43" s="12"/>
      <c r="B43" s="25">
        <v>343.4</v>
      </c>
      <c r="C43" s="20" t="s">
        <v>47</v>
      </c>
      <c r="D43" s="47">
        <v>36960</v>
      </c>
      <c r="E43" s="47">
        <v>1790382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8"/>
        <v>1827342</v>
      </c>
      <c r="P43" s="48">
        <f t="shared" si="9"/>
        <v>125.24619602467443</v>
      </c>
      <c r="Q43" s="9"/>
    </row>
    <row r="44" spans="1:17" ht="15">
      <c r="A44" s="12"/>
      <c r="B44" s="25">
        <v>343.9</v>
      </c>
      <c r="C44" s="20" t="s">
        <v>48</v>
      </c>
      <c r="D44" s="47">
        <v>0</v>
      </c>
      <c r="E44" s="47">
        <v>163968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8"/>
        <v>163968</v>
      </c>
      <c r="P44" s="48">
        <f t="shared" si="9"/>
        <v>11.238382453735435</v>
      </c>
      <c r="Q44" s="9"/>
    </row>
    <row r="45" spans="1:17" ht="15">
      <c r="A45" s="12"/>
      <c r="B45" s="25">
        <v>344.9</v>
      </c>
      <c r="C45" s="20" t="s">
        <v>127</v>
      </c>
      <c r="D45" s="47">
        <v>351226</v>
      </c>
      <c r="E45" s="47">
        <v>13205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8"/>
        <v>364431</v>
      </c>
      <c r="P45" s="48">
        <f t="shared" si="9"/>
        <v>24.978135709389992</v>
      </c>
      <c r="Q45" s="9"/>
    </row>
    <row r="46" spans="1:17" ht="15">
      <c r="A46" s="12"/>
      <c r="B46" s="25">
        <v>346.4</v>
      </c>
      <c r="C46" s="20" t="s">
        <v>49</v>
      </c>
      <c r="D46" s="47">
        <v>11102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8"/>
        <v>11102</v>
      </c>
      <c r="P46" s="48">
        <f t="shared" si="9"/>
        <v>0.7609321453050034</v>
      </c>
      <c r="Q46" s="9"/>
    </row>
    <row r="47" spans="1:17" ht="15">
      <c r="A47" s="12"/>
      <c r="B47" s="25">
        <v>347.2</v>
      </c>
      <c r="C47" s="20" t="s">
        <v>81</v>
      </c>
      <c r="D47" s="47">
        <v>8782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8"/>
        <v>8782</v>
      </c>
      <c r="P47" s="48">
        <f t="shared" si="9"/>
        <v>0.6019191226867717</v>
      </c>
      <c r="Q47" s="9"/>
    </row>
    <row r="48" spans="1:17" ht="15">
      <c r="A48" s="12"/>
      <c r="B48" s="25">
        <v>348.48</v>
      </c>
      <c r="C48" s="20" t="s">
        <v>171</v>
      </c>
      <c r="D48" s="47">
        <v>53072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aca="true" t="shared" si="10" ref="O48:O61">SUM(D48:N48)</f>
        <v>53072</v>
      </c>
      <c r="P48" s="48">
        <f t="shared" si="9"/>
        <v>3.637559972583962</v>
      </c>
      <c r="Q48" s="9"/>
    </row>
    <row r="49" spans="1:17" ht="15.75">
      <c r="A49" s="29" t="s">
        <v>36</v>
      </c>
      <c r="B49" s="30"/>
      <c r="C49" s="31"/>
      <c r="D49" s="32">
        <f aca="true" t="shared" si="11" ref="D49:N49">SUM(D50:D52)</f>
        <v>0</v>
      </c>
      <c r="E49" s="32">
        <f t="shared" si="11"/>
        <v>120040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11"/>
        <v>0</v>
      </c>
      <c r="O49" s="32">
        <f t="shared" si="10"/>
        <v>120040</v>
      </c>
      <c r="P49" s="46">
        <f t="shared" si="9"/>
        <v>8.227553118574367</v>
      </c>
      <c r="Q49" s="10"/>
    </row>
    <row r="50" spans="1:17" ht="15">
      <c r="A50" s="13"/>
      <c r="B50" s="40">
        <v>351.1</v>
      </c>
      <c r="C50" s="21" t="s">
        <v>53</v>
      </c>
      <c r="D50" s="47">
        <v>0</v>
      </c>
      <c r="E50" s="47">
        <v>87064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10"/>
        <v>87064</v>
      </c>
      <c r="P50" s="48">
        <f t="shared" si="9"/>
        <v>5.96737491432488</v>
      </c>
      <c r="Q50" s="9"/>
    </row>
    <row r="51" spans="1:17" ht="15">
      <c r="A51" s="13"/>
      <c r="B51" s="40">
        <v>351.3</v>
      </c>
      <c r="C51" s="21" t="s">
        <v>54</v>
      </c>
      <c r="D51" s="47">
        <v>0</v>
      </c>
      <c r="E51" s="47">
        <v>10006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10"/>
        <v>10006</v>
      </c>
      <c r="P51" s="48">
        <f t="shared" si="9"/>
        <v>0.6858122001370802</v>
      </c>
      <c r="Q51" s="9"/>
    </row>
    <row r="52" spans="1:17" ht="15">
      <c r="A52" s="13"/>
      <c r="B52" s="40">
        <v>351.4</v>
      </c>
      <c r="C52" s="21" t="s">
        <v>55</v>
      </c>
      <c r="D52" s="47">
        <v>0</v>
      </c>
      <c r="E52" s="47">
        <v>22970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10"/>
        <v>22970</v>
      </c>
      <c r="P52" s="48">
        <f t="shared" si="9"/>
        <v>1.5743660041124057</v>
      </c>
      <c r="Q52" s="9"/>
    </row>
    <row r="53" spans="1:17" ht="15.75">
      <c r="A53" s="29" t="s">
        <v>3</v>
      </c>
      <c r="B53" s="30"/>
      <c r="C53" s="31"/>
      <c r="D53" s="32">
        <f aca="true" t="shared" si="12" ref="D53:N53">SUM(D54:D56)</f>
        <v>313089</v>
      </c>
      <c r="E53" s="32">
        <f t="shared" si="12"/>
        <v>117992</v>
      </c>
      <c r="F53" s="32">
        <f t="shared" si="12"/>
        <v>39</v>
      </c>
      <c r="G53" s="32">
        <f t="shared" si="12"/>
        <v>603</v>
      </c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 t="shared" si="12"/>
        <v>0</v>
      </c>
      <c r="O53" s="32">
        <f t="shared" si="10"/>
        <v>431723</v>
      </c>
      <c r="P53" s="46">
        <f t="shared" si="9"/>
        <v>29.590335846470186</v>
      </c>
      <c r="Q53" s="10"/>
    </row>
    <row r="54" spans="1:17" ht="15">
      <c r="A54" s="12"/>
      <c r="B54" s="25">
        <v>361.1</v>
      </c>
      <c r="C54" s="20" t="s">
        <v>57</v>
      </c>
      <c r="D54" s="47">
        <v>27814</v>
      </c>
      <c r="E54" s="47">
        <v>5843</v>
      </c>
      <c r="F54" s="47">
        <v>39</v>
      </c>
      <c r="G54" s="47">
        <v>603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10"/>
        <v>34299</v>
      </c>
      <c r="P54" s="48">
        <f t="shared" si="9"/>
        <v>2.350856751199452</v>
      </c>
      <c r="Q54" s="9"/>
    </row>
    <row r="55" spans="1:17" ht="15">
      <c r="A55" s="12"/>
      <c r="B55" s="25">
        <v>362</v>
      </c>
      <c r="C55" s="20" t="s">
        <v>58</v>
      </c>
      <c r="D55" s="47">
        <v>12194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10"/>
        <v>12194</v>
      </c>
      <c r="P55" s="48">
        <f t="shared" si="9"/>
        <v>0.8357779300891022</v>
      </c>
      <c r="Q55" s="9"/>
    </row>
    <row r="56" spans="1:17" ht="15">
      <c r="A56" s="12"/>
      <c r="B56" s="25">
        <v>369.9</v>
      </c>
      <c r="C56" s="20" t="s">
        <v>62</v>
      </c>
      <c r="D56" s="47">
        <v>273081</v>
      </c>
      <c r="E56" s="47">
        <v>112149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10"/>
        <v>385230</v>
      </c>
      <c r="P56" s="48">
        <f t="shared" si="9"/>
        <v>26.40370116518163</v>
      </c>
      <c r="Q56" s="9"/>
    </row>
    <row r="57" spans="1:17" ht="15.75">
      <c r="A57" s="29" t="s">
        <v>37</v>
      </c>
      <c r="B57" s="30"/>
      <c r="C57" s="31"/>
      <c r="D57" s="32">
        <f aca="true" t="shared" si="13" ref="D57:N57">SUM(D58:D60)</f>
        <v>4977135</v>
      </c>
      <c r="E57" s="32">
        <f t="shared" si="13"/>
        <v>4773791</v>
      </c>
      <c r="F57" s="32">
        <f t="shared" si="13"/>
        <v>621546</v>
      </c>
      <c r="G57" s="32">
        <f t="shared" si="13"/>
        <v>0</v>
      </c>
      <c r="H57" s="32">
        <f t="shared" si="13"/>
        <v>0</v>
      </c>
      <c r="I57" s="32">
        <f t="shared" si="13"/>
        <v>0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t="shared" si="13"/>
        <v>0</v>
      </c>
      <c r="O57" s="32">
        <f t="shared" si="10"/>
        <v>10372472</v>
      </c>
      <c r="P57" s="46">
        <f t="shared" si="9"/>
        <v>710.9302261823167</v>
      </c>
      <c r="Q57" s="9"/>
    </row>
    <row r="58" spans="1:17" ht="15">
      <c r="A58" s="12"/>
      <c r="B58" s="25">
        <v>381</v>
      </c>
      <c r="C58" s="20" t="s">
        <v>63</v>
      </c>
      <c r="D58" s="47">
        <v>4977135</v>
      </c>
      <c r="E58" s="47">
        <v>4308392</v>
      </c>
      <c r="F58" s="47">
        <v>621546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0"/>
        <v>9907073</v>
      </c>
      <c r="P58" s="48">
        <f t="shared" si="9"/>
        <v>679.0317340644277</v>
      </c>
      <c r="Q58" s="9"/>
    </row>
    <row r="59" spans="1:17" ht="15">
      <c r="A59" s="12"/>
      <c r="B59" s="25">
        <v>384</v>
      </c>
      <c r="C59" s="20" t="s">
        <v>129</v>
      </c>
      <c r="D59" s="47">
        <v>0</v>
      </c>
      <c r="E59" s="47">
        <v>294526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0"/>
        <v>294526</v>
      </c>
      <c r="P59" s="48">
        <f t="shared" si="9"/>
        <v>20.18684030157642</v>
      </c>
      <c r="Q59" s="9"/>
    </row>
    <row r="60" spans="1:17" ht="15.75" thickBot="1">
      <c r="A60" s="12"/>
      <c r="B60" s="25">
        <v>389.4</v>
      </c>
      <c r="C60" s="20" t="s">
        <v>375</v>
      </c>
      <c r="D60" s="47">
        <v>0</v>
      </c>
      <c r="E60" s="47">
        <v>170873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0"/>
        <v>170873</v>
      </c>
      <c r="P60" s="48">
        <f t="shared" si="9"/>
        <v>11.711651816312543</v>
      </c>
      <c r="Q60" s="9"/>
    </row>
    <row r="61" spans="1:120" ht="16.5" thickBot="1">
      <c r="A61" s="14" t="s">
        <v>50</v>
      </c>
      <c r="B61" s="23"/>
      <c r="C61" s="22"/>
      <c r="D61" s="15">
        <f aca="true" t="shared" si="14" ref="D61:N61">SUM(D5,D9,D15,D35,D49,D53,D57)</f>
        <v>17022809</v>
      </c>
      <c r="E61" s="15">
        <f t="shared" si="14"/>
        <v>15632363</v>
      </c>
      <c r="F61" s="15">
        <f t="shared" si="14"/>
        <v>977606</v>
      </c>
      <c r="G61" s="15">
        <f t="shared" si="14"/>
        <v>877584</v>
      </c>
      <c r="H61" s="15">
        <f t="shared" si="14"/>
        <v>0</v>
      </c>
      <c r="I61" s="15">
        <f t="shared" si="14"/>
        <v>0</v>
      </c>
      <c r="J61" s="15">
        <f t="shared" si="14"/>
        <v>0</v>
      </c>
      <c r="K61" s="15">
        <f t="shared" si="14"/>
        <v>0</v>
      </c>
      <c r="L61" s="15">
        <f t="shared" si="14"/>
        <v>0</v>
      </c>
      <c r="M61" s="15">
        <f t="shared" si="14"/>
        <v>0</v>
      </c>
      <c r="N61" s="15">
        <f t="shared" si="14"/>
        <v>0</v>
      </c>
      <c r="O61" s="15">
        <f t="shared" si="10"/>
        <v>34510362</v>
      </c>
      <c r="P61" s="38">
        <f t="shared" si="9"/>
        <v>2365.343522960932</v>
      </c>
      <c r="Q61" s="6"/>
      <c r="R61" s="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</row>
    <row r="62" spans="1:16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9"/>
    </row>
    <row r="63" spans="1:16" ht="15">
      <c r="A63" s="41"/>
      <c r="B63" s="42"/>
      <c r="C63" s="42"/>
      <c r="D63" s="43"/>
      <c r="E63" s="43"/>
      <c r="F63" s="43"/>
      <c r="G63" s="43"/>
      <c r="H63" s="43"/>
      <c r="I63" s="43"/>
      <c r="J63" s="43"/>
      <c r="K63" s="43"/>
      <c r="L63" s="43"/>
      <c r="M63" s="52" t="s">
        <v>362</v>
      </c>
      <c r="N63" s="52"/>
      <c r="O63" s="52"/>
      <c r="P63" s="44">
        <v>14590</v>
      </c>
    </row>
    <row r="64" spans="1:16" ht="1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16" ht="15.75" customHeight="1" thickBot="1">
      <c r="A65" s="56" t="s">
        <v>83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8"/>
    </row>
  </sheetData>
  <sheetProtection/>
  <mergeCells count="10">
    <mergeCell ref="M63:O63"/>
    <mergeCell ref="A64:P64"/>
    <mergeCell ref="A65:P6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100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65</v>
      </c>
      <c r="B3" s="66"/>
      <c r="C3" s="67"/>
      <c r="D3" s="71" t="s">
        <v>31</v>
      </c>
      <c r="E3" s="72"/>
      <c r="F3" s="72"/>
      <c r="G3" s="72"/>
      <c r="H3" s="73"/>
      <c r="I3" s="71" t="s">
        <v>32</v>
      </c>
      <c r="J3" s="73"/>
      <c r="K3" s="71" t="s">
        <v>34</v>
      </c>
      <c r="L3" s="73"/>
      <c r="M3" s="36"/>
      <c r="N3" s="37"/>
      <c r="O3" s="74" t="s">
        <v>70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66</v>
      </c>
      <c r="F4" s="34" t="s">
        <v>67</v>
      </c>
      <c r="G4" s="34" t="s">
        <v>68</v>
      </c>
      <c r="H4" s="34" t="s">
        <v>5</v>
      </c>
      <c r="I4" s="34" t="s">
        <v>6</v>
      </c>
      <c r="J4" s="35" t="s">
        <v>69</v>
      </c>
      <c r="K4" s="35" t="s">
        <v>7</v>
      </c>
      <c r="L4" s="35" t="s">
        <v>8</v>
      </c>
      <c r="M4" s="35" t="s">
        <v>9</v>
      </c>
      <c r="N4" s="35" t="s">
        <v>33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4265104</v>
      </c>
      <c r="E5" s="27">
        <f t="shared" si="0"/>
        <v>2081466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7">SUM(D5:M5)</f>
        <v>6346570</v>
      </c>
      <c r="O5" s="33">
        <f aca="true" t="shared" si="2" ref="O5:O36">(N5/O$57)</f>
        <v>438.3595800524934</v>
      </c>
      <c r="P5" s="6"/>
    </row>
    <row r="6" spans="1:16" ht="15">
      <c r="A6" s="12"/>
      <c r="B6" s="25">
        <v>311</v>
      </c>
      <c r="C6" s="20" t="s">
        <v>2</v>
      </c>
      <c r="D6" s="47">
        <v>3586441</v>
      </c>
      <c r="E6" s="47">
        <v>890228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4476669</v>
      </c>
      <c r="O6" s="48">
        <f t="shared" si="2"/>
        <v>309.2049316203896</v>
      </c>
      <c r="P6" s="9"/>
    </row>
    <row r="7" spans="1:16" ht="15">
      <c r="A7" s="12"/>
      <c r="B7" s="25">
        <v>312.1</v>
      </c>
      <c r="C7" s="20" t="s">
        <v>10</v>
      </c>
      <c r="D7" s="47">
        <v>678663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678663</v>
      </c>
      <c r="O7" s="48">
        <f t="shared" si="2"/>
        <v>46.87546622461666</v>
      </c>
      <c r="P7" s="9"/>
    </row>
    <row r="8" spans="1:16" ht="15">
      <c r="A8" s="12"/>
      <c r="B8" s="25">
        <v>312.41</v>
      </c>
      <c r="C8" s="20" t="s">
        <v>11</v>
      </c>
      <c r="D8" s="47">
        <v>0</v>
      </c>
      <c r="E8" s="47">
        <v>566073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566073</v>
      </c>
      <c r="O8" s="48">
        <f t="shared" si="2"/>
        <v>39.098839618731866</v>
      </c>
      <c r="P8" s="9"/>
    </row>
    <row r="9" spans="1:16" ht="15">
      <c r="A9" s="12"/>
      <c r="B9" s="25">
        <v>319</v>
      </c>
      <c r="C9" s="20" t="s">
        <v>13</v>
      </c>
      <c r="D9" s="47">
        <v>0</v>
      </c>
      <c r="E9" s="47">
        <v>625165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625165</v>
      </c>
      <c r="O9" s="48">
        <f t="shared" si="2"/>
        <v>43.18034258875535</v>
      </c>
      <c r="P9" s="9"/>
    </row>
    <row r="10" spans="1:16" ht="15.75">
      <c r="A10" s="29" t="s">
        <v>14</v>
      </c>
      <c r="B10" s="30"/>
      <c r="C10" s="31"/>
      <c r="D10" s="32">
        <f aca="true" t="shared" si="3" ref="D10:M10">SUM(D11:D14)</f>
        <v>127349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5">
        <f t="shared" si="1"/>
        <v>127349</v>
      </c>
      <c r="O10" s="46">
        <f t="shared" si="2"/>
        <v>8.796035364000552</v>
      </c>
      <c r="P10" s="10"/>
    </row>
    <row r="11" spans="1:16" ht="15">
      <c r="A11" s="12"/>
      <c r="B11" s="25">
        <v>322</v>
      </c>
      <c r="C11" s="20" t="s">
        <v>0</v>
      </c>
      <c r="D11" s="47">
        <v>75644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75644</v>
      </c>
      <c r="O11" s="48">
        <f t="shared" si="2"/>
        <v>5.224754800386794</v>
      </c>
      <c r="P11" s="9"/>
    </row>
    <row r="12" spans="1:16" ht="15">
      <c r="A12" s="12"/>
      <c r="B12" s="25">
        <v>324.21</v>
      </c>
      <c r="C12" s="20" t="s">
        <v>101</v>
      </c>
      <c r="D12" s="47">
        <v>2420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2420</v>
      </c>
      <c r="O12" s="48">
        <f t="shared" si="2"/>
        <v>0.16715015886172124</v>
      </c>
      <c r="P12" s="9"/>
    </row>
    <row r="13" spans="1:16" ht="15">
      <c r="A13" s="12"/>
      <c r="B13" s="25">
        <v>324.51</v>
      </c>
      <c r="C13" s="20" t="s">
        <v>102</v>
      </c>
      <c r="D13" s="47">
        <v>3116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3116</v>
      </c>
      <c r="O13" s="48">
        <f t="shared" si="2"/>
        <v>0.2152230971128609</v>
      </c>
      <c r="P13" s="9"/>
    </row>
    <row r="14" spans="1:16" ht="15">
      <c r="A14" s="12"/>
      <c r="B14" s="25">
        <v>329</v>
      </c>
      <c r="C14" s="20" t="s">
        <v>15</v>
      </c>
      <c r="D14" s="47">
        <v>46169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46169</v>
      </c>
      <c r="O14" s="48">
        <f t="shared" si="2"/>
        <v>3.1889073076391767</v>
      </c>
      <c r="P14" s="9"/>
    </row>
    <row r="15" spans="1:16" ht="15.75">
      <c r="A15" s="29" t="s">
        <v>16</v>
      </c>
      <c r="B15" s="30"/>
      <c r="C15" s="31"/>
      <c r="D15" s="32">
        <f aca="true" t="shared" si="4" ref="D15:M15">SUM(D16:D33)</f>
        <v>3749059</v>
      </c>
      <c r="E15" s="32">
        <f t="shared" si="4"/>
        <v>3296449</v>
      </c>
      <c r="F15" s="32">
        <f t="shared" si="4"/>
        <v>25050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7070558</v>
      </c>
      <c r="O15" s="46">
        <f t="shared" si="2"/>
        <v>488.3656582400884</v>
      </c>
      <c r="P15" s="10"/>
    </row>
    <row r="16" spans="1:16" ht="15">
      <c r="A16" s="12"/>
      <c r="B16" s="25">
        <v>331.5</v>
      </c>
      <c r="C16" s="20" t="s">
        <v>17</v>
      </c>
      <c r="D16" s="47">
        <v>0</v>
      </c>
      <c r="E16" s="47">
        <v>1403645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1403645</v>
      </c>
      <c r="O16" s="48">
        <f t="shared" si="2"/>
        <v>96.95020030390938</v>
      </c>
      <c r="P16" s="9"/>
    </row>
    <row r="17" spans="1:16" ht="15">
      <c r="A17" s="12"/>
      <c r="B17" s="25">
        <v>334.2</v>
      </c>
      <c r="C17" s="20" t="s">
        <v>18</v>
      </c>
      <c r="D17" s="47">
        <v>18357</v>
      </c>
      <c r="E17" s="47">
        <v>436440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454797</v>
      </c>
      <c r="O17" s="48">
        <f t="shared" si="2"/>
        <v>31.41297140489018</v>
      </c>
      <c r="P17" s="9"/>
    </row>
    <row r="18" spans="1:16" ht="15">
      <c r="A18" s="12"/>
      <c r="B18" s="25">
        <v>334.39</v>
      </c>
      <c r="C18" s="20" t="s">
        <v>103</v>
      </c>
      <c r="D18" s="47">
        <v>0</v>
      </c>
      <c r="E18" s="47">
        <v>119893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aca="true" t="shared" si="5" ref="N18:N32">SUM(D18:M18)</f>
        <v>119893</v>
      </c>
      <c r="O18" s="48">
        <f t="shared" si="2"/>
        <v>8.281047105953862</v>
      </c>
      <c r="P18" s="9"/>
    </row>
    <row r="19" spans="1:16" ht="15">
      <c r="A19" s="12"/>
      <c r="B19" s="25">
        <v>334.5</v>
      </c>
      <c r="C19" s="20" t="s">
        <v>78</v>
      </c>
      <c r="D19" s="47">
        <v>266000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266000</v>
      </c>
      <c r="O19" s="48">
        <f t="shared" si="2"/>
        <v>18.37270341207349</v>
      </c>
      <c r="P19" s="9"/>
    </row>
    <row r="20" spans="1:16" ht="15">
      <c r="A20" s="12"/>
      <c r="B20" s="25">
        <v>334.7</v>
      </c>
      <c r="C20" s="20" t="s">
        <v>20</v>
      </c>
      <c r="D20" s="47">
        <v>60822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60822</v>
      </c>
      <c r="O20" s="48">
        <f t="shared" si="2"/>
        <v>4.200994612515541</v>
      </c>
      <c r="P20" s="9"/>
    </row>
    <row r="21" spans="1:16" ht="15">
      <c r="A21" s="12"/>
      <c r="B21" s="25">
        <v>335.12</v>
      </c>
      <c r="C21" s="20" t="s">
        <v>21</v>
      </c>
      <c r="D21" s="47">
        <v>281495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281495</v>
      </c>
      <c r="O21" s="48">
        <f t="shared" si="2"/>
        <v>19.44294792098356</v>
      </c>
      <c r="P21" s="9"/>
    </row>
    <row r="22" spans="1:16" ht="15">
      <c r="A22" s="12"/>
      <c r="B22" s="25">
        <v>335.13</v>
      </c>
      <c r="C22" s="20" t="s">
        <v>22</v>
      </c>
      <c r="D22" s="47">
        <v>16669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16669</v>
      </c>
      <c r="O22" s="48">
        <f t="shared" si="2"/>
        <v>1.151333057052079</v>
      </c>
      <c r="P22" s="9"/>
    </row>
    <row r="23" spans="1:16" ht="15">
      <c r="A23" s="12"/>
      <c r="B23" s="25">
        <v>335.14</v>
      </c>
      <c r="C23" s="20" t="s">
        <v>23</v>
      </c>
      <c r="D23" s="47">
        <v>7143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7143</v>
      </c>
      <c r="O23" s="48">
        <f t="shared" si="2"/>
        <v>0.4933692498963945</v>
      </c>
      <c r="P23" s="9"/>
    </row>
    <row r="24" spans="1:16" ht="15">
      <c r="A24" s="12"/>
      <c r="B24" s="25">
        <v>335.15</v>
      </c>
      <c r="C24" s="20" t="s">
        <v>24</v>
      </c>
      <c r="D24" s="47">
        <v>1874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1874</v>
      </c>
      <c r="O24" s="48">
        <f t="shared" si="2"/>
        <v>0.12943776764746512</v>
      </c>
      <c r="P24" s="9"/>
    </row>
    <row r="25" spans="1:16" ht="15">
      <c r="A25" s="12"/>
      <c r="B25" s="25">
        <v>335.16</v>
      </c>
      <c r="C25" s="20" t="s">
        <v>25</v>
      </c>
      <c r="D25" s="47">
        <v>111625</v>
      </c>
      <c r="E25" s="47">
        <v>111625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223250</v>
      </c>
      <c r="O25" s="48">
        <f t="shared" si="2"/>
        <v>15.41994750656168</v>
      </c>
      <c r="P25" s="9"/>
    </row>
    <row r="26" spans="1:16" ht="15">
      <c r="A26" s="12"/>
      <c r="B26" s="25">
        <v>335.17</v>
      </c>
      <c r="C26" s="20" t="s">
        <v>26</v>
      </c>
      <c r="D26" s="47">
        <v>4323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4323</v>
      </c>
      <c r="O26" s="48">
        <f t="shared" si="2"/>
        <v>0.2985909656029838</v>
      </c>
      <c r="P26" s="9"/>
    </row>
    <row r="27" spans="1:16" ht="15">
      <c r="A27" s="12"/>
      <c r="B27" s="25">
        <v>335.18</v>
      </c>
      <c r="C27" s="20" t="s">
        <v>27</v>
      </c>
      <c r="D27" s="47">
        <v>896272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896272</v>
      </c>
      <c r="O27" s="48">
        <f t="shared" si="2"/>
        <v>61.90578809227794</v>
      </c>
      <c r="P27" s="9"/>
    </row>
    <row r="28" spans="1:16" ht="15">
      <c r="A28" s="12"/>
      <c r="B28" s="25">
        <v>335.19</v>
      </c>
      <c r="C28" s="20" t="s">
        <v>38</v>
      </c>
      <c r="D28" s="47">
        <v>1152157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1152157</v>
      </c>
      <c r="O28" s="48">
        <f t="shared" si="2"/>
        <v>79.57984528249759</v>
      </c>
      <c r="P28" s="9"/>
    </row>
    <row r="29" spans="1:16" ht="15">
      <c r="A29" s="12"/>
      <c r="B29" s="25">
        <v>335.29</v>
      </c>
      <c r="C29" s="20" t="s">
        <v>28</v>
      </c>
      <c r="D29" s="47">
        <v>5056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5056</v>
      </c>
      <c r="O29" s="48">
        <f t="shared" si="2"/>
        <v>0.3492195054565548</v>
      </c>
      <c r="P29" s="9"/>
    </row>
    <row r="30" spans="1:16" ht="15">
      <c r="A30" s="12"/>
      <c r="B30" s="25">
        <v>335.49</v>
      </c>
      <c r="C30" s="20" t="s">
        <v>79</v>
      </c>
      <c r="D30" s="47">
        <v>0</v>
      </c>
      <c r="E30" s="47">
        <v>1050963</v>
      </c>
      <c r="F30" s="47">
        <v>25050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1076013</v>
      </c>
      <c r="O30" s="48">
        <f t="shared" si="2"/>
        <v>74.32055532532118</v>
      </c>
      <c r="P30" s="9"/>
    </row>
    <row r="31" spans="1:16" ht="15">
      <c r="A31" s="12"/>
      <c r="B31" s="25">
        <v>335.8</v>
      </c>
      <c r="C31" s="20" t="s">
        <v>29</v>
      </c>
      <c r="D31" s="47">
        <v>434012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434012</v>
      </c>
      <c r="O31" s="48">
        <f t="shared" si="2"/>
        <v>29.977344937146015</v>
      </c>
      <c r="P31" s="9"/>
    </row>
    <row r="32" spans="1:16" ht="15">
      <c r="A32" s="12"/>
      <c r="B32" s="25">
        <v>336</v>
      </c>
      <c r="C32" s="20" t="s">
        <v>92</v>
      </c>
      <c r="D32" s="47">
        <v>11924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11924</v>
      </c>
      <c r="O32" s="48">
        <f t="shared" si="2"/>
        <v>0.8235944191186628</v>
      </c>
      <c r="P32" s="9"/>
    </row>
    <row r="33" spans="1:16" ht="15">
      <c r="A33" s="12"/>
      <c r="B33" s="25">
        <v>337.2</v>
      </c>
      <c r="C33" s="20" t="s">
        <v>74</v>
      </c>
      <c r="D33" s="47">
        <v>481330</v>
      </c>
      <c r="E33" s="47">
        <v>173883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655213</v>
      </c>
      <c r="O33" s="48">
        <f t="shared" si="2"/>
        <v>45.255767371183865</v>
      </c>
      <c r="P33" s="9"/>
    </row>
    <row r="34" spans="1:16" ht="15.75">
      <c r="A34" s="29" t="s">
        <v>35</v>
      </c>
      <c r="B34" s="30"/>
      <c r="C34" s="31"/>
      <c r="D34" s="32">
        <f aca="true" t="shared" si="6" ref="D34:M34">SUM(D35:D43)</f>
        <v>1617938</v>
      </c>
      <c r="E34" s="32">
        <f t="shared" si="6"/>
        <v>1604963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>SUM(D34:M34)</f>
        <v>3222901</v>
      </c>
      <c r="O34" s="46">
        <f t="shared" si="2"/>
        <v>222.6067827047935</v>
      </c>
      <c r="P34" s="10"/>
    </row>
    <row r="35" spans="1:16" ht="15">
      <c r="A35" s="12"/>
      <c r="B35" s="25">
        <v>341.1</v>
      </c>
      <c r="C35" s="20" t="s">
        <v>93</v>
      </c>
      <c r="D35" s="47">
        <v>16592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16592</v>
      </c>
      <c r="O35" s="48">
        <f t="shared" si="2"/>
        <v>1.1460146429064788</v>
      </c>
      <c r="P35" s="9"/>
    </row>
    <row r="36" spans="1:16" ht="15">
      <c r="A36" s="12"/>
      <c r="B36" s="25">
        <v>341.51</v>
      </c>
      <c r="C36" s="20" t="s">
        <v>39</v>
      </c>
      <c r="D36" s="47">
        <v>376786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aca="true" t="shared" si="7" ref="N36:N43">SUM(D36:M36)</f>
        <v>376786</v>
      </c>
      <c r="O36" s="48">
        <f t="shared" si="2"/>
        <v>26.02472717226136</v>
      </c>
      <c r="P36" s="9"/>
    </row>
    <row r="37" spans="1:16" ht="15">
      <c r="A37" s="12"/>
      <c r="B37" s="25">
        <v>341.55</v>
      </c>
      <c r="C37" s="20" t="s">
        <v>41</v>
      </c>
      <c r="D37" s="47">
        <v>1183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1183</v>
      </c>
      <c r="O37" s="48">
        <f aca="true" t="shared" si="8" ref="O37:O55">(N37/O$57)</f>
        <v>0.08171018096422157</v>
      </c>
      <c r="P37" s="9"/>
    </row>
    <row r="38" spans="1:16" ht="15">
      <c r="A38" s="12"/>
      <c r="B38" s="25">
        <v>341.9</v>
      </c>
      <c r="C38" s="20" t="s">
        <v>43</v>
      </c>
      <c r="D38" s="47">
        <v>205992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205992</v>
      </c>
      <c r="O38" s="48">
        <f t="shared" si="8"/>
        <v>14.227932034811438</v>
      </c>
      <c r="P38" s="9"/>
    </row>
    <row r="39" spans="1:16" ht="15">
      <c r="A39" s="12"/>
      <c r="B39" s="25">
        <v>342.1</v>
      </c>
      <c r="C39" s="20" t="s">
        <v>80</v>
      </c>
      <c r="D39" s="47">
        <v>0</v>
      </c>
      <c r="E39" s="47">
        <v>15010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15010</v>
      </c>
      <c r="O39" s="48">
        <f t="shared" si="8"/>
        <v>1.036745406824147</v>
      </c>
      <c r="P39" s="9"/>
    </row>
    <row r="40" spans="1:16" ht="15">
      <c r="A40" s="12"/>
      <c r="B40" s="25">
        <v>342.6</v>
      </c>
      <c r="C40" s="20" t="s">
        <v>46</v>
      </c>
      <c r="D40" s="47">
        <v>987467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987467</v>
      </c>
      <c r="O40" s="48">
        <f t="shared" si="8"/>
        <v>68.20465533913524</v>
      </c>
      <c r="P40" s="9"/>
    </row>
    <row r="41" spans="1:16" ht="15">
      <c r="A41" s="12"/>
      <c r="B41" s="25">
        <v>343.4</v>
      </c>
      <c r="C41" s="20" t="s">
        <v>47</v>
      </c>
      <c r="D41" s="47">
        <v>65</v>
      </c>
      <c r="E41" s="47">
        <v>1589953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1590018</v>
      </c>
      <c r="O41" s="48">
        <f t="shared" si="8"/>
        <v>109.82304185661003</v>
      </c>
      <c r="P41" s="9"/>
    </row>
    <row r="42" spans="1:16" ht="15">
      <c r="A42" s="12"/>
      <c r="B42" s="25">
        <v>346.4</v>
      </c>
      <c r="C42" s="20" t="s">
        <v>49</v>
      </c>
      <c r="D42" s="47">
        <v>944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944</v>
      </c>
      <c r="O42" s="48">
        <f t="shared" si="8"/>
        <v>0.06520237601878713</v>
      </c>
      <c r="P42" s="9"/>
    </row>
    <row r="43" spans="1:16" ht="15">
      <c r="A43" s="12"/>
      <c r="B43" s="25">
        <v>347.2</v>
      </c>
      <c r="C43" s="20" t="s">
        <v>81</v>
      </c>
      <c r="D43" s="47">
        <v>28909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28909</v>
      </c>
      <c r="O43" s="48">
        <f t="shared" si="8"/>
        <v>1.9967536952617766</v>
      </c>
      <c r="P43" s="9"/>
    </row>
    <row r="44" spans="1:16" ht="15.75">
      <c r="A44" s="29" t="s">
        <v>36</v>
      </c>
      <c r="B44" s="30"/>
      <c r="C44" s="31"/>
      <c r="D44" s="32">
        <f aca="true" t="shared" si="9" ref="D44:M44">SUM(D45:D47)</f>
        <v>0</v>
      </c>
      <c r="E44" s="32">
        <f t="shared" si="9"/>
        <v>168032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aca="true" t="shared" si="10" ref="N44:N55">SUM(D44:M44)</f>
        <v>168032</v>
      </c>
      <c r="O44" s="46">
        <f t="shared" si="8"/>
        <v>11.606022931344109</v>
      </c>
      <c r="P44" s="10"/>
    </row>
    <row r="45" spans="1:16" ht="15">
      <c r="A45" s="13"/>
      <c r="B45" s="40">
        <v>351.1</v>
      </c>
      <c r="C45" s="21" t="s">
        <v>53</v>
      </c>
      <c r="D45" s="47">
        <v>0</v>
      </c>
      <c r="E45" s="47">
        <v>118042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0"/>
        <v>118042</v>
      </c>
      <c r="O45" s="48">
        <f t="shared" si="8"/>
        <v>8.153197955518719</v>
      </c>
      <c r="P45" s="9"/>
    </row>
    <row r="46" spans="1:16" ht="15">
      <c r="A46" s="13"/>
      <c r="B46" s="40">
        <v>351.3</v>
      </c>
      <c r="C46" s="21" t="s">
        <v>54</v>
      </c>
      <c r="D46" s="47">
        <v>0</v>
      </c>
      <c r="E46" s="47">
        <v>14169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14169</v>
      </c>
      <c r="O46" s="48">
        <f t="shared" si="8"/>
        <v>0.9786572731040198</v>
      </c>
      <c r="P46" s="9"/>
    </row>
    <row r="47" spans="1:16" ht="15">
      <c r="A47" s="13"/>
      <c r="B47" s="40">
        <v>351.4</v>
      </c>
      <c r="C47" s="21" t="s">
        <v>55</v>
      </c>
      <c r="D47" s="47">
        <v>0</v>
      </c>
      <c r="E47" s="47">
        <v>35821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35821</v>
      </c>
      <c r="O47" s="48">
        <f t="shared" si="8"/>
        <v>2.4741677027213704</v>
      </c>
      <c r="P47" s="9"/>
    </row>
    <row r="48" spans="1:16" ht="15.75">
      <c r="A48" s="29" t="s">
        <v>3</v>
      </c>
      <c r="B48" s="30"/>
      <c r="C48" s="31"/>
      <c r="D48" s="32">
        <f aca="true" t="shared" si="11" ref="D48:M48">SUM(D49:D52)</f>
        <v>148753</v>
      </c>
      <c r="E48" s="32">
        <f t="shared" si="11"/>
        <v>36951</v>
      </c>
      <c r="F48" s="32">
        <f t="shared" si="11"/>
        <v>234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0"/>
        <v>185938</v>
      </c>
      <c r="O48" s="46">
        <f t="shared" si="8"/>
        <v>12.842795966293687</v>
      </c>
      <c r="P48" s="10"/>
    </row>
    <row r="49" spans="1:16" ht="15">
      <c r="A49" s="12"/>
      <c r="B49" s="25">
        <v>361.1</v>
      </c>
      <c r="C49" s="20" t="s">
        <v>57</v>
      </c>
      <c r="D49" s="47">
        <v>15493</v>
      </c>
      <c r="E49" s="47">
        <v>1937</v>
      </c>
      <c r="F49" s="47">
        <v>234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17664</v>
      </c>
      <c r="O49" s="48">
        <f t="shared" si="8"/>
        <v>1.2200580190634065</v>
      </c>
      <c r="P49" s="9"/>
    </row>
    <row r="50" spans="1:16" ht="15">
      <c r="A50" s="12"/>
      <c r="B50" s="25">
        <v>362</v>
      </c>
      <c r="C50" s="20" t="s">
        <v>58</v>
      </c>
      <c r="D50" s="47">
        <v>11501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11501</v>
      </c>
      <c r="O50" s="48">
        <f t="shared" si="8"/>
        <v>0.7943776764746512</v>
      </c>
      <c r="P50" s="9"/>
    </row>
    <row r="51" spans="1:16" ht="15">
      <c r="A51" s="12"/>
      <c r="B51" s="25">
        <v>366</v>
      </c>
      <c r="C51" s="20" t="s">
        <v>60</v>
      </c>
      <c r="D51" s="47">
        <v>6995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6995</v>
      </c>
      <c r="O51" s="48">
        <f t="shared" si="8"/>
        <v>0.4831468434866694</v>
      </c>
      <c r="P51" s="9"/>
    </row>
    <row r="52" spans="1:16" ht="15">
      <c r="A52" s="12"/>
      <c r="B52" s="25">
        <v>369.9</v>
      </c>
      <c r="C52" s="20" t="s">
        <v>62</v>
      </c>
      <c r="D52" s="47">
        <v>114764</v>
      </c>
      <c r="E52" s="47">
        <v>35014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149778</v>
      </c>
      <c r="O52" s="48">
        <f t="shared" si="8"/>
        <v>10.345213427268959</v>
      </c>
      <c r="P52" s="9"/>
    </row>
    <row r="53" spans="1:16" ht="15.75">
      <c r="A53" s="29" t="s">
        <v>37</v>
      </c>
      <c r="B53" s="30"/>
      <c r="C53" s="31"/>
      <c r="D53" s="32">
        <f aca="true" t="shared" si="12" ref="D53:M53">SUM(D54:D54)</f>
        <v>3439763</v>
      </c>
      <c r="E53" s="32">
        <f t="shared" si="12"/>
        <v>2803685</v>
      </c>
      <c r="F53" s="32">
        <f t="shared" si="12"/>
        <v>264490</v>
      </c>
      <c r="G53" s="32">
        <f t="shared" si="12"/>
        <v>0</v>
      </c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 t="shared" si="10"/>
        <v>6507938</v>
      </c>
      <c r="O53" s="46">
        <f t="shared" si="8"/>
        <v>449.5053184141456</v>
      </c>
      <c r="P53" s="9"/>
    </row>
    <row r="54" spans="1:16" ht="15.75" thickBot="1">
      <c r="A54" s="12"/>
      <c r="B54" s="25">
        <v>381</v>
      </c>
      <c r="C54" s="20" t="s">
        <v>63</v>
      </c>
      <c r="D54" s="47">
        <v>3439763</v>
      </c>
      <c r="E54" s="47">
        <v>2803685</v>
      </c>
      <c r="F54" s="47">
        <v>264490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6507938</v>
      </c>
      <c r="O54" s="48">
        <f t="shared" si="8"/>
        <v>449.5053184141456</v>
      </c>
      <c r="P54" s="9"/>
    </row>
    <row r="55" spans="1:119" ht="16.5" thickBot="1">
      <c r="A55" s="14" t="s">
        <v>50</v>
      </c>
      <c r="B55" s="23"/>
      <c r="C55" s="22"/>
      <c r="D55" s="15">
        <f aca="true" t="shared" si="13" ref="D55:M55">SUM(D5,D10,D15,D34,D44,D48,D53)</f>
        <v>13347966</v>
      </c>
      <c r="E55" s="15">
        <f t="shared" si="13"/>
        <v>9991546</v>
      </c>
      <c r="F55" s="15">
        <f t="shared" si="13"/>
        <v>289774</v>
      </c>
      <c r="G55" s="15">
        <f t="shared" si="13"/>
        <v>0</v>
      </c>
      <c r="H55" s="15">
        <f t="shared" si="13"/>
        <v>0</v>
      </c>
      <c r="I55" s="15">
        <f t="shared" si="13"/>
        <v>0</v>
      </c>
      <c r="J55" s="15">
        <f t="shared" si="13"/>
        <v>0</v>
      </c>
      <c r="K55" s="15">
        <f t="shared" si="13"/>
        <v>0</v>
      </c>
      <c r="L55" s="15">
        <f t="shared" si="13"/>
        <v>0</v>
      </c>
      <c r="M55" s="15">
        <f t="shared" si="13"/>
        <v>0</v>
      </c>
      <c r="N55" s="15">
        <f t="shared" si="10"/>
        <v>23629286</v>
      </c>
      <c r="O55" s="38">
        <f t="shared" si="8"/>
        <v>1632.0821936731593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1"/>
      <c r="B57" s="42"/>
      <c r="C57" s="42"/>
      <c r="D57" s="43"/>
      <c r="E57" s="43"/>
      <c r="F57" s="43"/>
      <c r="G57" s="43"/>
      <c r="H57" s="43"/>
      <c r="I57" s="43"/>
      <c r="J57" s="43"/>
      <c r="K57" s="43"/>
      <c r="L57" s="52" t="s">
        <v>104</v>
      </c>
      <c r="M57" s="52"/>
      <c r="N57" s="52"/>
      <c r="O57" s="44">
        <v>14478</v>
      </c>
    </row>
    <row r="58" spans="1:15" ht="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5"/>
    </row>
    <row r="59" spans="1:15" ht="15.75" customHeight="1" thickBot="1">
      <c r="A59" s="56" t="s">
        <v>83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8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77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65</v>
      </c>
      <c r="B3" s="66"/>
      <c r="C3" s="67"/>
      <c r="D3" s="71" t="s">
        <v>31</v>
      </c>
      <c r="E3" s="72"/>
      <c r="F3" s="72"/>
      <c r="G3" s="72"/>
      <c r="H3" s="73"/>
      <c r="I3" s="71" t="s">
        <v>32</v>
      </c>
      <c r="J3" s="73"/>
      <c r="K3" s="71" t="s">
        <v>34</v>
      </c>
      <c r="L3" s="73"/>
      <c r="M3" s="36"/>
      <c r="N3" s="37"/>
      <c r="O3" s="74" t="s">
        <v>70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66</v>
      </c>
      <c r="F4" s="34" t="s">
        <v>67</v>
      </c>
      <c r="G4" s="34" t="s">
        <v>68</v>
      </c>
      <c r="H4" s="34" t="s">
        <v>5</v>
      </c>
      <c r="I4" s="34" t="s">
        <v>6</v>
      </c>
      <c r="J4" s="35" t="s">
        <v>69</v>
      </c>
      <c r="K4" s="35" t="s">
        <v>7</v>
      </c>
      <c r="L4" s="35" t="s">
        <v>8</v>
      </c>
      <c r="M4" s="35" t="s">
        <v>9</v>
      </c>
      <c r="N4" s="35" t="s">
        <v>33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4363396</v>
      </c>
      <c r="E5" s="27">
        <f t="shared" si="0"/>
        <v>2113681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4">SUM(D5:M5)</f>
        <v>6477077</v>
      </c>
      <c r="O5" s="33">
        <f aca="true" t="shared" si="2" ref="O5:O36">(N5/O$56)</f>
        <v>441.63896086185736</v>
      </c>
      <c r="P5" s="6"/>
    </row>
    <row r="6" spans="1:16" ht="15">
      <c r="A6" s="12"/>
      <c r="B6" s="25">
        <v>311</v>
      </c>
      <c r="C6" s="20" t="s">
        <v>2</v>
      </c>
      <c r="D6" s="47">
        <v>3691232</v>
      </c>
      <c r="E6" s="47">
        <v>880678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4571910</v>
      </c>
      <c r="O6" s="48">
        <f t="shared" si="2"/>
        <v>311.73530615027954</v>
      </c>
      <c r="P6" s="9"/>
    </row>
    <row r="7" spans="1:16" ht="15">
      <c r="A7" s="12"/>
      <c r="B7" s="25">
        <v>312.1</v>
      </c>
      <c r="C7" s="20" t="s">
        <v>10</v>
      </c>
      <c r="D7" s="47">
        <v>672164</v>
      </c>
      <c r="E7" s="47">
        <v>598385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1270549</v>
      </c>
      <c r="O7" s="48">
        <f t="shared" si="2"/>
        <v>86.63227873994272</v>
      </c>
      <c r="P7" s="9"/>
    </row>
    <row r="8" spans="1:16" ht="15">
      <c r="A8" s="12"/>
      <c r="B8" s="25">
        <v>319</v>
      </c>
      <c r="C8" s="20" t="s">
        <v>13</v>
      </c>
      <c r="D8" s="47">
        <v>0</v>
      </c>
      <c r="E8" s="47">
        <v>634618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634618</v>
      </c>
      <c r="O8" s="48">
        <f t="shared" si="2"/>
        <v>43.271375971635074</v>
      </c>
      <c r="P8" s="9"/>
    </row>
    <row r="9" spans="1:16" ht="15.75">
      <c r="A9" s="29" t="s">
        <v>14</v>
      </c>
      <c r="B9" s="30"/>
      <c r="C9" s="31"/>
      <c r="D9" s="32">
        <f aca="true" t="shared" si="3" ref="D9:M9">SUM(D10:D11)</f>
        <v>158122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5">
        <f t="shared" si="1"/>
        <v>158122</v>
      </c>
      <c r="O9" s="46">
        <f t="shared" si="2"/>
        <v>10.781535524342015</v>
      </c>
      <c r="P9" s="10"/>
    </row>
    <row r="10" spans="1:16" ht="15">
      <c r="A10" s="12"/>
      <c r="B10" s="25">
        <v>322</v>
      </c>
      <c r="C10" s="20" t="s">
        <v>0</v>
      </c>
      <c r="D10" s="47">
        <v>97219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97219</v>
      </c>
      <c r="O10" s="48">
        <f t="shared" si="2"/>
        <v>6.628869494067912</v>
      </c>
      <c r="P10" s="9"/>
    </row>
    <row r="11" spans="1:16" ht="15">
      <c r="A11" s="12"/>
      <c r="B11" s="25">
        <v>329</v>
      </c>
      <c r="C11" s="20" t="s">
        <v>15</v>
      </c>
      <c r="D11" s="47">
        <v>60903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60903</v>
      </c>
      <c r="O11" s="48">
        <f t="shared" si="2"/>
        <v>4.152666030274103</v>
      </c>
      <c r="P11" s="9"/>
    </row>
    <row r="12" spans="1:16" ht="15.75">
      <c r="A12" s="29" t="s">
        <v>16</v>
      </c>
      <c r="B12" s="30"/>
      <c r="C12" s="31"/>
      <c r="D12" s="32">
        <f aca="true" t="shared" si="4" ref="D12:M12">SUM(D13:D29)</f>
        <v>3666480</v>
      </c>
      <c r="E12" s="32">
        <f t="shared" si="4"/>
        <v>2363948</v>
      </c>
      <c r="F12" s="32">
        <f t="shared" si="4"/>
        <v>276815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5">
        <f t="shared" si="1"/>
        <v>6307243</v>
      </c>
      <c r="O12" s="46">
        <f t="shared" si="2"/>
        <v>430.0588435837993</v>
      </c>
      <c r="P12" s="10"/>
    </row>
    <row r="13" spans="1:16" ht="15">
      <c r="A13" s="12"/>
      <c r="B13" s="25">
        <v>331.5</v>
      </c>
      <c r="C13" s="20" t="s">
        <v>17</v>
      </c>
      <c r="D13" s="47">
        <v>423151</v>
      </c>
      <c r="E13" s="47">
        <v>853206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1276357</v>
      </c>
      <c r="O13" s="48">
        <f t="shared" si="2"/>
        <v>87.02829674076095</v>
      </c>
      <c r="P13" s="9"/>
    </row>
    <row r="14" spans="1:16" ht="15">
      <c r="A14" s="12"/>
      <c r="B14" s="25">
        <v>334.2</v>
      </c>
      <c r="C14" s="20" t="s">
        <v>18</v>
      </c>
      <c r="D14" s="47">
        <v>27354</v>
      </c>
      <c r="E14" s="47">
        <v>208712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236066</v>
      </c>
      <c r="O14" s="48">
        <f t="shared" si="2"/>
        <v>16.096140733669714</v>
      </c>
      <c r="P14" s="9"/>
    </row>
    <row r="15" spans="1:16" ht="15">
      <c r="A15" s="12"/>
      <c r="B15" s="25">
        <v>334.5</v>
      </c>
      <c r="C15" s="20" t="s">
        <v>78</v>
      </c>
      <c r="D15" s="47">
        <v>1813</v>
      </c>
      <c r="E15" s="47">
        <v>380011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aca="true" t="shared" si="5" ref="N15:N28">SUM(D15:M15)</f>
        <v>381824</v>
      </c>
      <c r="O15" s="48">
        <f t="shared" si="2"/>
        <v>26.034637938088096</v>
      </c>
      <c r="P15" s="9"/>
    </row>
    <row r="16" spans="1:16" ht="15">
      <c r="A16" s="12"/>
      <c r="B16" s="25">
        <v>334.7</v>
      </c>
      <c r="C16" s="20" t="s">
        <v>20</v>
      </c>
      <c r="D16" s="47">
        <v>134312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5"/>
        <v>134312</v>
      </c>
      <c r="O16" s="48">
        <f t="shared" si="2"/>
        <v>9.158052638756308</v>
      </c>
      <c r="P16" s="9"/>
    </row>
    <row r="17" spans="1:16" ht="15">
      <c r="A17" s="12"/>
      <c r="B17" s="25">
        <v>335.12</v>
      </c>
      <c r="C17" s="20" t="s">
        <v>21</v>
      </c>
      <c r="D17" s="47">
        <v>268391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5"/>
        <v>268391</v>
      </c>
      <c r="O17" s="48">
        <f t="shared" si="2"/>
        <v>18.300218191735986</v>
      </c>
      <c r="P17" s="9"/>
    </row>
    <row r="18" spans="1:16" ht="15">
      <c r="A18" s="12"/>
      <c r="B18" s="25">
        <v>335.13</v>
      </c>
      <c r="C18" s="20" t="s">
        <v>22</v>
      </c>
      <c r="D18" s="47">
        <v>16199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16199</v>
      </c>
      <c r="O18" s="48">
        <f t="shared" si="2"/>
        <v>1.104527478521751</v>
      </c>
      <c r="P18" s="9"/>
    </row>
    <row r="19" spans="1:16" ht="15">
      <c r="A19" s="12"/>
      <c r="B19" s="25">
        <v>335.14</v>
      </c>
      <c r="C19" s="20" t="s">
        <v>23</v>
      </c>
      <c r="D19" s="47">
        <v>6968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6968</v>
      </c>
      <c r="O19" s="48">
        <f t="shared" si="2"/>
        <v>0.4751125051138688</v>
      </c>
      <c r="P19" s="9"/>
    </row>
    <row r="20" spans="1:16" ht="15">
      <c r="A20" s="12"/>
      <c r="B20" s="25">
        <v>335.15</v>
      </c>
      <c r="C20" s="20" t="s">
        <v>24</v>
      </c>
      <c r="D20" s="47">
        <v>1844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1844</v>
      </c>
      <c r="O20" s="48">
        <f t="shared" si="2"/>
        <v>0.12573298786308468</v>
      </c>
      <c r="P20" s="9"/>
    </row>
    <row r="21" spans="1:16" ht="15">
      <c r="A21" s="12"/>
      <c r="B21" s="25">
        <v>335.16</v>
      </c>
      <c r="C21" s="20" t="s">
        <v>25</v>
      </c>
      <c r="D21" s="47">
        <v>111625</v>
      </c>
      <c r="E21" s="47">
        <v>111625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223250</v>
      </c>
      <c r="O21" s="48">
        <f t="shared" si="2"/>
        <v>15.222282831037774</v>
      </c>
      <c r="P21" s="9"/>
    </row>
    <row r="22" spans="1:16" ht="15">
      <c r="A22" s="12"/>
      <c r="B22" s="25">
        <v>335.17</v>
      </c>
      <c r="C22" s="20" t="s">
        <v>26</v>
      </c>
      <c r="D22" s="47">
        <v>9994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9994</v>
      </c>
      <c r="O22" s="48">
        <f t="shared" si="2"/>
        <v>0.6814400654575208</v>
      </c>
      <c r="P22" s="9"/>
    </row>
    <row r="23" spans="1:16" ht="15">
      <c r="A23" s="12"/>
      <c r="B23" s="25">
        <v>335.18</v>
      </c>
      <c r="C23" s="20" t="s">
        <v>27</v>
      </c>
      <c r="D23" s="47">
        <v>763321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763321</v>
      </c>
      <c r="O23" s="48">
        <f t="shared" si="2"/>
        <v>52.04697940815492</v>
      </c>
      <c r="P23" s="9"/>
    </row>
    <row r="24" spans="1:16" ht="15">
      <c r="A24" s="12"/>
      <c r="B24" s="25">
        <v>335.19</v>
      </c>
      <c r="C24" s="20" t="s">
        <v>38</v>
      </c>
      <c r="D24" s="47">
        <v>1224804</v>
      </c>
      <c r="E24" s="47">
        <v>6036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1230840</v>
      </c>
      <c r="O24" s="48">
        <f t="shared" si="2"/>
        <v>83.92472385108414</v>
      </c>
      <c r="P24" s="9"/>
    </row>
    <row r="25" spans="1:16" ht="15">
      <c r="A25" s="12"/>
      <c r="B25" s="25">
        <v>335.29</v>
      </c>
      <c r="C25" s="20" t="s">
        <v>28</v>
      </c>
      <c r="D25" s="47">
        <v>4654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4654</v>
      </c>
      <c r="O25" s="48">
        <f t="shared" si="2"/>
        <v>0.3173326060275467</v>
      </c>
      <c r="P25" s="9"/>
    </row>
    <row r="26" spans="1:16" ht="15">
      <c r="A26" s="12"/>
      <c r="B26" s="25">
        <v>335.49</v>
      </c>
      <c r="C26" s="20" t="s">
        <v>79</v>
      </c>
      <c r="D26" s="47">
        <v>0</v>
      </c>
      <c r="E26" s="47">
        <v>769289</v>
      </c>
      <c r="F26" s="47">
        <v>276815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1046104</v>
      </c>
      <c r="O26" s="48">
        <f t="shared" si="2"/>
        <v>71.32851493249693</v>
      </c>
      <c r="P26" s="9"/>
    </row>
    <row r="27" spans="1:16" ht="15">
      <c r="A27" s="12"/>
      <c r="B27" s="25">
        <v>335.8</v>
      </c>
      <c r="C27" s="20" t="s">
        <v>29</v>
      </c>
      <c r="D27" s="47">
        <v>407279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407279</v>
      </c>
      <c r="O27" s="48">
        <f t="shared" si="2"/>
        <v>27.770285012955135</v>
      </c>
      <c r="P27" s="9"/>
    </row>
    <row r="28" spans="1:16" ht="15">
      <c r="A28" s="12"/>
      <c r="B28" s="25">
        <v>335.9</v>
      </c>
      <c r="C28" s="20" t="s">
        <v>30</v>
      </c>
      <c r="D28" s="47">
        <v>11820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11820</v>
      </c>
      <c r="O28" s="48">
        <f t="shared" si="2"/>
        <v>0.805945724805673</v>
      </c>
      <c r="P28" s="9"/>
    </row>
    <row r="29" spans="1:16" ht="15">
      <c r="A29" s="12"/>
      <c r="B29" s="25">
        <v>337.2</v>
      </c>
      <c r="C29" s="20" t="s">
        <v>74</v>
      </c>
      <c r="D29" s="47">
        <v>252951</v>
      </c>
      <c r="E29" s="47">
        <v>35069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288020</v>
      </c>
      <c r="O29" s="48">
        <f t="shared" si="2"/>
        <v>19.638619937269876</v>
      </c>
      <c r="P29" s="9"/>
    </row>
    <row r="30" spans="1:16" ht="15.75">
      <c r="A30" s="29" t="s">
        <v>35</v>
      </c>
      <c r="B30" s="30"/>
      <c r="C30" s="31"/>
      <c r="D30" s="32">
        <f aca="true" t="shared" si="6" ref="D30:M30">SUM(D31:D40)</f>
        <v>1205301</v>
      </c>
      <c r="E30" s="32">
        <f t="shared" si="6"/>
        <v>1690140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2895441</v>
      </c>
      <c r="O30" s="46">
        <f t="shared" si="2"/>
        <v>197.4254057002591</v>
      </c>
      <c r="P30" s="10"/>
    </row>
    <row r="31" spans="1:16" ht="15">
      <c r="A31" s="12"/>
      <c r="B31" s="25">
        <v>341.51</v>
      </c>
      <c r="C31" s="20" t="s">
        <v>39</v>
      </c>
      <c r="D31" s="47">
        <v>344433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aca="true" t="shared" si="7" ref="N31:N40">SUM(D31:M31)</f>
        <v>344433</v>
      </c>
      <c r="O31" s="48">
        <f t="shared" si="2"/>
        <v>23.485135687985817</v>
      </c>
      <c r="P31" s="9"/>
    </row>
    <row r="32" spans="1:16" ht="15">
      <c r="A32" s="12"/>
      <c r="B32" s="25">
        <v>341.53</v>
      </c>
      <c r="C32" s="20" t="s">
        <v>75</v>
      </c>
      <c r="D32" s="47">
        <v>16280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16280</v>
      </c>
      <c r="O32" s="48">
        <f t="shared" si="2"/>
        <v>1.1100504568389473</v>
      </c>
      <c r="P32" s="9"/>
    </row>
    <row r="33" spans="1:16" ht="15">
      <c r="A33" s="12"/>
      <c r="B33" s="25">
        <v>341.9</v>
      </c>
      <c r="C33" s="20" t="s">
        <v>43</v>
      </c>
      <c r="D33" s="47">
        <v>163620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163620</v>
      </c>
      <c r="O33" s="48">
        <f t="shared" si="2"/>
        <v>11.156416200736397</v>
      </c>
      <c r="P33" s="9"/>
    </row>
    <row r="34" spans="1:16" ht="15">
      <c r="A34" s="12"/>
      <c r="B34" s="25">
        <v>342.1</v>
      </c>
      <c r="C34" s="20" t="s">
        <v>80</v>
      </c>
      <c r="D34" s="47">
        <v>0</v>
      </c>
      <c r="E34" s="47">
        <v>18445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18445</v>
      </c>
      <c r="O34" s="48">
        <f t="shared" si="2"/>
        <v>1.2576708032183281</v>
      </c>
      <c r="P34" s="9"/>
    </row>
    <row r="35" spans="1:16" ht="15">
      <c r="A35" s="12"/>
      <c r="B35" s="25">
        <v>342.4</v>
      </c>
      <c r="C35" s="20" t="s">
        <v>45</v>
      </c>
      <c r="D35" s="47">
        <v>7503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7503</v>
      </c>
      <c r="O35" s="48">
        <f t="shared" si="2"/>
        <v>0.5115914359743625</v>
      </c>
      <c r="P35" s="9"/>
    </row>
    <row r="36" spans="1:16" ht="15">
      <c r="A36" s="12"/>
      <c r="B36" s="25">
        <v>342.6</v>
      </c>
      <c r="C36" s="20" t="s">
        <v>46</v>
      </c>
      <c r="D36" s="47">
        <v>669524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669524</v>
      </c>
      <c r="O36" s="48">
        <f t="shared" si="2"/>
        <v>45.65143870175917</v>
      </c>
      <c r="P36" s="9"/>
    </row>
    <row r="37" spans="1:16" ht="15">
      <c r="A37" s="12"/>
      <c r="B37" s="25">
        <v>343.4</v>
      </c>
      <c r="C37" s="20" t="s">
        <v>47</v>
      </c>
      <c r="D37" s="47">
        <v>0</v>
      </c>
      <c r="E37" s="47">
        <v>1571618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1571618</v>
      </c>
      <c r="O37" s="48">
        <f aca="true" t="shared" si="8" ref="O37:O54">(N37/O$56)</f>
        <v>107.16064366562117</v>
      </c>
      <c r="P37" s="9"/>
    </row>
    <row r="38" spans="1:16" ht="15">
      <c r="A38" s="12"/>
      <c r="B38" s="25">
        <v>343.9</v>
      </c>
      <c r="C38" s="20" t="s">
        <v>48</v>
      </c>
      <c r="D38" s="47">
        <v>0</v>
      </c>
      <c r="E38" s="47">
        <v>100077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100077</v>
      </c>
      <c r="O38" s="48">
        <f t="shared" si="8"/>
        <v>6.823741988272194</v>
      </c>
      <c r="P38" s="9"/>
    </row>
    <row r="39" spans="1:16" ht="15">
      <c r="A39" s="12"/>
      <c r="B39" s="25">
        <v>346.4</v>
      </c>
      <c r="C39" s="20" t="s">
        <v>49</v>
      </c>
      <c r="D39" s="47">
        <v>1460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1460</v>
      </c>
      <c r="O39" s="48">
        <f t="shared" si="8"/>
        <v>0.09954997954452476</v>
      </c>
      <c r="P39" s="9"/>
    </row>
    <row r="40" spans="1:16" ht="15">
      <c r="A40" s="12"/>
      <c r="B40" s="25">
        <v>347.2</v>
      </c>
      <c r="C40" s="20" t="s">
        <v>81</v>
      </c>
      <c r="D40" s="47">
        <v>2481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2481</v>
      </c>
      <c r="O40" s="48">
        <f t="shared" si="8"/>
        <v>0.16916678030819582</v>
      </c>
      <c r="P40" s="9"/>
    </row>
    <row r="41" spans="1:16" ht="15.75">
      <c r="A41" s="29" t="s">
        <v>36</v>
      </c>
      <c r="B41" s="30"/>
      <c r="C41" s="31"/>
      <c r="D41" s="32">
        <f aca="true" t="shared" si="9" ref="D41:M41">SUM(D42:D44)</f>
        <v>0</v>
      </c>
      <c r="E41" s="32">
        <f t="shared" si="9"/>
        <v>198437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aca="true" t="shared" si="10" ref="N41:N54">SUM(D41:M41)</f>
        <v>198437</v>
      </c>
      <c r="O41" s="46">
        <f t="shared" si="8"/>
        <v>13.530410473203327</v>
      </c>
      <c r="P41" s="10"/>
    </row>
    <row r="42" spans="1:16" ht="15">
      <c r="A42" s="13"/>
      <c r="B42" s="40">
        <v>351.1</v>
      </c>
      <c r="C42" s="21" t="s">
        <v>53</v>
      </c>
      <c r="D42" s="47">
        <v>0</v>
      </c>
      <c r="E42" s="47">
        <v>141006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10"/>
        <v>141006</v>
      </c>
      <c r="O42" s="48">
        <f t="shared" si="8"/>
        <v>9.614482476476203</v>
      </c>
      <c r="P42" s="9"/>
    </row>
    <row r="43" spans="1:16" ht="15">
      <c r="A43" s="13"/>
      <c r="B43" s="40">
        <v>351.3</v>
      </c>
      <c r="C43" s="21" t="s">
        <v>54</v>
      </c>
      <c r="D43" s="47">
        <v>0</v>
      </c>
      <c r="E43" s="47">
        <v>17588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10"/>
        <v>17588</v>
      </c>
      <c r="O43" s="48">
        <f t="shared" si="8"/>
        <v>1.199236328924042</v>
      </c>
      <c r="P43" s="9"/>
    </row>
    <row r="44" spans="1:16" ht="15">
      <c r="A44" s="13"/>
      <c r="B44" s="40">
        <v>351.4</v>
      </c>
      <c r="C44" s="21" t="s">
        <v>55</v>
      </c>
      <c r="D44" s="47">
        <v>0</v>
      </c>
      <c r="E44" s="47">
        <v>39843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10"/>
        <v>39843</v>
      </c>
      <c r="O44" s="48">
        <f t="shared" si="8"/>
        <v>2.716691667803082</v>
      </c>
      <c r="P44" s="9"/>
    </row>
    <row r="45" spans="1:16" ht="15.75">
      <c r="A45" s="29" t="s">
        <v>3</v>
      </c>
      <c r="B45" s="30"/>
      <c r="C45" s="31"/>
      <c r="D45" s="32">
        <f aca="true" t="shared" si="11" ref="D45:M45">SUM(D46:D50)</f>
        <v>294821</v>
      </c>
      <c r="E45" s="32">
        <f t="shared" si="11"/>
        <v>10957</v>
      </c>
      <c r="F45" s="32">
        <f t="shared" si="11"/>
        <v>51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10"/>
        <v>305829</v>
      </c>
      <c r="O45" s="46">
        <f t="shared" si="8"/>
        <v>20.85292513296059</v>
      </c>
      <c r="P45" s="10"/>
    </row>
    <row r="46" spans="1:16" ht="15">
      <c r="A46" s="12"/>
      <c r="B46" s="25">
        <v>361.1</v>
      </c>
      <c r="C46" s="20" t="s">
        <v>57</v>
      </c>
      <c r="D46" s="47">
        <v>25519</v>
      </c>
      <c r="E46" s="47">
        <v>2748</v>
      </c>
      <c r="F46" s="47">
        <v>51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28318</v>
      </c>
      <c r="O46" s="48">
        <f t="shared" si="8"/>
        <v>1.9308604936588027</v>
      </c>
      <c r="P46" s="9"/>
    </row>
    <row r="47" spans="1:16" ht="15">
      <c r="A47" s="12"/>
      <c r="B47" s="25">
        <v>362</v>
      </c>
      <c r="C47" s="20" t="s">
        <v>58</v>
      </c>
      <c r="D47" s="47">
        <v>17871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17871</v>
      </c>
      <c r="O47" s="48">
        <f t="shared" si="8"/>
        <v>1.2185326605754807</v>
      </c>
      <c r="P47" s="9"/>
    </row>
    <row r="48" spans="1:16" ht="15">
      <c r="A48" s="12"/>
      <c r="B48" s="25">
        <v>366</v>
      </c>
      <c r="C48" s="20" t="s">
        <v>60</v>
      </c>
      <c r="D48" s="47">
        <v>45359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45359</v>
      </c>
      <c r="O48" s="48">
        <f t="shared" si="8"/>
        <v>3.092799672712396</v>
      </c>
      <c r="P48" s="9"/>
    </row>
    <row r="49" spans="1:16" ht="15">
      <c r="A49" s="12"/>
      <c r="B49" s="25">
        <v>369.3</v>
      </c>
      <c r="C49" s="20" t="s">
        <v>61</v>
      </c>
      <c r="D49" s="47">
        <v>34538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34538</v>
      </c>
      <c r="O49" s="48">
        <f t="shared" si="8"/>
        <v>2.3549706804854766</v>
      </c>
      <c r="P49" s="9"/>
    </row>
    <row r="50" spans="1:16" ht="15">
      <c r="A50" s="12"/>
      <c r="B50" s="25">
        <v>369.9</v>
      </c>
      <c r="C50" s="20" t="s">
        <v>62</v>
      </c>
      <c r="D50" s="47">
        <v>171534</v>
      </c>
      <c r="E50" s="47">
        <v>8209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179743</v>
      </c>
      <c r="O50" s="48">
        <f t="shared" si="8"/>
        <v>12.255761625528432</v>
      </c>
      <c r="P50" s="9"/>
    </row>
    <row r="51" spans="1:16" ht="15.75">
      <c r="A51" s="29" t="s">
        <v>37</v>
      </c>
      <c r="B51" s="30"/>
      <c r="C51" s="31"/>
      <c r="D51" s="32">
        <f aca="true" t="shared" si="12" ref="D51:M51">SUM(D52:D53)</f>
        <v>3384349</v>
      </c>
      <c r="E51" s="32">
        <f t="shared" si="12"/>
        <v>3113715</v>
      </c>
      <c r="F51" s="32">
        <f t="shared" si="12"/>
        <v>264140</v>
      </c>
      <c r="G51" s="32">
        <f t="shared" si="12"/>
        <v>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0"/>
        <v>6762204</v>
      </c>
      <c r="O51" s="46">
        <f t="shared" si="8"/>
        <v>461.08032183281057</v>
      </c>
      <c r="P51" s="9"/>
    </row>
    <row r="52" spans="1:16" ht="15">
      <c r="A52" s="12"/>
      <c r="B52" s="25">
        <v>381</v>
      </c>
      <c r="C52" s="20" t="s">
        <v>63</v>
      </c>
      <c r="D52" s="47">
        <v>3384349</v>
      </c>
      <c r="E52" s="47">
        <v>2974446</v>
      </c>
      <c r="F52" s="47">
        <v>264140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6622935</v>
      </c>
      <c r="O52" s="48">
        <f t="shared" si="8"/>
        <v>451.58427655802535</v>
      </c>
      <c r="P52" s="9"/>
    </row>
    <row r="53" spans="1:16" ht="15.75" thickBot="1">
      <c r="A53" s="12"/>
      <c r="B53" s="25">
        <v>383</v>
      </c>
      <c r="C53" s="20" t="s">
        <v>64</v>
      </c>
      <c r="D53" s="47">
        <v>0</v>
      </c>
      <c r="E53" s="47">
        <v>139269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139269</v>
      </c>
      <c r="O53" s="48">
        <f t="shared" si="8"/>
        <v>9.496045274785217</v>
      </c>
      <c r="P53" s="9"/>
    </row>
    <row r="54" spans="1:119" ht="16.5" thickBot="1">
      <c r="A54" s="14" t="s">
        <v>50</v>
      </c>
      <c r="B54" s="23"/>
      <c r="C54" s="22"/>
      <c r="D54" s="15">
        <f aca="true" t="shared" si="13" ref="D54:M54">SUM(D5,D9,D12,D30,D41,D45,D51)</f>
        <v>13072469</v>
      </c>
      <c r="E54" s="15">
        <f t="shared" si="13"/>
        <v>9490878</v>
      </c>
      <c r="F54" s="15">
        <f t="shared" si="13"/>
        <v>541006</v>
      </c>
      <c r="G54" s="15">
        <f t="shared" si="13"/>
        <v>0</v>
      </c>
      <c r="H54" s="15">
        <f t="shared" si="13"/>
        <v>0</v>
      </c>
      <c r="I54" s="15">
        <f t="shared" si="13"/>
        <v>0</v>
      </c>
      <c r="J54" s="15">
        <f t="shared" si="13"/>
        <v>0</v>
      </c>
      <c r="K54" s="15">
        <f t="shared" si="13"/>
        <v>0</v>
      </c>
      <c r="L54" s="15">
        <f t="shared" si="13"/>
        <v>0</v>
      </c>
      <c r="M54" s="15">
        <f t="shared" si="13"/>
        <v>0</v>
      </c>
      <c r="N54" s="15">
        <f t="shared" si="10"/>
        <v>23104353</v>
      </c>
      <c r="O54" s="38">
        <f t="shared" si="8"/>
        <v>1575.3684031092323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1"/>
      <c r="B56" s="42"/>
      <c r="C56" s="42"/>
      <c r="D56" s="43"/>
      <c r="E56" s="43"/>
      <c r="F56" s="43"/>
      <c r="G56" s="43"/>
      <c r="H56" s="43"/>
      <c r="I56" s="43"/>
      <c r="J56" s="43"/>
      <c r="K56" s="43"/>
      <c r="L56" s="52" t="s">
        <v>82</v>
      </c>
      <c r="M56" s="52"/>
      <c r="N56" s="52"/>
      <c r="O56" s="44">
        <v>14666</v>
      </c>
    </row>
    <row r="57" spans="1:15" ht="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5"/>
    </row>
    <row r="58" spans="1:15" ht="15.75" customHeight="1" thickBot="1">
      <c r="A58" s="56" t="s">
        <v>83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8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73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65</v>
      </c>
      <c r="B3" s="66"/>
      <c r="C3" s="67"/>
      <c r="D3" s="71" t="s">
        <v>31</v>
      </c>
      <c r="E3" s="72"/>
      <c r="F3" s="72"/>
      <c r="G3" s="72"/>
      <c r="H3" s="73"/>
      <c r="I3" s="71" t="s">
        <v>32</v>
      </c>
      <c r="J3" s="73"/>
      <c r="K3" s="71" t="s">
        <v>34</v>
      </c>
      <c r="L3" s="73"/>
      <c r="M3" s="36"/>
      <c r="N3" s="37"/>
      <c r="O3" s="74" t="s">
        <v>70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66</v>
      </c>
      <c r="F4" s="34" t="s">
        <v>67</v>
      </c>
      <c r="G4" s="34" t="s">
        <v>68</v>
      </c>
      <c r="H4" s="34" t="s">
        <v>5</v>
      </c>
      <c r="I4" s="34" t="s">
        <v>6</v>
      </c>
      <c r="J4" s="35" t="s">
        <v>69</v>
      </c>
      <c r="K4" s="35" t="s">
        <v>7</v>
      </c>
      <c r="L4" s="35" t="s">
        <v>8</v>
      </c>
      <c r="M4" s="35" t="s">
        <v>9</v>
      </c>
      <c r="N4" s="35" t="s">
        <v>33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4314703</v>
      </c>
      <c r="E5" s="27">
        <f t="shared" si="0"/>
        <v>4176248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6">SUM(D5:M5)</f>
        <v>8490951</v>
      </c>
      <c r="O5" s="33">
        <f aca="true" t="shared" si="2" ref="O5:O36">(N5/O$60)</f>
        <v>575.2287107919518</v>
      </c>
      <c r="P5" s="6"/>
    </row>
    <row r="6" spans="1:16" ht="15">
      <c r="A6" s="12"/>
      <c r="B6" s="25">
        <v>311</v>
      </c>
      <c r="C6" s="20" t="s">
        <v>2</v>
      </c>
      <c r="D6" s="47">
        <v>4261219</v>
      </c>
      <c r="E6" s="47">
        <v>919985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5181204</v>
      </c>
      <c r="O6" s="48">
        <f t="shared" si="2"/>
        <v>351.0063003861527</v>
      </c>
      <c r="P6" s="9"/>
    </row>
    <row r="7" spans="1:16" ht="15">
      <c r="A7" s="12"/>
      <c r="B7" s="25">
        <v>312.1</v>
      </c>
      <c r="C7" s="20" t="s">
        <v>10</v>
      </c>
      <c r="D7" s="47">
        <v>53484</v>
      </c>
      <c r="E7" s="47">
        <v>646541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700025</v>
      </c>
      <c r="O7" s="48">
        <f t="shared" si="2"/>
        <v>47.423955016597795</v>
      </c>
      <c r="P7" s="9"/>
    </row>
    <row r="8" spans="1:16" ht="15">
      <c r="A8" s="12"/>
      <c r="B8" s="25">
        <v>312.41</v>
      </c>
      <c r="C8" s="20" t="s">
        <v>11</v>
      </c>
      <c r="D8" s="47">
        <v>0</v>
      </c>
      <c r="E8" s="47">
        <v>797625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797625</v>
      </c>
      <c r="O8" s="48">
        <f t="shared" si="2"/>
        <v>54.035973172549284</v>
      </c>
      <c r="P8" s="9"/>
    </row>
    <row r="9" spans="1:16" ht="15">
      <c r="A9" s="12"/>
      <c r="B9" s="25">
        <v>315</v>
      </c>
      <c r="C9" s="20" t="s">
        <v>12</v>
      </c>
      <c r="D9" s="47">
        <v>0</v>
      </c>
      <c r="E9" s="47">
        <v>76536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76536</v>
      </c>
      <c r="O9" s="48">
        <f t="shared" si="2"/>
        <v>5.1850145654088475</v>
      </c>
      <c r="P9" s="9"/>
    </row>
    <row r="10" spans="1:16" ht="15">
      <c r="A10" s="12"/>
      <c r="B10" s="25">
        <v>319</v>
      </c>
      <c r="C10" s="20" t="s">
        <v>13</v>
      </c>
      <c r="D10" s="47">
        <v>0</v>
      </c>
      <c r="E10" s="47">
        <v>1735561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1735561</v>
      </c>
      <c r="O10" s="48">
        <f t="shared" si="2"/>
        <v>117.57746765124314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139825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139825</v>
      </c>
      <c r="O11" s="46">
        <f t="shared" si="2"/>
        <v>9.47259670754014</v>
      </c>
      <c r="P11" s="10"/>
    </row>
    <row r="12" spans="1:16" ht="15">
      <c r="A12" s="12"/>
      <c r="B12" s="25">
        <v>322</v>
      </c>
      <c r="C12" s="20" t="s">
        <v>0</v>
      </c>
      <c r="D12" s="47">
        <v>86741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86741</v>
      </c>
      <c r="O12" s="48">
        <f t="shared" si="2"/>
        <v>5.876363390014227</v>
      </c>
      <c r="P12" s="9"/>
    </row>
    <row r="13" spans="1:16" ht="15">
      <c r="A13" s="12"/>
      <c r="B13" s="25">
        <v>329</v>
      </c>
      <c r="C13" s="20" t="s">
        <v>15</v>
      </c>
      <c r="D13" s="47">
        <v>53084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53084</v>
      </c>
      <c r="O13" s="48">
        <f t="shared" si="2"/>
        <v>3.596233317525913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SUM(D15:D30)</f>
        <v>4671112</v>
      </c>
      <c r="E14" s="32">
        <f t="shared" si="4"/>
        <v>4695064</v>
      </c>
      <c r="F14" s="32">
        <f t="shared" si="4"/>
        <v>360118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1"/>
        <v>9726294</v>
      </c>
      <c r="O14" s="46">
        <f t="shared" si="2"/>
        <v>658.9183659643655</v>
      </c>
      <c r="P14" s="10"/>
    </row>
    <row r="15" spans="1:16" ht="15">
      <c r="A15" s="12"/>
      <c r="B15" s="25">
        <v>331.5</v>
      </c>
      <c r="C15" s="20" t="s">
        <v>17</v>
      </c>
      <c r="D15" s="47">
        <v>1542970</v>
      </c>
      <c r="E15" s="47">
        <v>831120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2374090</v>
      </c>
      <c r="O15" s="48">
        <f t="shared" si="2"/>
        <v>160.83530926089017</v>
      </c>
      <c r="P15" s="9"/>
    </row>
    <row r="16" spans="1:16" ht="15">
      <c r="A16" s="12"/>
      <c r="B16" s="25">
        <v>334.2</v>
      </c>
      <c r="C16" s="20" t="s">
        <v>18</v>
      </c>
      <c r="D16" s="47">
        <v>660221</v>
      </c>
      <c r="E16" s="47">
        <v>50302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710523</v>
      </c>
      <c r="O16" s="48">
        <f t="shared" si="2"/>
        <v>48.13515344488856</v>
      </c>
      <c r="P16" s="9"/>
    </row>
    <row r="17" spans="1:16" ht="15">
      <c r="A17" s="12"/>
      <c r="B17" s="25">
        <v>334.49</v>
      </c>
      <c r="C17" s="20" t="s">
        <v>19</v>
      </c>
      <c r="D17" s="47">
        <v>0</v>
      </c>
      <c r="E17" s="47">
        <v>3162533</v>
      </c>
      <c r="F17" s="47">
        <v>360118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aca="true" t="shared" si="5" ref="N17:N29">SUM(D17:M17)</f>
        <v>3522651</v>
      </c>
      <c r="O17" s="48">
        <f t="shared" si="2"/>
        <v>238.64582345369556</v>
      </c>
      <c r="P17" s="9"/>
    </row>
    <row r="18" spans="1:16" ht="15">
      <c r="A18" s="12"/>
      <c r="B18" s="25">
        <v>334.7</v>
      </c>
      <c r="C18" s="20" t="s">
        <v>20</v>
      </c>
      <c r="D18" s="47">
        <v>107307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107307</v>
      </c>
      <c r="O18" s="48">
        <f t="shared" si="2"/>
        <v>7.269629428900481</v>
      </c>
      <c r="P18" s="9"/>
    </row>
    <row r="19" spans="1:16" ht="15">
      <c r="A19" s="12"/>
      <c r="B19" s="25">
        <v>335.12</v>
      </c>
      <c r="C19" s="20" t="s">
        <v>21</v>
      </c>
      <c r="D19" s="47">
        <v>279116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279116</v>
      </c>
      <c r="O19" s="48">
        <f t="shared" si="2"/>
        <v>18.909017004268005</v>
      </c>
      <c r="P19" s="9"/>
    </row>
    <row r="20" spans="1:16" ht="15">
      <c r="A20" s="12"/>
      <c r="B20" s="25">
        <v>335.13</v>
      </c>
      <c r="C20" s="20" t="s">
        <v>22</v>
      </c>
      <c r="D20" s="47">
        <v>13766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13766</v>
      </c>
      <c r="O20" s="48">
        <f t="shared" si="2"/>
        <v>0.9325926427748797</v>
      </c>
      <c r="P20" s="9"/>
    </row>
    <row r="21" spans="1:16" ht="15">
      <c r="A21" s="12"/>
      <c r="B21" s="25">
        <v>335.14</v>
      </c>
      <c r="C21" s="20" t="s">
        <v>23</v>
      </c>
      <c r="D21" s="47">
        <v>8410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8410</v>
      </c>
      <c r="O21" s="48">
        <f t="shared" si="2"/>
        <v>0.5697445972495089</v>
      </c>
      <c r="P21" s="9"/>
    </row>
    <row r="22" spans="1:16" ht="15">
      <c r="A22" s="12"/>
      <c r="B22" s="25">
        <v>335.15</v>
      </c>
      <c r="C22" s="20" t="s">
        <v>24</v>
      </c>
      <c r="D22" s="47">
        <v>1664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1664</v>
      </c>
      <c r="O22" s="48">
        <f t="shared" si="2"/>
        <v>0.1127294898719599</v>
      </c>
      <c r="P22" s="9"/>
    </row>
    <row r="23" spans="1:16" ht="15">
      <c r="A23" s="12"/>
      <c r="B23" s="25">
        <v>335.16</v>
      </c>
      <c r="C23" s="20" t="s">
        <v>25</v>
      </c>
      <c r="D23" s="47">
        <v>111625</v>
      </c>
      <c r="E23" s="47">
        <v>111625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223250</v>
      </c>
      <c r="O23" s="48">
        <f t="shared" si="2"/>
        <v>15.124314070862408</v>
      </c>
      <c r="P23" s="9"/>
    </row>
    <row r="24" spans="1:16" ht="15">
      <c r="A24" s="12"/>
      <c r="B24" s="25">
        <v>335.17</v>
      </c>
      <c r="C24" s="20" t="s">
        <v>26</v>
      </c>
      <c r="D24" s="47">
        <v>10869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10869</v>
      </c>
      <c r="O24" s="48">
        <f t="shared" si="2"/>
        <v>0.7363322268139015</v>
      </c>
      <c r="P24" s="9"/>
    </row>
    <row r="25" spans="1:16" ht="15">
      <c r="A25" s="12"/>
      <c r="B25" s="25">
        <v>335.18</v>
      </c>
      <c r="C25" s="20" t="s">
        <v>27</v>
      </c>
      <c r="D25" s="47">
        <v>764082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764082</v>
      </c>
      <c r="O25" s="48">
        <f t="shared" si="2"/>
        <v>51.7635661540546</v>
      </c>
      <c r="P25" s="9"/>
    </row>
    <row r="26" spans="1:16" ht="15">
      <c r="A26" s="12"/>
      <c r="B26" s="25">
        <v>335.19</v>
      </c>
      <c r="C26" s="20" t="s">
        <v>38</v>
      </c>
      <c r="D26" s="47">
        <v>681001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681001</v>
      </c>
      <c r="O26" s="48">
        <f t="shared" si="2"/>
        <v>46.13515344488856</v>
      </c>
      <c r="P26" s="9"/>
    </row>
    <row r="27" spans="1:16" ht="15">
      <c r="A27" s="12"/>
      <c r="B27" s="25">
        <v>335.29</v>
      </c>
      <c r="C27" s="20" t="s">
        <v>28</v>
      </c>
      <c r="D27" s="47">
        <v>150818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150818</v>
      </c>
      <c r="O27" s="48">
        <f t="shared" si="2"/>
        <v>10.217329449224307</v>
      </c>
      <c r="P27" s="9"/>
    </row>
    <row r="28" spans="1:16" ht="15">
      <c r="A28" s="12"/>
      <c r="B28" s="25">
        <v>335.8</v>
      </c>
      <c r="C28" s="20" t="s">
        <v>29</v>
      </c>
      <c r="D28" s="47">
        <v>328091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328091</v>
      </c>
      <c r="O28" s="48">
        <f t="shared" si="2"/>
        <v>22.22688164758485</v>
      </c>
      <c r="P28" s="9"/>
    </row>
    <row r="29" spans="1:16" ht="15">
      <c r="A29" s="12"/>
      <c r="B29" s="25">
        <v>335.9</v>
      </c>
      <c r="C29" s="20" t="s">
        <v>30</v>
      </c>
      <c r="D29" s="47">
        <v>11172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11172</v>
      </c>
      <c r="O29" s="48">
        <f t="shared" si="2"/>
        <v>0.756859291375923</v>
      </c>
      <c r="P29" s="9"/>
    </row>
    <row r="30" spans="1:16" ht="15">
      <c r="A30" s="12"/>
      <c r="B30" s="25">
        <v>337.2</v>
      </c>
      <c r="C30" s="20" t="s">
        <v>74</v>
      </c>
      <c r="D30" s="47">
        <v>0</v>
      </c>
      <c r="E30" s="47">
        <v>539484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539484</v>
      </c>
      <c r="O30" s="48">
        <f t="shared" si="2"/>
        <v>36.54793035702188</v>
      </c>
      <c r="P30" s="9"/>
    </row>
    <row r="31" spans="1:16" ht="15.75">
      <c r="A31" s="29" t="s">
        <v>35</v>
      </c>
      <c r="B31" s="30"/>
      <c r="C31" s="31"/>
      <c r="D31" s="32">
        <f aca="true" t="shared" si="6" ref="D31:M31">SUM(D32:D43)</f>
        <v>1298408</v>
      </c>
      <c r="E31" s="32">
        <f t="shared" si="6"/>
        <v>1676203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>SUM(D31:M31)</f>
        <v>2974611</v>
      </c>
      <c r="O31" s="46">
        <f t="shared" si="2"/>
        <v>201.5182575706253</v>
      </c>
      <c r="P31" s="10"/>
    </row>
    <row r="32" spans="1:16" ht="15">
      <c r="A32" s="12"/>
      <c r="B32" s="25">
        <v>341.51</v>
      </c>
      <c r="C32" s="20" t="s">
        <v>39</v>
      </c>
      <c r="D32" s="47">
        <v>358793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aca="true" t="shared" si="7" ref="N32:N43">SUM(D32:M32)</f>
        <v>358793</v>
      </c>
      <c r="O32" s="48">
        <f t="shared" si="2"/>
        <v>24.306822031027707</v>
      </c>
      <c r="P32" s="9"/>
    </row>
    <row r="33" spans="1:16" ht="15">
      <c r="A33" s="12"/>
      <c r="B33" s="25">
        <v>341.52</v>
      </c>
      <c r="C33" s="20" t="s">
        <v>40</v>
      </c>
      <c r="D33" s="47">
        <v>0</v>
      </c>
      <c r="E33" s="47">
        <v>15892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15892</v>
      </c>
      <c r="O33" s="48">
        <f t="shared" si="2"/>
        <v>1.0766208251473477</v>
      </c>
      <c r="P33" s="9"/>
    </row>
    <row r="34" spans="1:16" ht="15">
      <c r="A34" s="12"/>
      <c r="B34" s="25">
        <v>341.53</v>
      </c>
      <c r="C34" s="20" t="s">
        <v>75</v>
      </c>
      <c r="D34" s="47">
        <v>16900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16900</v>
      </c>
      <c r="O34" s="48">
        <f t="shared" si="2"/>
        <v>1.1449088815120927</v>
      </c>
      <c r="P34" s="9"/>
    </row>
    <row r="35" spans="1:16" ht="15">
      <c r="A35" s="12"/>
      <c r="B35" s="25">
        <v>341.55</v>
      </c>
      <c r="C35" s="20" t="s">
        <v>41</v>
      </c>
      <c r="D35" s="47">
        <v>574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574</v>
      </c>
      <c r="O35" s="48">
        <f t="shared" si="2"/>
        <v>0.03888625431881309</v>
      </c>
      <c r="P35" s="9"/>
    </row>
    <row r="36" spans="1:16" ht="15">
      <c r="A36" s="12"/>
      <c r="B36" s="25">
        <v>341.56</v>
      </c>
      <c r="C36" s="20" t="s">
        <v>42</v>
      </c>
      <c r="D36" s="47">
        <v>4362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4362</v>
      </c>
      <c r="O36" s="48">
        <f t="shared" si="2"/>
        <v>0.2955084343879141</v>
      </c>
      <c r="P36" s="9"/>
    </row>
    <row r="37" spans="1:16" ht="15">
      <c r="A37" s="12"/>
      <c r="B37" s="25">
        <v>341.9</v>
      </c>
      <c r="C37" s="20" t="s">
        <v>43</v>
      </c>
      <c r="D37" s="47">
        <v>138733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138733</v>
      </c>
      <c r="O37" s="48">
        <f aca="true" t="shared" si="8" ref="O37:O58">(N37/O$60)</f>
        <v>9.398617979811666</v>
      </c>
      <c r="P37" s="9"/>
    </row>
    <row r="38" spans="1:16" ht="15">
      <c r="A38" s="12"/>
      <c r="B38" s="25">
        <v>342.2</v>
      </c>
      <c r="C38" s="20" t="s">
        <v>44</v>
      </c>
      <c r="D38" s="47">
        <v>0</v>
      </c>
      <c r="E38" s="47">
        <v>4473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4473</v>
      </c>
      <c r="O38" s="48">
        <f t="shared" si="8"/>
        <v>0.30302825011855566</v>
      </c>
      <c r="P38" s="9"/>
    </row>
    <row r="39" spans="1:16" ht="15">
      <c r="A39" s="12"/>
      <c r="B39" s="25">
        <v>342.4</v>
      </c>
      <c r="C39" s="20" t="s">
        <v>45</v>
      </c>
      <c r="D39" s="47">
        <v>5019</v>
      </c>
      <c r="E39" s="47">
        <v>1250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6269</v>
      </c>
      <c r="O39" s="48">
        <f t="shared" si="8"/>
        <v>0.4247002235620893</v>
      </c>
      <c r="P39" s="9"/>
    </row>
    <row r="40" spans="1:16" ht="15">
      <c r="A40" s="12"/>
      <c r="B40" s="25">
        <v>342.6</v>
      </c>
      <c r="C40" s="20" t="s">
        <v>46</v>
      </c>
      <c r="D40" s="47">
        <v>772597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772597</v>
      </c>
      <c r="O40" s="48">
        <f t="shared" si="8"/>
        <v>52.340424090508776</v>
      </c>
      <c r="P40" s="9"/>
    </row>
    <row r="41" spans="1:16" ht="15">
      <c r="A41" s="12"/>
      <c r="B41" s="25">
        <v>343.4</v>
      </c>
      <c r="C41" s="20" t="s">
        <v>47</v>
      </c>
      <c r="D41" s="47">
        <v>0</v>
      </c>
      <c r="E41" s="47">
        <v>1616415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1616415</v>
      </c>
      <c r="O41" s="48">
        <f t="shared" si="8"/>
        <v>109.50579229049522</v>
      </c>
      <c r="P41" s="9"/>
    </row>
    <row r="42" spans="1:16" ht="15">
      <c r="A42" s="12"/>
      <c r="B42" s="25">
        <v>343.9</v>
      </c>
      <c r="C42" s="20" t="s">
        <v>48</v>
      </c>
      <c r="D42" s="47">
        <v>0</v>
      </c>
      <c r="E42" s="47">
        <v>38173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38173</v>
      </c>
      <c r="O42" s="48">
        <f t="shared" si="8"/>
        <v>2.5860714043763973</v>
      </c>
      <c r="P42" s="9"/>
    </row>
    <row r="43" spans="1:16" ht="15">
      <c r="A43" s="12"/>
      <c r="B43" s="25">
        <v>346.4</v>
      </c>
      <c r="C43" s="20" t="s">
        <v>49</v>
      </c>
      <c r="D43" s="47">
        <v>1430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1430</v>
      </c>
      <c r="O43" s="48">
        <f t="shared" si="8"/>
        <v>0.09687690535871553</v>
      </c>
      <c r="P43" s="9"/>
    </row>
    <row r="44" spans="1:16" ht="15.75">
      <c r="A44" s="29" t="s">
        <v>36</v>
      </c>
      <c r="B44" s="30"/>
      <c r="C44" s="31"/>
      <c r="D44" s="32">
        <f aca="true" t="shared" si="9" ref="D44:M44">SUM(D45:D47)</f>
        <v>0</v>
      </c>
      <c r="E44" s="32">
        <f t="shared" si="9"/>
        <v>184405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aca="true" t="shared" si="10" ref="N44:N58">SUM(D44:M44)</f>
        <v>184405</v>
      </c>
      <c r="O44" s="46">
        <f t="shared" si="8"/>
        <v>12.492717295576181</v>
      </c>
      <c r="P44" s="10"/>
    </row>
    <row r="45" spans="1:16" ht="15">
      <c r="A45" s="13"/>
      <c r="B45" s="40">
        <v>351.1</v>
      </c>
      <c r="C45" s="21" t="s">
        <v>53</v>
      </c>
      <c r="D45" s="47">
        <v>0</v>
      </c>
      <c r="E45" s="47">
        <v>123249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0"/>
        <v>123249</v>
      </c>
      <c r="O45" s="48">
        <f t="shared" si="8"/>
        <v>8.349637558431</v>
      </c>
      <c r="P45" s="9"/>
    </row>
    <row r="46" spans="1:16" ht="15">
      <c r="A46" s="13"/>
      <c r="B46" s="40">
        <v>351.3</v>
      </c>
      <c r="C46" s="21" t="s">
        <v>54</v>
      </c>
      <c r="D46" s="47">
        <v>0</v>
      </c>
      <c r="E46" s="47">
        <v>17463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17463</v>
      </c>
      <c r="O46" s="48">
        <f t="shared" si="8"/>
        <v>1.1830499288666079</v>
      </c>
      <c r="P46" s="9"/>
    </row>
    <row r="47" spans="1:16" ht="15">
      <c r="A47" s="13"/>
      <c r="B47" s="40">
        <v>351.4</v>
      </c>
      <c r="C47" s="21" t="s">
        <v>55</v>
      </c>
      <c r="D47" s="47">
        <v>0</v>
      </c>
      <c r="E47" s="47">
        <v>43693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43693</v>
      </c>
      <c r="O47" s="48">
        <f t="shared" si="8"/>
        <v>2.960029808278572</v>
      </c>
      <c r="P47" s="9"/>
    </row>
    <row r="48" spans="1:16" ht="15.75">
      <c r="A48" s="29" t="s">
        <v>3</v>
      </c>
      <c r="B48" s="30"/>
      <c r="C48" s="31"/>
      <c r="D48" s="32">
        <f aca="true" t="shared" si="11" ref="D48:M48">SUM(D49:D54)</f>
        <v>168640</v>
      </c>
      <c r="E48" s="32">
        <f t="shared" si="11"/>
        <v>57820</v>
      </c>
      <c r="F48" s="32">
        <f t="shared" si="11"/>
        <v>202</v>
      </c>
      <c r="G48" s="32">
        <f t="shared" si="11"/>
        <v>10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0"/>
        <v>226672</v>
      </c>
      <c r="O48" s="46">
        <f t="shared" si="8"/>
        <v>15.35614118284669</v>
      </c>
      <c r="P48" s="10"/>
    </row>
    <row r="49" spans="1:16" ht="15">
      <c r="A49" s="12"/>
      <c r="B49" s="25">
        <v>361.1</v>
      </c>
      <c r="C49" s="20" t="s">
        <v>57</v>
      </c>
      <c r="D49" s="47">
        <v>15800</v>
      </c>
      <c r="E49" s="47">
        <v>5525</v>
      </c>
      <c r="F49" s="47">
        <v>202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21527</v>
      </c>
      <c r="O49" s="48">
        <f t="shared" si="8"/>
        <v>1.4583700291308177</v>
      </c>
      <c r="P49" s="9"/>
    </row>
    <row r="50" spans="1:16" ht="15">
      <c r="A50" s="12"/>
      <c r="B50" s="25">
        <v>362</v>
      </c>
      <c r="C50" s="20" t="s">
        <v>58</v>
      </c>
      <c r="D50" s="47">
        <v>8798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8798</v>
      </c>
      <c r="O50" s="48">
        <f t="shared" si="8"/>
        <v>0.5960300792629226</v>
      </c>
      <c r="P50" s="9"/>
    </row>
    <row r="51" spans="1:16" ht="15">
      <c r="A51" s="12"/>
      <c r="B51" s="25">
        <v>364</v>
      </c>
      <c r="C51" s="20" t="s">
        <v>59</v>
      </c>
      <c r="D51" s="47">
        <v>56482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56482</v>
      </c>
      <c r="O51" s="48">
        <f t="shared" si="8"/>
        <v>3.8264345234062733</v>
      </c>
      <c r="P51" s="9"/>
    </row>
    <row r="52" spans="1:16" ht="15">
      <c r="A52" s="12"/>
      <c r="B52" s="25">
        <v>366</v>
      </c>
      <c r="C52" s="20" t="s">
        <v>60</v>
      </c>
      <c r="D52" s="47">
        <v>7419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7419</v>
      </c>
      <c r="O52" s="48">
        <f t="shared" si="8"/>
        <v>0.5026082243750424</v>
      </c>
      <c r="P52" s="9"/>
    </row>
    <row r="53" spans="1:16" ht="15">
      <c r="A53" s="12"/>
      <c r="B53" s="25">
        <v>369.3</v>
      </c>
      <c r="C53" s="20" t="s">
        <v>61</v>
      </c>
      <c r="D53" s="47">
        <v>18552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18552</v>
      </c>
      <c r="O53" s="48">
        <f t="shared" si="8"/>
        <v>1.2568254183320913</v>
      </c>
      <c r="P53" s="9"/>
    </row>
    <row r="54" spans="1:16" ht="15">
      <c r="A54" s="12"/>
      <c r="B54" s="25">
        <v>369.9</v>
      </c>
      <c r="C54" s="20" t="s">
        <v>62</v>
      </c>
      <c r="D54" s="47">
        <v>61589</v>
      </c>
      <c r="E54" s="47">
        <v>52295</v>
      </c>
      <c r="F54" s="47">
        <v>0</v>
      </c>
      <c r="G54" s="47">
        <v>10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113894</v>
      </c>
      <c r="O54" s="48">
        <f t="shared" si="8"/>
        <v>7.715872908339543</v>
      </c>
      <c r="P54" s="9"/>
    </row>
    <row r="55" spans="1:16" ht="15.75">
      <c r="A55" s="29" t="s">
        <v>37</v>
      </c>
      <c r="B55" s="30"/>
      <c r="C55" s="31"/>
      <c r="D55" s="32">
        <f aca="true" t="shared" si="12" ref="D55:M55">SUM(D56:D57)</f>
        <v>5397328</v>
      </c>
      <c r="E55" s="32">
        <f t="shared" si="12"/>
        <v>3645883</v>
      </c>
      <c r="F55" s="32">
        <f t="shared" si="12"/>
        <v>264475</v>
      </c>
      <c r="G55" s="32">
        <f t="shared" si="12"/>
        <v>0</v>
      </c>
      <c r="H55" s="32">
        <f t="shared" si="12"/>
        <v>0</v>
      </c>
      <c r="I55" s="32">
        <f t="shared" si="12"/>
        <v>0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 t="shared" si="10"/>
        <v>9307686</v>
      </c>
      <c r="O55" s="46">
        <f t="shared" si="8"/>
        <v>630.5593116997493</v>
      </c>
      <c r="P55" s="9"/>
    </row>
    <row r="56" spans="1:16" ht="15">
      <c r="A56" s="12"/>
      <c r="B56" s="25">
        <v>381</v>
      </c>
      <c r="C56" s="20" t="s">
        <v>63</v>
      </c>
      <c r="D56" s="47">
        <v>5397328</v>
      </c>
      <c r="E56" s="47">
        <v>3432948</v>
      </c>
      <c r="F56" s="47">
        <v>264475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9094751</v>
      </c>
      <c r="O56" s="48">
        <f t="shared" si="8"/>
        <v>616.1337985231353</v>
      </c>
      <c r="P56" s="9"/>
    </row>
    <row r="57" spans="1:16" ht="15.75" thickBot="1">
      <c r="A57" s="12"/>
      <c r="B57" s="25">
        <v>383</v>
      </c>
      <c r="C57" s="20" t="s">
        <v>64</v>
      </c>
      <c r="D57" s="47">
        <v>0</v>
      </c>
      <c r="E57" s="47">
        <v>212935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212935</v>
      </c>
      <c r="O57" s="48">
        <f t="shared" si="8"/>
        <v>14.42551317661405</v>
      </c>
      <c r="P57" s="9"/>
    </row>
    <row r="58" spans="1:119" ht="16.5" thickBot="1">
      <c r="A58" s="14" t="s">
        <v>50</v>
      </c>
      <c r="B58" s="23"/>
      <c r="C58" s="22"/>
      <c r="D58" s="15">
        <f aca="true" t="shared" si="13" ref="D58:M58">SUM(D5,D11,D14,D31,D44,D48,D55)</f>
        <v>15990016</v>
      </c>
      <c r="E58" s="15">
        <f t="shared" si="13"/>
        <v>14435623</v>
      </c>
      <c r="F58" s="15">
        <f t="shared" si="13"/>
        <v>624795</v>
      </c>
      <c r="G58" s="15">
        <f t="shared" si="13"/>
        <v>10</v>
      </c>
      <c r="H58" s="15">
        <f t="shared" si="13"/>
        <v>0</v>
      </c>
      <c r="I58" s="15">
        <f t="shared" si="13"/>
        <v>0</v>
      </c>
      <c r="J58" s="15">
        <f t="shared" si="13"/>
        <v>0</v>
      </c>
      <c r="K58" s="15">
        <f t="shared" si="13"/>
        <v>0</v>
      </c>
      <c r="L58" s="15">
        <f t="shared" si="13"/>
        <v>0</v>
      </c>
      <c r="M58" s="15">
        <f t="shared" si="13"/>
        <v>0</v>
      </c>
      <c r="N58" s="15">
        <f t="shared" si="10"/>
        <v>31050444</v>
      </c>
      <c r="O58" s="38">
        <f t="shared" si="8"/>
        <v>2103.546101212655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5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5" ht="15">
      <c r="A60" s="41"/>
      <c r="B60" s="42"/>
      <c r="C60" s="42"/>
      <c r="D60" s="43"/>
      <c r="E60" s="43"/>
      <c r="F60" s="43"/>
      <c r="G60" s="43"/>
      <c r="H60" s="43"/>
      <c r="I60" s="43"/>
      <c r="J60" s="43"/>
      <c r="K60" s="43"/>
      <c r="L60" s="52" t="s">
        <v>76</v>
      </c>
      <c r="M60" s="52"/>
      <c r="N60" s="52"/>
      <c r="O60" s="44">
        <v>14761</v>
      </c>
    </row>
    <row r="61" spans="1:15" ht="1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5"/>
    </row>
    <row r="62" spans="1:15" ht="15.75" thickBot="1">
      <c r="A62" s="56" t="s">
        <v>83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8"/>
    </row>
  </sheetData>
  <sheetProtection/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52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65</v>
      </c>
      <c r="B3" s="66"/>
      <c r="C3" s="67"/>
      <c r="D3" s="71" t="s">
        <v>31</v>
      </c>
      <c r="E3" s="72"/>
      <c r="F3" s="72"/>
      <c r="G3" s="72"/>
      <c r="H3" s="73"/>
      <c r="I3" s="71" t="s">
        <v>32</v>
      </c>
      <c r="J3" s="73"/>
      <c r="K3" s="71" t="s">
        <v>34</v>
      </c>
      <c r="L3" s="73"/>
      <c r="M3" s="36"/>
      <c r="N3" s="37"/>
      <c r="O3" s="74" t="s">
        <v>70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66</v>
      </c>
      <c r="F4" s="34" t="s">
        <v>67</v>
      </c>
      <c r="G4" s="34" t="s">
        <v>68</v>
      </c>
      <c r="H4" s="34" t="s">
        <v>5</v>
      </c>
      <c r="I4" s="34" t="s">
        <v>6</v>
      </c>
      <c r="J4" s="35" t="s">
        <v>69</v>
      </c>
      <c r="K4" s="35" t="s">
        <v>7</v>
      </c>
      <c r="L4" s="35" t="s">
        <v>8</v>
      </c>
      <c r="M4" s="35" t="s">
        <v>9</v>
      </c>
      <c r="N4" s="35" t="s">
        <v>33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3952205</v>
      </c>
      <c r="E5" s="27">
        <f t="shared" si="0"/>
        <v>3833618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6">SUM(D5:M5)</f>
        <v>7785823</v>
      </c>
      <c r="O5" s="33">
        <f aca="true" t="shared" si="2" ref="O5:O36">(N5/O$60)</f>
        <v>530.4778224432786</v>
      </c>
      <c r="P5" s="6"/>
    </row>
    <row r="6" spans="1:16" ht="15">
      <c r="A6" s="12"/>
      <c r="B6" s="25">
        <v>311</v>
      </c>
      <c r="C6" s="20" t="s">
        <v>2</v>
      </c>
      <c r="D6" s="47">
        <v>3920552</v>
      </c>
      <c r="E6" s="47">
        <v>919184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4839736</v>
      </c>
      <c r="O6" s="48">
        <f t="shared" si="2"/>
        <v>329.74967636437964</v>
      </c>
      <c r="P6" s="9"/>
    </row>
    <row r="7" spans="1:16" ht="15">
      <c r="A7" s="12"/>
      <c r="B7" s="25">
        <v>312.1</v>
      </c>
      <c r="C7" s="20" t="s">
        <v>10</v>
      </c>
      <c r="D7" s="47">
        <v>31653</v>
      </c>
      <c r="E7" s="47">
        <v>670290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701943</v>
      </c>
      <c r="O7" s="48">
        <f t="shared" si="2"/>
        <v>47.82605437078422</v>
      </c>
      <c r="P7" s="9"/>
    </row>
    <row r="8" spans="1:16" ht="15">
      <c r="A8" s="12"/>
      <c r="B8" s="25">
        <v>312.41</v>
      </c>
      <c r="C8" s="20" t="s">
        <v>11</v>
      </c>
      <c r="D8" s="47">
        <v>0</v>
      </c>
      <c r="E8" s="47">
        <v>776339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776339</v>
      </c>
      <c r="O8" s="48">
        <f t="shared" si="2"/>
        <v>52.894937657559446</v>
      </c>
      <c r="P8" s="9"/>
    </row>
    <row r="9" spans="1:16" ht="15">
      <c r="A9" s="12"/>
      <c r="B9" s="25">
        <v>315</v>
      </c>
      <c r="C9" s="20" t="s">
        <v>12</v>
      </c>
      <c r="D9" s="47">
        <v>0</v>
      </c>
      <c r="E9" s="47">
        <v>94063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94063</v>
      </c>
      <c r="O9" s="48">
        <f t="shared" si="2"/>
        <v>6.40887102268856</v>
      </c>
      <c r="P9" s="9"/>
    </row>
    <row r="10" spans="1:16" ht="15">
      <c r="A10" s="12"/>
      <c r="B10" s="25">
        <v>319</v>
      </c>
      <c r="C10" s="20" t="s">
        <v>13</v>
      </c>
      <c r="D10" s="47">
        <v>0</v>
      </c>
      <c r="E10" s="47">
        <v>1373742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1373742</v>
      </c>
      <c r="O10" s="48">
        <f t="shared" si="2"/>
        <v>93.59828302786673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185167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185167</v>
      </c>
      <c r="O11" s="46">
        <f t="shared" si="2"/>
        <v>12.61613408734755</v>
      </c>
      <c r="P11" s="10"/>
    </row>
    <row r="12" spans="1:16" ht="15">
      <c r="A12" s="12"/>
      <c r="B12" s="25">
        <v>322</v>
      </c>
      <c r="C12" s="20" t="s">
        <v>0</v>
      </c>
      <c r="D12" s="47">
        <v>111436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111436</v>
      </c>
      <c r="O12" s="48">
        <f t="shared" si="2"/>
        <v>7.5925597874224975</v>
      </c>
      <c r="P12" s="9"/>
    </row>
    <row r="13" spans="1:16" ht="15">
      <c r="A13" s="12"/>
      <c r="B13" s="25">
        <v>329</v>
      </c>
      <c r="C13" s="20" t="s">
        <v>15</v>
      </c>
      <c r="D13" s="47">
        <v>73731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73731</v>
      </c>
      <c r="O13" s="48">
        <f t="shared" si="2"/>
        <v>5.023574299925053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SUM(D15:D29)</f>
        <v>4228488</v>
      </c>
      <c r="E14" s="32">
        <f t="shared" si="4"/>
        <v>8319286</v>
      </c>
      <c r="F14" s="32">
        <f t="shared" si="4"/>
        <v>251996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1"/>
        <v>12799770</v>
      </c>
      <c r="O14" s="46">
        <f t="shared" si="2"/>
        <v>872.0971588199224</v>
      </c>
      <c r="P14" s="10"/>
    </row>
    <row r="15" spans="1:16" ht="15">
      <c r="A15" s="12"/>
      <c r="B15" s="25">
        <v>331.5</v>
      </c>
      <c r="C15" s="20" t="s">
        <v>17</v>
      </c>
      <c r="D15" s="47">
        <v>0</v>
      </c>
      <c r="E15" s="47">
        <v>1542199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1542199</v>
      </c>
      <c r="O15" s="48">
        <f t="shared" si="2"/>
        <v>105.07590106970089</v>
      </c>
      <c r="P15" s="9"/>
    </row>
    <row r="16" spans="1:16" ht="15">
      <c r="A16" s="12"/>
      <c r="B16" s="25">
        <v>334.2</v>
      </c>
      <c r="C16" s="20" t="s">
        <v>18</v>
      </c>
      <c r="D16" s="47">
        <v>1243864</v>
      </c>
      <c r="E16" s="47">
        <v>131052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1374916</v>
      </c>
      <c r="O16" s="48">
        <f t="shared" si="2"/>
        <v>93.67827212645636</v>
      </c>
      <c r="P16" s="9"/>
    </row>
    <row r="17" spans="1:16" ht="15">
      <c r="A17" s="12"/>
      <c r="B17" s="25">
        <v>334.49</v>
      </c>
      <c r="C17" s="20" t="s">
        <v>19</v>
      </c>
      <c r="D17" s="47">
        <v>0</v>
      </c>
      <c r="E17" s="47">
        <v>6534410</v>
      </c>
      <c r="F17" s="47">
        <v>251996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aca="true" t="shared" si="5" ref="N17:N26">SUM(D17:M17)</f>
        <v>6786406</v>
      </c>
      <c r="O17" s="48">
        <f t="shared" si="2"/>
        <v>462.3837296450228</v>
      </c>
      <c r="P17" s="9"/>
    </row>
    <row r="18" spans="1:16" ht="15">
      <c r="A18" s="12"/>
      <c r="B18" s="25">
        <v>334.7</v>
      </c>
      <c r="C18" s="20" t="s">
        <v>20</v>
      </c>
      <c r="D18" s="47">
        <v>512862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512862</v>
      </c>
      <c r="O18" s="48">
        <f t="shared" si="2"/>
        <v>34.94324453226136</v>
      </c>
      <c r="P18" s="9"/>
    </row>
    <row r="19" spans="1:16" ht="15">
      <c r="A19" s="12"/>
      <c r="B19" s="25">
        <v>335.12</v>
      </c>
      <c r="C19" s="20" t="s">
        <v>21</v>
      </c>
      <c r="D19" s="47">
        <v>226858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226858</v>
      </c>
      <c r="O19" s="48">
        <f t="shared" si="2"/>
        <v>15.456700960686788</v>
      </c>
      <c r="P19" s="9"/>
    </row>
    <row r="20" spans="1:16" ht="15">
      <c r="A20" s="12"/>
      <c r="B20" s="25">
        <v>335.13</v>
      </c>
      <c r="C20" s="20" t="s">
        <v>22</v>
      </c>
      <c r="D20" s="47">
        <v>19921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19921</v>
      </c>
      <c r="O20" s="48">
        <f t="shared" si="2"/>
        <v>1.3572937248756558</v>
      </c>
      <c r="P20" s="9"/>
    </row>
    <row r="21" spans="1:16" ht="15">
      <c r="A21" s="12"/>
      <c r="B21" s="25">
        <v>335.14</v>
      </c>
      <c r="C21" s="20" t="s">
        <v>23</v>
      </c>
      <c r="D21" s="47">
        <v>10188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10188</v>
      </c>
      <c r="O21" s="48">
        <f t="shared" si="2"/>
        <v>0.6941473053076241</v>
      </c>
      <c r="P21" s="9"/>
    </row>
    <row r="22" spans="1:16" ht="15">
      <c r="A22" s="12"/>
      <c r="B22" s="25">
        <v>335.15</v>
      </c>
      <c r="C22" s="20" t="s">
        <v>24</v>
      </c>
      <c r="D22" s="47">
        <v>3314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3314</v>
      </c>
      <c r="O22" s="48">
        <f t="shared" si="2"/>
        <v>0.2257954622879335</v>
      </c>
      <c r="P22" s="9"/>
    </row>
    <row r="23" spans="1:16" ht="15">
      <c r="A23" s="12"/>
      <c r="B23" s="25">
        <v>335.16</v>
      </c>
      <c r="C23" s="20" t="s">
        <v>25</v>
      </c>
      <c r="D23" s="47">
        <v>111625</v>
      </c>
      <c r="E23" s="47">
        <v>111625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223250</v>
      </c>
      <c r="O23" s="48">
        <f t="shared" si="2"/>
        <v>15.210874156844042</v>
      </c>
      <c r="P23" s="9"/>
    </row>
    <row r="24" spans="1:16" ht="15">
      <c r="A24" s="12"/>
      <c r="B24" s="25">
        <v>335.17</v>
      </c>
      <c r="C24" s="20" t="s">
        <v>26</v>
      </c>
      <c r="D24" s="47">
        <v>10679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10679</v>
      </c>
      <c r="O24" s="48">
        <f t="shared" si="2"/>
        <v>0.7276010083804593</v>
      </c>
      <c r="P24" s="9"/>
    </row>
    <row r="25" spans="1:16" ht="15">
      <c r="A25" s="12"/>
      <c r="B25" s="25">
        <v>335.18</v>
      </c>
      <c r="C25" s="20" t="s">
        <v>27</v>
      </c>
      <c r="D25" s="47">
        <v>809130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809130</v>
      </c>
      <c r="O25" s="48">
        <f t="shared" si="2"/>
        <v>55.12911357906929</v>
      </c>
      <c r="P25" s="9"/>
    </row>
    <row r="26" spans="1:16" ht="15">
      <c r="A26" s="12"/>
      <c r="B26" s="25">
        <v>335.19</v>
      </c>
      <c r="C26" s="20" t="s">
        <v>38</v>
      </c>
      <c r="D26" s="47">
        <v>737760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737760</v>
      </c>
      <c r="O26" s="48">
        <f t="shared" si="2"/>
        <v>50.26640321591606</v>
      </c>
      <c r="P26" s="9"/>
    </row>
    <row r="27" spans="1:16" ht="15">
      <c r="A27" s="12"/>
      <c r="B27" s="25">
        <v>335.29</v>
      </c>
      <c r="C27" s="20" t="s">
        <v>28</v>
      </c>
      <c r="D27" s="47">
        <v>27966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27966</v>
      </c>
      <c r="O27" s="48">
        <f t="shared" si="2"/>
        <v>1.9054302650405397</v>
      </c>
      <c r="P27" s="9"/>
    </row>
    <row r="28" spans="1:16" ht="15">
      <c r="A28" s="12"/>
      <c r="B28" s="25">
        <v>335.8</v>
      </c>
      <c r="C28" s="20" t="s">
        <v>29</v>
      </c>
      <c r="D28" s="47">
        <v>83674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83674</v>
      </c>
      <c r="O28" s="48">
        <f t="shared" si="2"/>
        <v>5.701028820603666</v>
      </c>
      <c r="P28" s="9"/>
    </row>
    <row r="29" spans="1:16" ht="15">
      <c r="A29" s="12"/>
      <c r="B29" s="25">
        <v>335.9</v>
      </c>
      <c r="C29" s="20" t="s">
        <v>30</v>
      </c>
      <c r="D29" s="47">
        <v>430647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430647</v>
      </c>
      <c r="O29" s="48">
        <f t="shared" si="2"/>
        <v>29.341622947468828</v>
      </c>
      <c r="P29" s="9"/>
    </row>
    <row r="30" spans="1:16" ht="15.75">
      <c r="A30" s="29" t="s">
        <v>35</v>
      </c>
      <c r="B30" s="30"/>
      <c r="C30" s="31"/>
      <c r="D30" s="32">
        <f aca="true" t="shared" si="6" ref="D30:M30">SUM(D31:D42)</f>
        <v>1993754</v>
      </c>
      <c r="E30" s="32">
        <f t="shared" si="6"/>
        <v>1539821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3533575</v>
      </c>
      <c r="O30" s="46">
        <f t="shared" si="2"/>
        <v>240.75594467534236</v>
      </c>
      <c r="P30" s="10"/>
    </row>
    <row r="31" spans="1:16" ht="15">
      <c r="A31" s="12"/>
      <c r="B31" s="25">
        <v>341.51</v>
      </c>
      <c r="C31" s="20" t="s">
        <v>39</v>
      </c>
      <c r="D31" s="47">
        <v>400455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aca="true" t="shared" si="7" ref="N31:N41">SUM(D31:M31)</f>
        <v>400455</v>
      </c>
      <c r="O31" s="48">
        <f t="shared" si="2"/>
        <v>27.28452681065613</v>
      </c>
      <c r="P31" s="9"/>
    </row>
    <row r="32" spans="1:16" ht="15">
      <c r="A32" s="12"/>
      <c r="B32" s="25">
        <v>341.52</v>
      </c>
      <c r="C32" s="20" t="s">
        <v>40</v>
      </c>
      <c r="D32" s="47">
        <v>0</v>
      </c>
      <c r="E32" s="47">
        <v>11817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11817</v>
      </c>
      <c r="O32" s="48">
        <f t="shared" si="2"/>
        <v>0.8051372896368467</v>
      </c>
      <c r="P32" s="9"/>
    </row>
    <row r="33" spans="1:16" ht="15">
      <c r="A33" s="12"/>
      <c r="B33" s="25">
        <v>341.55</v>
      </c>
      <c r="C33" s="20" t="s">
        <v>41</v>
      </c>
      <c r="D33" s="47">
        <v>58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58</v>
      </c>
      <c r="O33" s="48">
        <f t="shared" si="2"/>
        <v>0.003951761259112898</v>
      </c>
      <c r="P33" s="9"/>
    </row>
    <row r="34" spans="1:16" ht="15">
      <c r="A34" s="12"/>
      <c r="B34" s="25">
        <v>341.56</v>
      </c>
      <c r="C34" s="20" t="s">
        <v>42</v>
      </c>
      <c r="D34" s="47">
        <v>10609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10609</v>
      </c>
      <c r="O34" s="48">
        <f t="shared" si="2"/>
        <v>0.7228316413435988</v>
      </c>
      <c r="P34" s="9"/>
    </row>
    <row r="35" spans="1:16" ht="15">
      <c r="A35" s="12"/>
      <c r="B35" s="25">
        <v>341.9</v>
      </c>
      <c r="C35" s="20" t="s">
        <v>43</v>
      </c>
      <c r="D35" s="47">
        <v>136966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136966</v>
      </c>
      <c r="O35" s="48">
        <f t="shared" si="2"/>
        <v>9.332016079580296</v>
      </c>
      <c r="P35" s="9"/>
    </row>
    <row r="36" spans="1:16" ht="15">
      <c r="A36" s="12"/>
      <c r="B36" s="25">
        <v>342.2</v>
      </c>
      <c r="C36" s="20" t="s">
        <v>44</v>
      </c>
      <c r="D36" s="47">
        <v>0</v>
      </c>
      <c r="E36" s="47">
        <v>2930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2930</v>
      </c>
      <c r="O36" s="48">
        <f t="shared" si="2"/>
        <v>0.19963207740001362</v>
      </c>
      <c r="P36" s="9"/>
    </row>
    <row r="37" spans="1:16" ht="15">
      <c r="A37" s="12"/>
      <c r="B37" s="25">
        <v>342.4</v>
      </c>
      <c r="C37" s="20" t="s">
        <v>45</v>
      </c>
      <c r="D37" s="47">
        <v>38031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38031</v>
      </c>
      <c r="O37" s="48">
        <f aca="true" t="shared" si="8" ref="O37:O58">(N37/O$60)</f>
        <v>2.591197111126252</v>
      </c>
      <c r="P37" s="9"/>
    </row>
    <row r="38" spans="1:16" ht="15">
      <c r="A38" s="12"/>
      <c r="B38" s="25">
        <v>342.6</v>
      </c>
      <c r="C38" s="20" t="s">
        <v>46</v>
      </c>
      <c r="D38" s="47">
        <v>1280004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1280004</v>
      </c>
      <c r="O38" s="48">
        <f t="shared" si="8"/>
        <v>87.21155549499217</v>
      </c>
      <c r="P38" s="9"/>
    </row>
    <row r="39" spans="1:16" ht="15">
      <c r="A39" s="12"/>
      <c r="B39" s="25">
        <v>343.4</v>
      </c>
      <c r="C39" s="20" t="s">
        <v>47</v>
      </c>
      <c r="D39" s="47">
        <v>77830</v>
      </c>
      <c r="E39" s="47">
        <v>1478441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1556271</v>
      </c>
      <c r="O39" s="48">
        <f t="shared" si="8"/>
        <v>106.03468011173946</v>
      </c>
      <c r="P39" s="9"/>
    </row>
    <row r="40" spans="1:16" ht="15">
      <c r="A40" s="12"/>
      <c r="B40" s="25">
        <v>343.9</v>
      </c>
      <c r="C40" s="20" t="s">
        <v>48</v>
      </c>
      <c r="D40" s="47">
        <v>0</v>
      </c>
      <c r="E40" s="47">
        <v>46633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46633</v>
      </c>
      <c r="O40" s="48">
        <f t="shared" si="8"/>
        <v>3.177284186141582</v>
      </c>
      <c r="P40" s="9"/>
    </row>
    <row r="41" spans="1:16" ht="15">
      <c r="A41" s="12"/>
      <c r="B41" s="25">
        <v>346.4</v>
      </c>
      <c r="C41" s="20" t="s">
        <v>49</v>
      </c>
      <c r="D41" s="47">
        <v>2210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2210</v>
      </c>
      <c r="O41" s="48">
        <f t="shared" si="8"/>
        <v>0.15057573073516387</v>
      </c>
      <c r="P41" s="9"/>
    </row>
    <row r="42" spans="1:16" ht="15">
      <c r="A42" s="12"/>
      <c r="B42" s="25">
        <v>348.48</v>
      </c>
      <c r="C42" s="39" t="s">
        <v>51</v>
      </c>
      <c r="D42" s="47">
        <v>47591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aca="true" t="shared" si="9" ref="N42:N58">SUM(D42:M42)</f>
        <v>47591</v>
      </c>
      <c r="O42" s="48">
        <f t="shared" si="8"/>
        <v>3.2425563807317572</v>
      </c>
      <c r="P42" s="9"/>
    </row>
    <row r="43" spans="1:16" ht="15.75">
      <c r="A43" s="29" t="s">
        <v>36</v>
      </c>
      <c r="B43" s="30"/>
      <c r="C43" s="31"/>
      <c r="D43" s="32">
        <f aca="true" t="shared" si="10" ref="D43:M43">SUM(D44:D47)</f>
        <v>0</v>
      </c>
      <c r="E43" s="32">
        <f t="shared" si="10"/>
        <v>188718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9"/>
        <v>188718</v>
      </c>
      <c r="O43" s="46">
        <f t="shared" si="8"/>
        <v>12.858077263745997</v>
      </c>
      <c r="P43" s="10"/>
    </row>
    <row r="44" spans="1:16" ht="15">
      <c r="A44" s="13"/>
      <c r="B44" s="40">
        <v>351.1</v>
      </c>
      <c r="C44" s="21" t="s">
        <v>53</v>
      </c>
      <c r="D44" s="47">
        <v>0</v>
      </c>
      <c r="E44" s="47">
        <v>105987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105987</v>
      </c>
      <c r="O44" s="48">
        <f t="shared" si="8"/>
        <v>7.221298630510322</v>
      </c>
      <c r="P44" s="9"/>
    </row>
    <row r="45" spans="1:16" ht="15">
      <c r="A45" s="13"/>
      <c r="B45" s="40">
        <v>351.3</v>
      </c>
      <c r="C45" s="21" t="s">
        <v>54</v>
      </c>
      <c r="D45" s="47">
        <v>0</v>
      </c>
      <c r="E45" s="47">
        <v>25400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25400</v>
      </c>
      <c r="O45" s="48">
        <f t="shared" si="8"/>
        <v>1.7305988962322</v>
      </c>
      <c r="P45" s="9"/>
    </row>
    <row r="46" spans="1:16" ht="15">
      <c r="A46" s="13"/>
      <c r="B46" s="40">
        <v>351.4</v>
      </c>
      <c r="C46" s="21" t="s">
        <v>55</v>
      </c>
      <c r="D46" s="47">
        <v>0</v>
      </c>
      <c r="E46" s="47">
        <v>57216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57216</v>
      </c>
      <c r="O46" s="48">
        <f t="shared" si="8"/>
        <v>3.8983443483000615</v>
      </c>
      <c r="P46" s="9"/>
    </row>
    <row r="47" spans="1:16" ht="15">
      <c r="A47" s="13"/>
      <c r="B47" s="40">
        <v>351.5</v>
      </c>
      <c r="C47" s="21" t="s">
        <v>56</v>
      </c>
      <c r="D47" s="47">
        <v>0</v>
      </c>
      <c r="E47" s="47">
        <v>115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115</v>
      </c>
      <c r="O47" s="48">
        <f t="shared" si="8"/>
        <v>0.007835388703413505</v>
      </c>
      <c r="P47" s="9"/>
    </row>
    <row r="48" spans="1:16" ht="15.75">
      <c r="A48" s="29" t="s">
        <v>3</v>
      </c>
      <c r="B48" s="30"/>
      <c r="C48" s="31"/>
      <c r="D48" s="32">
        <f aca="true" t="shared" si="11" ref="D48:M48">SUM(D49:D54)</f>
        <v>131321</v>
      </c>
      <c r="E48" s="32">
        <f t="shared" si="11"/>
        <v>14000</v>
      </c>
      <c r="F48" s="32">
        <f t="shared" si="11"/>
        <v>4103</v>
      </c>
      <c r="G48" s="32">
        <f t="shared" si="11"/>
        <v>23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9"/>
        <v>149447</v>
      </c>
      <c r="O48" s="46">
        <f t="shared" si="8"/>
        <v>10.182394222252505</v>
      </c>
      <c r="P48" s="10"/>
    </row>
    <row r="49" spans="1:16" ht="15">
      <c r="A49" s="12"/>
      <c r="B49" s="25">
        <v>361.1</v>
      </c>
      <c r="C49" s="20" t="s">
        <v>57</v>
      </c>
      <c r="D49" s="47">
        <v>34694</v>
      </c>
      <c r="E49" s="47">
        <v>13730</v>
      </c>
      <c r="F49" s="47">
        <v>4103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52527</v>
      </c>
      <c r="O49" s="48">
        <f t="shared" si="8"/>
        <v>3.578864890645227</v>
      </c>
      <c r="P49" s="9"/>
    </row>
    <row r="50" spans="1:16" ht="15">
      <c r="A50" s="12"/>
      <c r="B50" s="25">
        <v>362</v>
      </c>
      <c r="C50" s="20" t="s">
        <v>58</v>
      </c>
      <c r="D50" s="47">
        <v>14150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14150</v>
      </c>
      <c r="O50" s="48">
        <f t="shared" si="8"/>
        <v>0.9640934795939224</v>
      </c>
      <c r="P50" s="9"/>
    </row>
    <row r="51" spans="1:16" ht="15">
      <c r="A51" s="12"/>
      <c r="B51" s="25">
        <v>364</v>
      </c>
      <c r="C51" s="20" t="s">
        <v>59</v>
      </c>
      <c r="D51" s="47">
        <v>60625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60625</v>
      </c>
      <c r="O51" s="48">
        <f t="shared" si="8"/>
        <v>4.130612522995163</v>
      </c>
      <c r="P51" s="9"/>
    </row>
    <row r="52" spans="1:16" ht="15">
      <c r="A52" s="12"/>
      <c r="B52" s="25">
        <v>366</v>
      </c>
      <c r="C52" s="20" t="s">
        <v>60</v>
      </c>
      <c r="D52" s="47">
        <v>8914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8914</v>
      </c>
      <c r="O52" s="48">
        <f t="shared" si="8"/>
        <v>0.607344825236765</v>
      </c>
      <c r="P52" s="9"/>
    </row>
    <row r="53" spans="1:16" ht="15">
      <c r="A53" s="12"/>
      <c r="B53" s="25">
        <v>369.3</v>
      </c>
      <c r="C53" s="20" t="s">
        <v>61</v>
      </c>
      <c r="D53" s="47">
        <v>16617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16617</v>
      </c>
      <c r="O53" s="48">
        <f t="shared" si="8"/>
        <v>1.1321796007358451</v>
      </c>
      <c r="P53" s="9"/>
    </row>
    <row r="54" spans="1:16" ht="15">
      <c r="A54" s="12"/>
      <c r="B54" s="25">
        <v>369.9</v>
      </c>
      <c r="C54" s="20" t="s">
        <v>62</v>
      </c>
      <c r="D54" s="47">
        <v>-3679</v>
      </c>
      <c r="E54" s="47">
        <v>270</v>
      </c>
      <c r="F54" s="47">
        <v>0</v>
      </c>
      <c r="G54" s="47">
        <v>23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-3386</v>
      </c>
      <c r="O54" s="48">
        <f t="shared" si="8"/>
        <v>-0.23070109695441848</v>
      </c>
      <c r="P54" s="9"/>
    </row>
    <row r="55" spans="1:16" ht="15.75">
      <c r="A55" s="29" t="s">
        <v>37</v>
      </c>
      <c r="B55" s="30"/>
      <c r="C55" s="31"/>
      <c r="D55" s="32">
        <f aca="true" t="shared" si="12" ref="D55:M55">SUM(D56:D57)</f>
        <v>3836823</v>
      </c>
      <c r="E55" s="32">
        <f t="shared" si="12"/>
        <v>2490767</v>
      </c>
      <c r="F55" s="32">
        <f t="shared" si="12"/>
        <v>264495</v>
      </c>
      <c r="G55" s="32">
        <f t="shared" si="12"/>
        <v>0</v>
      </c>
      <c r="H55" s="32">
        <f t="shared" si="12"/>
        <v>0</v>
      </c>
      <c r="I55" s="32">
        <f t="shared" si="12"/>
        <v>0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 t="shared" si="9"/>
        <v>6592085</v>
      </c>
      <c r="O55" s="46">
        <f t="shared" si="8"/>
        <v>449.1438986168836</v>
      </c>
      <c r="P55" s="9"/>
    </row>
    <row r="56" spans="1:16" ht="15">
      <c r="A56" s="12"/>
      <c r="B56" s="25">
        <v>381</v>
      </c>
      <c r="C56" s="20" t="s">
        <v>63</v>
      </c>
      <c r="D56" s="47">
        <v>3836823</v>
      </c>
      <c r="E56" s="47">
        <v>2216122</v>
      </c>
      <c r="F56" s="47">
        <v>264495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6317440</v>
      </c>
      <c r="O56" s="48">
        <f t="shared" si="8"/>
        <v>430.4312870477618</v>
      </c>
      <c r="P56" s="9"/>
    </row>
    <row r="57" spans="1:16" ht="15.75" thickBot="1">
      <c r="A57" s="12"/>
      <c r="B57" s="25">
        <v>383</v>
      </c>
      <c r="C57" s="20" t="s">
        <v>64</v>
      </c>
      <c r="D57" s="47">
        <v>0</v>
      </c>
      <c r="E57" s="47">
        <v>274645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274645</v>
      </c>
      <c r="O57" s="48">
        <f t="shared" si="8"/>
        <v>18.712611569121755</v>
      </c>
      <c r="P57" s="9"/>
    </row>
    <row r="58" spans="1:119" ht="16.5" thickBot="1">
      <c r="A58" s="14" t="s">
        <v>50</v>
      </c>
      <c r="B58" s="23"/>
      <c r="C58" s="22"/>
      <c r="D58" s="15">
        <f aca="true" t="shared" si="13" ref="D58:M58">SUM(D5,D11,D14,D30,D43,D48,D55)</f>
        <v>14327758</v>
      </c>
      <c r="E58" s="15">
        <f t="shared" si="13"/>
        <v>16386210</v>
      </c>
      <c r="F58" s="15">
        <f t="shared" si="13"/>
        <v>520594</v>
      </c>
      <c r="G58" s="15">
        <f t="shared" si="13"/>
        <v>23</v>
      </c>
      <c r="H58" s="15">
        <f t="shared" si="13"/>
        <v>0</v>
      </c>
      <c r="I58" s="15">
        <f t="shared" si="13"/>
        <v>0</v>
      </c>
      <c r="J58" s="15">
        <f t="shared" si="13"/>
        <v>0</v>
      </c>
      <c r="K58" s="15">
        <f t="shared" si="13"/>
        <v>0</v>
      </c>
      <c r="L58" s="15">
        <f t="shared" si="13"/>
        <v>0</v>
      </c>
      <c r="M58" s="15">
        <f t="shared" si="13"/>
        <v>0</v>
      </c>
      <c r="N58" s="15">
        <f t="shared" si="9"/>
        <v>31234585</v>
      </c>
      <c r="O58" s="38">
        <f t="shared" si="8"/>
        <v>2128.131430128773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5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5" ht="15">
      <c r="A60" s="41"/>
      <c r="B60" s="42"/>
      <c r="C60" s="42"/>
      <c r="D60" s="43"/>
      <c r="E60" s="43"/>
      <c r="F60" s="43"/>
      <c r="G60" s="43"/>
      <c r="H60" s="43"/>
      <c r="I60" s="43"/>
      <c r="J60" s="43"/>
      <c r="K60" s="43"/>
      <c r="L60" s="52" t="s">
        <v>71</v>
      </c>
      <c r="M60" s="52"/>
      <c r="N60" s="52"/>
      <c r="O60" s="44">
        <v>14677</v>
      </c>
    </row>
    <row r="61" spans="1:15" ht="1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5"/>
    </row>
    <row r="62" spans="1:15" ht="15.75" thickBot="1">
      <c r="A62" s="56" t="s">
        <v>83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8"/>
    </row>
  </sheetData>
  <sheetProtection/>
  <mergeCells count="10">
    <mergeCell ref="A62:O62"/>
    <mergeCell ref="A61:O61"/>
    <mergeCell ref="L60:N6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84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65</v>
      </c>
      <c r="B3" s="66"/>
      <c r="C3" s="67"/>
      <c r="D3" s="71" t="s">
        <v>31</v>
      </c>
      <c r="E3" s="72"/>
      <c r="F3" s="72"/>
      <c r="G3" s="72"/>
      <c r="H3" s="73"/>
      <c r="I3" s="71" t="s">
        <v>32</v>
      </c>
      <c r="J3" s="73"/>
      <c r="K3" s="71" t="s">
        <v>34</v>
      </c>
      <c r="L3" s="73"/>
      <c r="M3" s="36"/>
      <c r="N3" s="37"/>
      <c r="O3" s="74" t="s">
        <v>70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66</v>
      </c>
      <c r="F4" s="34" t="s">
        <v>67</v>
      </c>
      <c r="G4" s="34" t="s">
        <v>68</v>
      </c>
      <c r="H4" s="34" t="s">
        <v>5</v>
      </c>
      <c r="I4" s="34" t="s">
        <v>6</v>
      </c>
      <c r="J4" s="35" t="s">
        <v>69</v>
      </c>
      <c r="K4" s="35" t="s">
        <v>7</v>
      </c>
      <c r="L4" s="35" t="s">
        <v>8</v>
      </c>
      <c r="M4" s="35" t="s">
        <v>9</v>
      </c>
      <c r="N4" s="35" t="s">
        <v>33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3772214</v>
      </c>
      <c r="E5" s="27">
        <f t="shared" si="0"/>
        <v>3205147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7">SUM(D5:M5)</f>
        <v>6977361</v>
      </c>
      <c r="O5" s="33">
        <f aca="true" t="shared" si="2" ref="O5:O36">(N5/O$68)</f>
        <v>479.444856730571</v>
      </c>
      <c r="P5" s="6"/>
    </row>
    <row r="6" spans="1:16" ht="15">
      <c r="A6" s="12"/>
      <c r="B6" s="25">
        <v>311</v>
      </c>
      <c r="C6" s="20" t="s">
        <v>2</v>
      </c>
      <c r="D6" s="47">
        <v>3740437</v>
      </c>
      <c r="E6" s="47">
        <v>944934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4685371</v>
      </c>
      <c r="O6" s="48">
        <f t="shared" si="2"/>
        <v>321.9522435236721</v>
      </c>
      <c r="P6" s="9"/>
    </row>
    <row r="7" spans="1:16" ht="15">
      <c r="A7" s="12"/>
      <c r="B7" s="25">
        <v>312.1</v>
      </c>
      <c r="C7" s="20" t="s">
        <v>10</v>
      </c>
      <c r="D7" s="47">
        <v>31777</v>
      </c>
      <c r="E7" s="47">
        <v>722383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754160</v>
      </c>
      <c r="O7" s="48">
        <f t="shared" si="2"/>
        <v>51.82161753590325</v>
      </c>
      <c r="P7" s="9"/>
    </row>
    <row r="8" spans="1:16" ht="15">
      <c r="A8" s="12"/>
      <c r="B8" s="25">
        <v>312.41</v>
      </c>
      <c r="C8" s="20" t="s">
        <v>11</v>
      </c>
      <c r="D8" s="47">
        <v>0</v>
      </c>
      <c r="E8" s="47">
        <v>693025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693025</v>
      </c>
      <c r="O8" s="48">
        <f t="shared" si="2"/>
        <v>47.620765477908336</v>
      </c>
      <c r="P8" s="9"/>
    </row>
    <row r="9" spans="1:16" ht="15">
      <c r="A9" s="12"/>
      <c r="B9" s="25">
        <v>312.42</v>
      </c>
      <c r="C9" s="20" t="s">
        <v>85</v>
      </c>
      <c r="D9" s="47">
        <v>0</v>
      </c>
      <c r="E9" s="47">
        <v>142508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142508</v>
      </c>
      <c r="O9" s="48">
        <f t="shared" si="2"/>
        <v>9.79234522091665</v>
      </c>
      <c r="P9" s="9"/>
    </row>
    <row r="10" spans="1:16" ht="15">
      <c r="A10" s="12"/>
      <c r="B10" s="25">
        <v>315</v>
      </c>
      <c r="C10" s="20" t="s">
        <v>12</v>
      </c>
      <c r="D10" s="47">
        <v>0</v>
      </c>
      <c r="E10" s="47">
        <v>80353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80353</v>
      </c>
      <c r="O10" s="48">
        <f t="shared" si="2"/>
        <v>5.521404521404522</v>
      </c>
      <c r="P10" s="9"/>
    </row>
    <row r="11" spans="1:16" ht="15">
      <c r="A11" s="12"/>
      <c r="B11" s="25">
        <v>319</v>
      </c>
      <c r="C11" s="20" t="s">
        <v>13</v>
      </c>
      <c r="D11" s="47">
        <v>0</v>
      </c>
      <c r="E11" s="47">
        <v>621944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621944</v>
      </c>
      <c r="O11" s="48">
        <f t="shared" si="2"/>
        <v>42.736480450766166</v>
      </c>
      <c r="P11" s="9"/>
    </row>
    <row r="12" spans="1:16" ht="15.75">
      <c r="A12" s="29" t="s">
        <v>86</v>
      </c>
      <c r="B12" s="30"/>
      <c r="C12" s="31"/>
      <c r="D12" s="32">
        <f aca="true" t="shared" si="3" ref="D12:M12">SUM(D13:D14)</f>
        <v>388959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388959</v>
      </c>
      <c r="O12" s="46">
        <f t="shared" si="2"/>
        <v>26.727066584209442</v>
      </c>
      <c r="P12" s="10"/>
    </row>
    <row r="13" spans="1:16" ht="15">
      <c r="A13" s="12"/>
      <c r="B13" s="25">
        <v>322</v>
      </c>
      <c r="C13" s="20" t="s">
        <v>0</v>
      </c>
      <c r="D13" s="47">
        <v>149966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149966</v>
      </c>
      <c r="O13" s="48">
        <f t="shared" si="2"/>
        <v>10.304816876245448</v>
      </c>
      <c r="P13" s="9"/>
    </row>
    <row r="14" spans="1:16" ht="15">
      <c r="A14" s="12"/>
      <c r="B14" s="25">
        <v>329</v>
      </c>
      <c r="C14" s="20" t="s">
        <v>87</v>
      </c>
      <c r="D14" s="47">
        <v>238993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238993</v>
      </c>
      <c r="O14" s="48">
        <f t="shared" si="2"/>
        <v>16.422249707963992</v>
      </c>
      <c r="P14" s="9"/>
    </row>
    <row r="15" spans="1:16" ht="15.75">
      <c r="A15" s="29" t="s">
        <v>16</v>
      </c>
      <c r="B15" s="30"/>
      <c r="C15" s="31"/>
      <c r="D15" s="32">
        <f aca="true" t="shared" si="4" ref="D15:M15">SUM(D16:D34)</f>
        <v>2829549</v>
      </c>
      <c r="E15" s="32">
        <f t="shared" si="4"/>
        <v>2459307</v>
      </c>
      <c r="F15" s="32">
        <f t="shared" si="4"/>
        <v>284407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5573263</v>
      </c>
      <c r="O15" s="46">
        <f t="shared" si="2"/>
        <v>382.96316910602627</v>
      </c>
      <c r="P15" s="10"/>
    </row>
    <row r="16" spans="1:16" ht="15">
      <c r="A16" s="12"/>
      <c r="B16" s="25">
        <v>331.5</v>
      </c>
      <c r="C16" s="20" t="s">
        <v>17</v>
      </c>
      <c r="D16" s="47">
        <v>0</v>
      </c>
      <c r="E16" s="47">
        <v>1279971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1279971</v>
      </c>
      <c r="O16" s="48">
        <f t="shared" si="2"/>
        <v>87.95238095238095</v>
      </c>
      <c r="P16" s="9"/>
    </row>
    <row r="17" spans="1:16" ht="15">
      <c r="A17" s="12"/>
      <c r="B17" s="25">
        <v>334.2</v>
      </c>
      <c r="C17" s="20" t="s">
        <v>18</v>
      </c>
      <c r="D17" s="47">
        <v>75756</v>
      </c>
      <c r="E17" s="47">
        <v>50178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125934</v>
      </c>
      <c r="O17" s="48">
        <f t="shared" si="2"/>
        <v>8.653473510616367</v>
      </c>
      <c r="P17" s="9"/>
    </row>
    <row r="18" spans="1:16" ht="15">
      <c r="A18" s="12"/>
      <c r="B18" s="25">
        <v>334.49</v>
      </c>
      <c r="C18" s="20" t="s">
        <v>19</v>
      </c>
      <c r="D18" s="47">
        <v>0</v>
      </c>
      <c r="E18" s="47">
        <v>704193</v>
      </c>
      <c r="F18" s="47">
        <v>284407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aca="true" t="shared" si="5" ref="N18:N33">SUM(D18:M18)</f>
        <v>988600</v>
      </c>
      <c r="O18" s="48">
        <f t="shared" si="2"/>
        <v>67.93101078815364</v>
      </c>
      <c r="P18" s="9"/>
    </row>
    <row r="19" spans="1:16" ht="15">
      <c r="A19" s="12"/>
      <c r="B19" s="25">
        <v>334.61</v>
      </c>
      <c r="C19" s="20" t="s">
        <v>88</v>
      </c>
      <c r="D19" s="47">
        <v>103000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103000</v>
      </c>
      <c r="O19" s="48">
        <f t="shared" si="2"/>
        <v>7.077578506149934</v>
      </c>
      <c r="P19" s="9"/>
    </row>
    <row r="20" spans="1:16" ht="15">
      <c r="A20" s="12"/>
      <c r="B20" s="25">
        <v>334.7</v>
      </c>
      <c r="C20" s="20" t="s">
        <v>20</v>
      </c>
      <c r="D20" s="47">
        <v>131662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131662</v>
      </c>
      <c r="O20" s="48">
        <f t="shared" si="2"/>
        <v>9.047069332783618</v>
      </c>
      <c r="P20" s="9"/>
    </row>
    <row r="21" spans="1:16" ht="15">
      <c r="A21" s="12"/>
      <c r="B21" s="25">
        <v>334.89</v>
      </c>
      <c r="C21" s="20" t="s">
        <v>89</v>
      </c>
      <c r="D21" s="47">
        <v>144000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144000</v>
      </c>
      <c r="O21" s="48">
        <f t="shared" si="2"/>
        <v>9.89486703772418</v>
      </c>
      <c r="P21" s="9"/>
    </row>
    <row r="22" spans="1:16" ht="15">
      <c r="A22" s="12"/>
      <c r="B22" s="25">
        <v>334.9</v>
      </c>
      <c r="C22" s="20" t="s">
        <v>90</v>
      </c>
      <c r="D22" s="47">
        <v>0</v>
      </c>
      <c r="E22" s="47">
        <v>210541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210541</v>
      </c>
      <c r="O22" s="48">
        <f t="shared" si="2"/>
        <v>14.467188895760325</v>
      </c>
      <c r="P22" s="9"/>
    </row>
    <row r="23" spans="1:16" ht="15">
      <c r="A23" s="12"/>
      <c r="B23" s="25">
        <v>335.12</v>
      </c>
      <c r="C23" s="20" t="s">
        <v>21</v>
      </c>
      <c r="D23" s="47">
        <v>269989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269989</v>
      </c>
      <c r="O23" s="48">
        <f t="shared" si="2"/>
        <v>18.552119837834123</v>
      </c>
      <c r="P23" s="9"/>
    </row>
    <row r="24" spans="1:16" ht="15">
      <c r="A24" s="12"/>
      <c r="B24" s="25">
        <v>335.13</v>
      </c>
      <c r="C24" s="20" t="s">
        <v>22</v>
      </c>
      <c r="D24" s="47">
        <v>28672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28672</v>
      </c>
      <c r="O24" s="48">
        <f t="shared" si="2"/>
        <v>1.9701779701779703</v>
      </c>
      <c r="P24" s="9"/>
    </row>
    <row r="25" spans="1:16" ht="15">
      <c r="A25" s="12"/>
      <c r="B25" s="25">
        <v>335.14</v>
      </c>
      <c r="C25" s="20" t="s">
        <v>23</v>
      </c>
      <c r="D25" s="47">
        <v>8028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8028</v>
      </c>
      <c r="O25" s="48">
        <f t="shared" si="2"/>
        <v>0.551638837353123</v>
      </c>
      <c r="P25" s="9"/>
    </row>
    <row r="26" spans="1:16" ht="15">
      <c r="A26" s="12"/>
      <c r="B26" s="25">
        <v>335.15</v>
      </c>
      <c r="C26" s="20" t="s">
        <v>24</v>
      </c>
      <c r="D26" s="47">
        <v>638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638</v>
      </c>
      <c r="O26" s="48">
        <f t="shared" si="2"/>
        <v>0.04383975812547241</v>
      </c>
      <c r="P26" s="9"/>
    </row>
    <row r="27" spans="1:16" ht="15">
      <c r="A27" s="12"/>
      <c r="B27" s="25">
        <v>335.16</v>
      </c>
      <c r="C27" s="20" t="s">
        <v>25</v>
      </c>
      <c r="D27" s="47">
        <v>111625</v>
      </c>
      <c r="E27" s="47">
        <v>111625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223250</v>
      </c>
      <c r="O27" s="48">
        <f t="shared" si="2"/>
        <v>15.340479626193911</v>
      </c>
      <c r="P27" s="9"/>
    </row>
    <row r="28" spans="1:16" ht="15">
      <c r="A28" s="12"/>
      <c r="B28" s="25">
        <v>335.17</v>
      </c>
      <c r="C28" s="20" t="s">
        <v>26</v>
      </c>
      <c r="D28" s="47">
        <v>14898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14898</v>
      </c>
      <c r="O28" s="48">
        <f t="shared" si="2"/>
        <v>1.023706452277881</v>
      </c>
      <c r="P28" s="9"/>
    </row>
    <row r="29" spans="1:16" ht="15">
      <c r="A29" s="12"/>
      <c r="B29" s="25">
        <v>335.18</v>
      </c>
      <c r="C29" s="20" t="s">
        <v>27</v>
      </c>
      <c r="D29" s="47">
        <v>949462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949462</v>
      </c>
      <c r="O29" s="48">
        <f t="shared" si="2"/>
        <v>65.24166838452552</v>
      </c>
      <c r="P29" s="9"/>
    </row>
    <row r="30" spans="1:16" ht="15">
      <c r="A30" s="12"/>
      <c r="B30" s="25">
        <v>335.19</v>
      </c>
      <c r="C30" s="20" t="s">
        <v>38</v>
      </c>
      <c r="D30" s="47">
        <v>726335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726335</v>
      </c>
      <c r="O30" s="48">
        <f t="shared" si="2"/>
        <v>49.909640623926336</v>
      </c>
      <c r="P30" s="9"/>
    </row>
    <row r="31" spans="1:16" ht="15">
      <c r="A31" s="12"/>
      <c r="B31" s="25">
        <v>335.29</v>
      </c>
      <c r="C31" s="20" t="s">
        <v>28</v>
      </c>
      <c r="D31" s="47">
        <v>12021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12021</v>
      </c>
      <c r="O31" s="48">
        <f t="shared" si="2"/>
        <v>0.8260152545866831</v>
      </c>
      <c r="P31" s="9"/>
    </row>
    <row r="32" spans="1:16" ht="15">
      <c r="A32" s="12"/>
      <c r="B32" s="25">
        <v>335.69</v>
      </c>
      <c r="C32" s="20" t="s">
        <v>91</v>
      </c>
      <c r="D32" s="47">
        <v>248782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248782</v>
      </c>
      <c r="O32" s="48">
        <f t="shared" si="2"/>
        <v>17.094894523465953</v>
      </c>
      <c r="P32" s="9"/>
    </row>
    <row r="33" spans="1:16" ht="15">
      <c r="A33" s="12"/>
      <c r="B33" s="25">
        <v>336</v>
      </c>
      <c r="C33" s="20" t="s">
        <v>92</v>
      </c>
      <c r="D33" s="47">
        <v>4681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4681</v>
      </c>
      <c r="O33" s="48">
        <f t="shared" si="2"/>
        <v>0.3216518930804645</v>
      </c>
      <c r="P33" s="9"/>
    </row>
    <row r="34" spans="1:16" ht="15">
      <c r="A34" s="12"/>
      <c r="B34" s="25">
        <v>337.2</v>
      </c>
      <c r="C34" s="20" t="s">
        <v>74</v>
      </c>
      <c r="D34" s="47">
        <v>0</v>
      </c>
      <c r="E34" s="47">
        <v>102799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102799</v>
      </c>
      <c r="O34" s="48">
        <f t="shared" si="2"/>
        <v>7.063766920909778</v>
      </c>
      <c r="P34" s="9"/>
    </row>
    <row r="35" spans="1:16" ht="15.75">
      <c r="A35" s="29" t="s">
        <v>35</v>
      </c>
      <c r="B35" s="30"/>
      <c r="C35" s="31"/>
      <c r="D35" s="32">
        <f aca="true" t="shared" si="6" ref="D35:M35">SUM(D36:D47)</f>
        <v>1519272</v>
      </c>
      <c r="E35" s="32">
        <f t="shared" si="6"/>
        <v>1704066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>SUM(D35:M35)</f>
        <v>3223338</v>
      </c>
      <c r="O35" s="46">
        <f t="shared" si="2"/>
        <v>221.48958977530407</v>
      </c>
      <c r="P35" s="10"/>
    </row>
    <row r="36" spans="1:16" ht="15">
      <c r="A36" s="12"/>
      <c r="B36" s="25">
        <v>341.1</v>
      </c>
      <c r="C36" s="20" t="s">
        <v>93</v>
      </c>
      <c r="D36" s="47">
        <v>26684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26684</v>
      </c>
      <c r="O36" s="48">
        <f t="shared" si="2"/>
        <v>1.8335738335738336</v>
      </c>
      <c r="P36" s="9"/>
    </row>
    <row r="37" spans="1:16" ht="15">
      <c r="A37" s="12"/>
      <c r="B37" s="25">
        <v>341.51</v>
      </c>
      <c r="C37" s="20" t="s">
        <v>39</v>
      </c>
      <c r="D37" s="47">
        <v>342030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aca="true" t="shared" si="7" ref="N37:N47">SUM(D37:M37)</f>
        <v>342030</v>
      </c>
      <c r="O37" s="48">
        <f aca="true" t="shared" si="8" ref="O37:O66">(N37/O$68)</f>
        <v>23.50237064522779</v>
      </c>
      <c r="P37" s="9"/>
    </row>
    <row r="38" spans="1:16" ht="15">
      <c r="A38" s="12"/>
      <c r="B38" s="25">
        <v>341.52</v>
      </c>
      <c r="C38" s="20" t="s">
        <v>40</v>
      </c>
      <c r="D38" s="47">
        <v>0</v>
      </c>
      <c r="E38" s="47">
        <v>14610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14610</v>
      </c>
      <c r="O38" s="48">
        <f t="shared" si="8"/>
        <v>1.0039167182024324</v>
      </c>
      <c r="P38" s="9"/>
    </row>
    <row r="39" spans="1:16" ht="15">
      <c r="A39" s="12"/>
      <c r="B39" s="25">
        <v>341.55</v>
      </c>
      <c r="C39" s="20" t="s">
        <v>41</v>
      </c>
      <c r="D39" s="47">
        <v>2592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2592</v>
      </c>
      <c r="O39" s="48">
        <f t="shared" si="8"/>
        <v>0.17810760667903525</v>
      </c>
      <c r="P39" s="9"/>
    </row>
    <row r="40" spans="1:16" ht="15">
      <c r="A40" s="12"/>
      <c r="B40" s="25">
        <v>341.56</v>
      </c>
      <c r="C40" s="20" t="s">
        <v>42</v>
      </c>
      <c r="D40" s="47">
        <v>392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392</v>
      </c>
      <c r="O40" s="48">
        <f t="shared" si="8"/>
        <v>0.026936026936026935</v>
      </c>
      <c r="P40" s="9"/>
    </row>
    <row r="41" spans="1:16" ht="15">
      <c r="A41" s="12"/>
      <c r="B41" s="25">
        <v>342.2</v>
      </c>
      <c r="C41" s="20" t="s">
        <v>44</v>
      </c>
      <c r="D41" s="47">
        <v>0</v>
      </c>
      <c r="E41" s="47">
        <v>2785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2785</v>
      </c>
      <c r="O41" s="48">
        <f t="shared" si="8"/>
        <v>0.19136947708376278</v>
      </c>
      <c r="P41" s="9"/>
    </row>
    <row r="42" spans="1:16" ht="15">
      <c r="A42" s="12"/>
      <c r="B42" s="25">
        <v>342.4</v>
      </c>
      <c r="C42" s="20" t="s">
        <v>45</v>
      </c>
      <c r="D42" s="47">
        <v>0</v>
      </c>
      <c r="E42" s="47">
        <v>49517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49517</v>
      </c>
      <c r="O42" s="48">
        <f t="shared" si="8"/>
        <v>3.402528688242974</v>
      </c>
      <c r="P42" s="9"/>
    </row>
    <row r="43" spans="1:16" ht="15">
      <c r="A43" s="12"/>
      <c r="B43" s="25">
        <v>342.6</v>
      </c>
      <c r="C43" s="20" t="s">
        <v>46</v>
      </c>
      <c r="D43" s="47">
        <v>1033985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1033985</v>
      </c>
      <c r="O43" s="48">
        <f t="shared" si="8"/>
        <v>71.04961176389747</v>
      </c>
      <c r="P43" s="9"/>
    </row>
    <row r="44" spans="1:16" ht="15">
      <c r="A44" s="12"/>
      <c r="B44" s="25">
        <v>343.4</v>
      </c>
      <c r="C44" s="20" t="s">
        <v>47</v>
      </c>
      <c r="D44" s="47">
        <v>105966</v>
      </c>
      <c r="E44" s="47">
        <v>1581274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1687240</v>
      </c>
      <c r="O44" s="48">
        <f t="shared" si="8"/>
        <v>115.9376073661788</v>
      </c>
      <c r="P44" s="9"/>
    </row>
    <row r="45" spans="1:16" ht="15">
      <c r="A45" s="12"/>
      <c r="B45" s="25">
        <v>343.9</v>
      </c>
      <c r="C45" s="20" t="s">
        <v>48</v>
      </c>
      <c r="D45" s="47">
        <v>0</v>
      </c>
      <c r="E45" s="47">
        <v>41797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41797</v>
      </c>
      <c r="O45" s="48">
        <f t="shared" si="8"/>
        <v>2.872053872053872</v>
      </c>
      <c r="P45" s="9"/>
    </row>
    <row r="46" spans="1:16" ht="15">
      <c r="A46" s="12"/>
      <c r="B46" s="25">
        <v>344.9</v>
      </c>
      <c r="C46" s="20" t="s">
        <v>94</v>
      </c>
      <c r="D46" s="47">
        <v>0</v>
      </c>
      <c r="E46" s="47">
        <v>14083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14083</v>
      </c>
      <c r="O46" s="48">
        <f t="shared" si="8"/>
        <v>0.9677042534185392</v>
      </c>
      <c r="P46" s="9"/>
    </row>
    <row r="47" spans="1:16" ht="15">
      <c r="A47" s="12"/>
      <c r="B47" s="25">
        <v>346.4</v>
      </c>
      <c r="C47" s="20" t="s">
        <v>49</v>
      </c>
      <c r="D47" s="47">
        <v>7623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7623</v>
      </c>
      <c r="O47" s="48">
        <f t="shared" si="8"/>
        <v>0.5238095238095238</v>
      </c>
      <c r="P47" s="9"/>
    </row>
    <row r="48" spans="1:16" ht="15.75">
      <c r="A48" s="29" t="s">
        <v>36</v>
      </c>
      <c r="B48" s="30"/>
      <c r="C48" s="31"/>
      <c r="D48" s="32">
        <f aca="true" t="shared" si="9" ref="D48:M48">SUM(D49:D52)</f>
        <v>0</v>
      </c>
      <c r="E48" s="32">
        <f t="shared" si="9"/>
        <v>186928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0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 aca="true" t="shared" si="10" ref="N48:N54">SUM(D48:M48)</f>
        <v>186928</v>
      </c>
      <c r="O48" s="46">
        <f t="shared" si="8"/>
        <v>12.844636844636845</v>
      </c>
      <c r="P48" s="10"/>
    </row>
    <row r="49" spans="1:16" ht="15">
      <c r="A49" s="13"/>
      <c r="B49" s="40">
        <v>351.1</v>
      </c>
      <c r="C49" s="21" t="s">
        <v>53</v>
      </c>
      <c r="D49" s="47">
        <v>0</v>
      </c>
      <c r="E49" s="47">
        <v>91214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91214</v>
      </c>
      <c r="O49" s="48">
        <f t="shared" si="8"/>
        <v>6.267711124853982</v>
      </c>
      <c r="P49" s="9"/>
    </row>
    <row r="50" spans="1:16" ht="15">
      <c r="A50" s="13"/>
      <c r="B50" s="40">
        <v>351.3</v>
      </c>
      <c r="C50" s="21" t="s">
        <v>54</v>
      </c>
      <c r="D50" s="47">
        <v>0</v>
      </c>
      <c r="E50" s="47">
        <v>21684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21684</v>
      </c>
      <c r="O50" s="48">
        <f t="shared" si="8"/>
        <v>1.4900020614306329</v>
      </c>
      <c r="P50" s="9"/>
    </row>
    <row r="51" spans="1:16" ht="15">
      <c r="A51" s="13"/>
      <c r="B51" s="40">
        <v>351.4</v>
      </c>
      <c r="C51" s="21" t="s">
        <v>55</v>
      </c>
      <c r="D51" s="47">
        <v>0</v>
      </c>
      <c r="E51" s="47">
        <v>62415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62415</v>
      </c>
      <c r="O51" s="48">
        <f t="shared" si="8"/>
        <v>4.288806431663574</v>
      </c>
      <c r="P51" s="9"/>
    </row>
    <row r="52" spans="1:16" ht="15">
      <c r="A52" s="13"/>
      <c r="B52" s="40">
        <v>351.5</v>
      </c>
      <c r="C52" s="21" t="s">
        <v>56</v>
      </c>
      <c r="D52" s="47">
        <v>0</v>
      </c>
      <c r="E52" s="47">
        <v>11615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11615</v>
      </c>
      <c r="O52" s="48">
        <f t="shared" si="8"/>
        <v>0.7981172266886553</v>
      </c>
      <c r="P52" s="9"/>
    </row>
    <row r="53" spans="1:16" ht="15.75">
      <c r="A53" s="29" t="s">
        <v>3</v>
      </c>
      <c r="B53" s="30"/>
      <c r="C53" s="31"/>
      <c r="D53" s="32">
        <f aca="true" t="shared" si="11" ref="D53:M53">SUM(D54:D63)</f>
        <v>648534</v>
      </c>
      <c r="E53" s="32">
        <f t="shared" si="11"/>
        <v>38840</v>
      </c>
      <c r="F53" s="32">
        <f t="shared" si="11"/>
        <v>8983</v>
      </c>
      <c r="G53" s="32">
        <f t="shared" si="11"/>
        <v>58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si="10"/>
        <v>696415</v>
      </c>
      <c r="O53" s="46">
        <f t="shared" si="8"/>
        <v>47.853707139421424</v>
      </c>
      <c r="P53" s="10"/>
    </row>
    <row r="54" spans="1:16" ht="15">
      <c r="A54" s="12"/>
      <c r="B54" s="25">
        <v>361.1</v>
      </c>
      <c r="C54" s="20" t="s">
        <v>57</v>
      </c>
      <c r="D54" s="47">
        <v>73137</v>
      </c>
      <c r="E54" s="47">
        <v>30348</v>
      </c>
      <c r="F54" s="47">
        <v>8983</v>
      </c>
      <c r="G54" s="47">
        <v>58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112526</v>
      </c>
      <c r="O54" s="48">
        <f t="shared" si="8"/>
        <v>7.732151446437161</v>
      </c>
      <c r="P54" s="9"/>
    </row>
    <row r="55" spans="1:16" ht="15">
      <c r="A55" s="12"/>
      <c r="B55" s="25">
        <v>362</v>
      </c>
      <c r="C55" s="20" t="s">
        <v>58</v>
      </c>
      <c r="D55" s="47">
        <v>15111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aca="true" t="shared" si="12" ref="N55:N63">SUM(D55:M55)</f>
        <v>15111</v>
      </c>
      <c r="O55" s="48">
        <f t="shared" si="8"/>
        <v>1.0383426097711812</v>
      </c>
      <c r="P55" s="9"/>
    </row>
    <row r="56" spans="1:16" ht="15">
      <c r="A56" s="12"/>
      <c r="B56" s="25">
        <v>363.22</v>
      </c>
      <c r="C56" s="20" t="s">
        <v>95</v>
      </c>
      <c r="D56" s="47">
        <v>5785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2"/>
        <v>5785</v>
      </c>
      <c r="O56" s="48">
        <f t="shared" si="8"/>
        <v>0.39751254036968325</v>
      </c>
      <c r="P56" s="9"/>
    </row>
    <row r="57" spans="1:16" ht="15">
      <c r="A57" s="12"/>
      <c r="B57" s="25">
        <v>363.23</v>
      </c>
      <c r="C57" s="20" t="s">
        <v>96</v>
      </c>
      <c r="D57" s="47">
        <v>15855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2"/>
        <v>15855</v>
      </c>
      <c r="O57" s="48">
        <f t="shared" si="8"/>
        <v>1.0894660894660895</v>
      </c>
      <c r="P57" s="9"/>
    </row>
    <row r="58" spans="1:16" ht="15">
      <c r="A58" s="12"/>
      <c r="B58" s="25">
        <v>363.24</v>
      </c>
      <c r="C58" s="20" t="s">
        <v>97</v>
      </c>
      <c r="D58" s="47">
        <v>29634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2"/>
        <v>29634</v>
      </c>
      <c r="O58" s="48">
        <f t="shared" si="8"/>
        <v>2.036281179138322</v>
      </c>
      <c r="P58" s="9"/>
    </row>
    <row r="59" spans="1:16" ht="15">
      <c r="A59" s="12"/>
      <c r="B59" s="25">
        <v>363.26</v>
      </c>
      <c r="C59" s="20" t="s">
        <v>98</v>
      </c>
      <c r="D59" s="47">
        <v>24940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2"/>
        <v>24940</v>
      </c>
      <c r="O59" s="48">
        <f t="shared" si="8"/>
        <v>1.7137359994502852</v>
      </c>
      <c r="P59" s="9"/>
    </row>
    <row r="60" spans="1:16" ht="15">
      <c r="A60" s="12"/>
      <c r="B60" s="25">
        <v>364</v>
      </c>
      <c r="C60" s="20" t="s">
        <v>59</v>
      </c>
      <c r="D60" s="47">
        <v>152234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2"/>
        <v>152234</v>
      </c>
      <c r="O60" s="48">
        <f t="shared" si="8"/>
        <v>10.460661032089604</v>
      </c>
      <c r="P60" s="9"/>
    </row>
    <row r="61" spans="1:16" ht="15">
      <c r="A61" s="12"/>
      <c r="B61" s="25">
        <v>366</v>
      </c>
      <c r="C61" s="20" t="s">
        <v>60</v>
      </c>
      <c r="D61" s="47">
        <v>212766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2"/>
        <v>212766</v>
      </c>
      <c r="O61" s="48">
        <f t="shared" si="8"/>
        <v>14.620078334364049</v>
      </c>
      <c r="P61" s="9"/>
    </row>
    <row r="62" spans="1:16" ht="15">
      <c r="A62" s="12"/>
      <c r="B62" s="25">
        <v>369.3</v>
      </c>
      <c r="C62" s="20" t="s">
        <v>61</v>
      </c>
      <c r="D62" s="47">
        <v>119072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2"/>
        <v>119072</v>
      </c>
      <c r="O62" s="48">
        <f t="shared" si="8"/>
        <v>8.181955610527039</v>
      </c>
      <c r="P62" s="9"/>
    </row>
    <row r="63" spans="1:16" ht="15">
      <c r="A63" s="12"/>
      <c r="B63" s="25">
        <v>369.9</v>
      </c>
      <c r="C63" s="20" t="s">
        <v>62</v>
      </c>
      <c r="D63" s="47">
        <v>0</v>
      </c>
      <c r="E63" s="47">
        <v>8492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2"/>
        <v>8492</v>
      </c>
      <c r="O63" s="48">
        <f t="shared" si="8"/>
        <v>0.5835222978080121</v>
      </c>
      <c r="P63" s="9"/>
    </row>
    <row r="64" spans="1:16" ht="15.75">
      <c r="A64" s="29" t="s">
        <v>37</v>
      </c>
      <c r="B64" s="30"/>
      <c r="C64" s="31"/>
      <c r="D64" s="32">
        <f aca="true" t="shared" si="13" ref="D64:M64">SUM(D65:D65)</f>
        <v>732551</v>
      </c>
      <c r="E64" s="32">
        <f t="shared" si="13"/>
        <v>2565686</v>
      </c>
      <c r="F64" s="32">
        <f t="shared" si="13"/>
        <v>298950</v>
      </c>
      <c r="G64" s="32">
        <f t="shared" si="13"/>
        <v>466107</v>
      </c>
      <c r="H64" s="32">
        <f t="shared" si="13"/>
        <v>0</v>
      </c>
      <c r="I64" s="32">
        <f t="shared" si="13"/>
        <v>0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>SUM(D64:M64)</f>
        <v>4063294</v>
      </c>
      <c r="O64" s="46">
        <f t="shared" si="8"/>
        <v>279.2066240637669</v>
      </c>
      <c r="P64" s="9"/>
    </row>
    <row r="65" spans="1:16" ht="15.75" thickBot="1">
      <c r="A65" s="12"/>
      <c r="B65" s="25">
        <v>381</v>
      </c>
      <c r="C65" s="20" t="s">
        <v>63</v>
      </c>
      <c r="D65" s="47">
        <v>732551</v>
      </c>
      <c r="E65" s="47">
        <v>2565686</v>
      </c>
      <c r="F65" s="47">
        <v>298950</v>
      </c>
      <c r="G65" s="47">
        <v>466107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>SUM(D65:M65)</f>
        <v>4063294</v>
      </c>
      <c r="O65" s="48">
        <f t="shared" si="8"/>
        <v>279.2066240637669</v>
      </c>
      <c r="P65" s="9"/>
    </row>
    <row r="66" spans="1:119" ht="16.5" thickBot="1">
      <c r="A66" s="14" t="s">
        <v>50</v>
      </c>
      <c r="B66" s="23"/>
      <c r="C66" s="22"/>
      <c r="D66" s="15">
        <f aca="true" t="shared" si="14" ref="D66:M66">SUM(D5,D12,D15,D35,D48,D53,D64)</f>
        <v>9891079</v>
      </c>
      <c r="E66" s="15">
        <f t="shared" si="14"/>
        <v>10159974</v>
      </c>
      <c r="F66" s="15">
        <f t="shared" si="14"/>
        <v>592340</v>
      </c>
      <c r="G66" s="15">
        <f t="shared" si="14"/>
        <v>466165</v>
      </c>
      <c r="H66" s="15">
        <f t="shared" si="14"/>
        <v>0</v>
      </c>
      <c r="I66" s="15">
        <f t="shared" si="14"/>
        <v>0</v>
      </c>
      <c r="J66" s="15">
        <f t="shared" si="14"/>
        <v>0</v>
      </c>
      <c r="K66" s="15">
        <f t="shared" si="14"/>
        <v>0</v>
      </c>
      <c r="L66" s="15">
        <f t="shared" si="14"/>
        <v>0</v>
      </c>
      <c r="M66" s="15">
        <f t="shared" si="14"/>
        <v>0</v>
      </c>
      <c r="N66" s="15">
        <f>SUM(D66:M66)</f>
        <v>21109558</v>
      </c>
      <c r="O66" s="38">
        <f t="shared" si="8"/>
        <v>1450.529650243936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1"/>
      <c r="B68" s="42"/>
      <c r="C68" s="42"/>
      <c r="D68" s="43"/>
      <c r="E68" s="43"/>
      <c r="F68" s="43"/>
      <c r="G68" s="43"/>
      <c r="H68" s="43"/>
      <c r="I68" s="43"/>
      <c r="J68" s="43"/>
      <c r="K68" s="43"/>
      <c r="L68" s="52" t="s">
        <v>99</v>
      </c>
      <c r="M68" s="52"/>
      <c r="N68" s="52"/>
      <c r="O68" s="44">
        <v>14553</v>
      </c>
    </row>
    <row r="69" spans="1:15" ht="1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5"/>
    </row>
    <row r="70" spans="1:15" ht="15.75" customHeight="1" thickBot="1">
      <c r="A70" s="56" t="s">
        <v>83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8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140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65</v>
      </c>
      <c r="B3" s="66"/>
      <c r="C3" s="67"/>
      <c r="D3" s="71" t="s">
        <v>31</v>
      </c>
      <c r="E3" s="72"/>
      <c r="F3" s="72"/>
      <c r="G3" s="72"/>
      <c r="H3" s="73"/>
      <c r="I3" s="71" t="s">
        <v>32</v>
      </c>
      <c r="J3" s="73"/>
      <c r="K3" s="71" t="s">
        <v>34</v>
      </c>
      <c r="L3" s="73"/>
      <c r="M3" s="36"/>
      <c r="N3" s="37"/>
      <c r="O3" s="74" t="s">
        <v>70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66</v>
      </c>
      <c r="F4" s="34" t="s">
        <v>67</v>
      </c>
      <c r="G4" s="34" t="s">
        <v>68</v>
      </c>
      <c r="H4" s="34" t="s">
        <v>5</v>
      </c>
      <c r="I4" s="34" t="s">
        <v>6</v>
      </c>
      <c r="J4" s="35" t="s">
        <v>69</v>
      </c>
      <c r="K4" s="35" t="s">
        <v>7</v>
      </c>
      <c r="L4" s="35" t="s">
        <v>8</v>
      </c>
      <c r="M4" s="35" t="s">
        <v>9</v>
      </c>
      <c r="N4" s="35" t="s">
        <v>33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3965935</v>
      </c>
      <c r="E5" s="27">
        <f t="shared" si="0"/>
        <v>2733164</v>
      </c>
      <c r="F5" s="27">
        <f t="shared" si="0"/>
        <v>284410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8">SUM(D5:M5)</f>
        <v>6983509</v>
      </c>
      <c r="O5" s="33">
        <f aca="true" t="shared" si="2" ref="O5:O36">(N5/O$63)</f>
        <v>481.8206844211398</v>
      </c>
      <c r="P5" s="6"/>
    </row>
    <row r="6" spans="1:16" ht="15">
      <c r="A6" s="12"/>
      <c r="B6" s="25">
        <v>311</v>
      </c>
      <c r="C6" s="20" t="s">
        <v>2</v>
      </c>
      <c r="D6" s="47">
        <v>3948527</v>
      </c>
      <c r="E6" s="47">
        <v>1128205</v>
      </c>
      <c r="F6" s="47">
        <v>284410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5361142</v>
      </c>
      <c r="O6" s="48">
        <f t="shared" si="2"/>
        <v>369.88698771905615</v>
      </c>
      <c r="P6" s="9"/>
    </row>
    <row r="7" spans="1:16" ht="15">
      <c r="A7" s="12"/>
      <c r="B7" s="25">
        <v>312.1</v>
      </c>
      <c r="C7" s="20" t="s">
        <v>10</v>
      </c>
      <c r="D7" s="47">
        <v>17408</v>
      </c>
      <c r="E7" s="47">
        <v>1456804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1474212</v>
      </c>
      <c r="O7" s="48">
        <f t="shared" si="2"/>
        <v>101.71188077825308</v>
      </c>
      <c r="P7" s="9"/>
    </row>
    <row r="8" spans="1:16" ht="15">
      <c r="A8" s="12"/>
      <c r="B8" s="25">
        <v>312.3</v>
      </c>
      <c r="C8" s="20" t="s">
        <v>106</v>
      </c>
      <c r="D8" s="47">
        <v>0</v>
      </c>
      <c r="E8" s="47">
        <v>148155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148155</v>
      </c>
      <c r="O8" s="48">
        <f t="shared" si="2"/>
        <v>10.221815923830551</v>
      </c>
      <c r="P8" s="9"/>
    </row>
    <row r="9" spans="1:16" ht="15.75">
      <c r="A9" s="29" t="s">
        <v>141</v>
      </c>
      <c r="B9" s="30"/>
      <c r="C9" s="31"/>
      <c r="D9" s="32">
        <f aca="true" t="shared" si="3" ref="D9:M9">SUM(D10:D12)</f>
        <v>342737</v>
      </c>
      <c r="E9" s="32">
        <f t="shared" si="3"/>
        <v>1060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5">
        <f t="shared" si="1"/>
        <v>343797</v>
      </c>
      <c r="O9" s="46">
        <f t="shared" si="2"/>
        <v>23.719953084034774</v>
      </c>
      <c r="P9" s="10"/>
    </row>
    <row r="10" spans="1:16" ht="15">
      <c r="A10" s="12"/>
      <c r="B10" s="25">
        <v>321</v>
      </c>
      <c r="C10" s="20" t="s">
        <v>142</v>
      </c>
      <c r="D10" s="47">
        <v>9760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9760</v>
      </c>
      <c r="O10" s="48">
        <f t="shared" si="2"/>
        <v>0.6733820891403339</v>
      </c>
      <c r="P10" s="9"/>
    </row>
    <row r="11" spans="1:16" ht="15">
      <c r="A11" s="12"/>
      <c r="B11" s="25">
        <v>322</v>
      </c>
      <c r="C11" s="20" t="s">
        <v>0</v>
      </c>
      <c r="D11" s="47">
        <v>167406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167406</v>
      </c>
      <c r="O11" s="48">
        <f t="shared" si="2"/>
        <v>11.550020698219953</v>
      </c>
      <c r="P11" s="9"/>
    </row>
    <row r="12" spans="1:16" ht="15">
      <c r="A12" s="12"/>
      <c r="B12" s="25">
        <v>329</v>
      </c>
      <c r="C12" s="20" t="s">
        <v>143</v>
      </c>
      <c r="D12" s="47">
        <v>165571</v>
      </c>
      <c r="E12" s="47">
        <v>1060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166631</v>
      </c>
      <c r="O12" s="48">
        <f t="shared" si="2"/>
        <v>11.496550296674487</v>
      </c>
      <c r="P12" s="9"/>
    </row>
    <row r="13" spans="1:16" ht="15.75">
      <c r="A13" s="29" t="s">
        <v>16</v>
      </c>
      <c r="B13" s="30"/>
      <c r="C13" s="31"/>
      <c r="D13" s="32">
        <f aca="true" t="shared" si="4" ref="D13:M13">SUM(D14:D31)</f>
        <v>3083667</v>
      </c>
      <c r="E13" s="32">
        <f t="shared" si="4"/>
        <v>2842180</v>
      </c>
      <c r="F13" s="32">
        <f t="shared" si="4"/>
        <v>0</v>
      </c>
      <c r="G13" s="32">
        <f t="shared" si="4"/>
        <v>4587968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5">
        <f t="shared" si="1"/>
        <v>10513815</v>
      </c>
      <c r="O13" s="46">
        <f t="shared" si="2"/>
        <v>725.3908513867807</v>
      </c>
      <c r="P13" s="10"/>
    </row>
    <row r="14" spans="1:16" ht="15">
      <c r="A14" s="12"/>
      <c r="B14" s="25">
        <v>331.1</v>
      </c>
      <c r="C14" s="20" t="s">
        <v>110</v>
      </c>
      <c r="D14" s="47">
        <v>661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661</v>
      </c>
      <c r="O14" s="48">
        <f t="shared" si="2"/>
        <v>0.04560507796329516</v>
      </c>
      <c r="P14" s="9"/>
    </row>
    <row r="15" spans="1:16" ht="15">
      <c r="A15" s="12"/>
      <c r="B15" s="25">
        <v>331.5</v>
      </c>
      <c r="C15" s="20" t="s">
        <v>17</v>
      </c>
      <c r="D15" s="47">
        <v>0</v>
      </c>
      <c r="E15" s="47">
        <v>1578071</v>
      </c>
      <c r="F15" s="47">
        <v>0</v>
      </c>
      <c r="G15" s="47">
        <v>1050294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2628365</v>
      </c>
      <c r="O15" s="48">
        <f t="shared" si="2"/>
        <v>181.3415896232924</v>
      </c>
      <c r="P15" s="9"/>
    </row>
    <row r="16" spans="1:16" ht="15">
      <c r="A16" s="12"/>
      <c r="B16" s="25">
        <v>331.82</v>
      </c>
      <c r="C16" s="20" t="s">
        <v>144</v>
      </c>
      <c r="D16" s="47">
        <v>0</v>
      </c>
      <c r="E16" s="47">
        <v>92884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92884</v>
      </c>
      <c r="O16" s="48">
        <f t="shared" si="2"/>
        <v>6.408444873740859</v>
      </c>
      <c r="P16" s="9"/>
    </row>
    <row r="17" spans="1:16" ht="15">
      <c r="A17" s="12"/>
      <c r="B17" s="25">
        <v>334.2</v>
      </c>
      <c r="C17" s="20" t="s">
        <v>18</v>
      </c>
      <c r="D17" s="47">
        <v>338062</v>
      </c>
      <c r="E17" s="47">
        <v>33078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371140</v>
      </c>
      <c r="O17" s="48">
        <f t="shared" si="2"/>
        <v>25.60645784462536</v>
      </c>
      <c r="P17" s="9"/>
    </row>
    <row r="18" spans="1:16" ht="15">
      <c r="A18" s="12"/>
      <c r="B18" s="25">
        <v>334.34</v>
      </c>
      <c r="C18" s="20" t="s">
        <v>138</v>
      </c>
      <c r="D18" s="47">
        <v>0</v>
      </c>
      <c r="E18" s="47">
        <v>246881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246881</v>
      </c>
      <c r="O18" s="48">
        <f t="shared" si="2"/>
        <v>17.033324134124467</v>
      </c>
      <c r="P18" s="9"/>
    </row>
    <row r="19" spans="1:16" ht="15">
      <c r="A19" s="12"/>
      <c r="B19" s="25">
        <v>334.61</v>
      </c>
      <c r="C19" s="20" t="s">
        <v>88</v>
      </c>
      <c r="D19" s="47">
        <v>77250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aca="true" t="shared" si="5" ref="N19:N30">SUM(D19:M19)</f>
        <v>77250</v>
      </c>
      <c r="O19" s="48">
        <f t="shared" si="2"/>
        <v>5.329791637919139</v>
      </c>
      <c r="P19" s="9"/>
    </row>
    <row r="20" spans="1:16" ht="15">
      <c r="A20" s="12"/>
      <c r="B20" s="25">
        <v>334.7</v>
      </c>
      <c r="C20" s="20" t="s">
        <v>20</v>
      </c>
      <c r="D20" s="47">
        <v>140393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140393</v>
      </c>
      <c r="O20" s="48">
        <f t="shared" si="2"/>
        <v>9.686283979577757</v>
      </c>
      <c r="P20" s="9"/>
    </row>
    <row r="21" spans="1:16" ht="15">
      <c r="A21" s="12"/>
      <c r="B21" s="25">
        <v>334.89</v>
      </c>
      <c r="C21" s="20" t="s">
        <v>89</v>
      </c>
      <c r="D21" s="47">
        <v>350000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350000</v>
      </c>
      <c r="O21" s="48">
        <f t="shared" si="2"/>
        <v>24.14792327859804</v>
      </c>
      <c r="P21" s="9"/>
    </row>
    <row r="22" spans="1:16" ht="15">
      <c r="A22" s="12"/>
      <c r="B22" s="25">
        <v>335.12</v>
      </c>
      <c r="C22" s="20" t="s">
        <v>21</v>
      </c>
      <c r="D22" s="47">
        <v>282903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282903</v>
      </c>
      <c r="O22" s="48">
        <f t="shared" si="2"/>
        <v>19.518628397957777</v>
      </c>
      <c r="P22" s="9"/>
    </row>
    <row r="23" spans="1:16" ht="15">
      <c r="A23" s="12"/>
      <c r="B23" s="25">
        <v>335.13</v>
      </c>
      <c r="C23" s="20" t="s">
        <v>22</v>
      </c>
      <c r="D23" s="47">
        <v>17834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17834</v>
      </c>
      <c r="O23" s="48">
        <f t="shared" si="2"/>
        <v>1.2304401821443356</v>
      </c>
      <c r="P23" s="9"/>
    </row>
    <row r="24" spans="1:16" ht="15">
      <c r="A24" s="12"/>
      <c r="B24" s="25">
        <v>335.14</v>
      </c>
      <c r="C24" s="20" t="s">
        <v>23</v>
      </c>
      <c r="D24" s="47">
        <v>6695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6695</v>
      </c>
      <c r="O24" s="48">
        <f t="shared" si="2"/>
        <v>0.46191527528632537</v>
      </c>
      <c r="P24" s="9"/>
    </row>
    <row r="25" spans="1:16" ht="15">
      <c r="A25" s="12"/>
      <c r="B25" s="25">
        <v>335.15</v>
      </c>
      <c r="C25" s="20" t="s">
        <v>24</v>
      </c>
      <c r="D25" s="47">
        <v>2888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2888</v>
      </c>
      <c r="O25" s="48">
        <f t="shared" si="2"/>
        <v>0.19925486408168896</v>
      </c>
      <c r="P25" s="9"/>
    </row>
    <row r="26" spans="1:16" ht="15">
      <c r="A26" s="12"/>
      <c r="B26" s="25">
        <v>335.16</v>
      </c>
      <c r="C26" s="20" t="s">
        <v>25</v>
      </c>
      <c r="D26" s="47">
        <v>111625</v>
      </c>
      <c r="E26" s="47">
        <v>111625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223250</v>
      </c>
      <c r="O26" s="48">
        <f t="shared" si="2"/>
        <v>15.402925348420036</v>
      </c>
      <c r="P26" s="9"/>
    </row>
    <row r="27" spans="1:16" ht="15">
      <c r="A27" s="12"/>
      <c r="B27" s="25">
        <v>335.17</v>
      </c>
      <c r="C27" s="20" t="s">
        <v>26</v>
      </c>
      <c r="D27" s="47">
        <v>10657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10657</v>
      </c>
      <c r="O27" s="48">
        <f t="shared" si="2"/>
        <v>0.7352697668000552</v>
      </c>
      <c r="P27" s="9"/>
    </row>
    <row r="28" spans="1:16" ht="15">
      <c r="A28" s="12"/>
      <c r="B28" s="25">
        <v>335.18</v>
      </c>
      <c r="C28" s="20" t="s">
        <v>27</v>
      </c>
      <c r="D28" s="47">
        <v>1725549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1725549</v>
      </c>
      <c r="O28" s="48">
        <f t="shared" si="2"/>
        <v>119.05264247274734</v>
      </c>
      <c r="P28" s="9"/>
    </row>
    <row r="29" spans="1:16" ht="15">
      <c r="A29" s="12"/>
      <c r="B29" s="25">
        <v>335.49</v>
      </c>
      <c r="C29" s="20" t="s">
        <v>79</v>
      </c>
      <c r="D29" s="47">
        <v>0</v>
      </c>
      <c r="E29" s="47">
        <v>777677</v>
      </c>
      <c r="F29" s="47">
        <v>0</v>
      </c>
      <c r="G29" s="47">
        <v>3537674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4315351</v>
      </c>
      <c r="O29" s="48">
        <f t="shared" si="2"/>
        <v>297.7336139092038</v>
      </c>
      <c r="P29" s="9"/>
    </row>
    <row r="30" spans="1:16" ht="15">
      <c r="A30" s="12"/>
      <c r="B30" s="25">
        <v>336</v>
      </c>
      <c r="C30" s="20" t="s">
        <v>92</v>
      </c>
      <c r="D30" s="47">
        <v>19150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19150</v>
      </c>
      <c r="O30" s="48">
        <f t="shared" si="2"/>
        <v>1.3212363736718642</v>
      </c>
      <c r="P30" s="9"/>
    </row>
    <row r="31" spans="1:16" ht="15">
      <c r="A31" s="12"/>
      <c r="B31" s="25">
        <v>337.2</v>
      </c>
      <c r="C31" s="20" t="s">
        <v>74</v>
      </c>
      <c r="D31" s="47">
        <v>0</v>
      </c>
      <c r="E31" s="47">
        <v>1964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1964</v>
      </c>
      <c r="O31" s="48">
        <f t="shared" si="2"/>
        <v>0.13550434662619015</v>
      </c>
      <c r="P31" s="9"/>
    </row>
    <row r="32" spans="1:16" ht="15.75">
      <c r="A32" s="29" t="s">
        <v>35</v>
      </c>
      <c r="B32" s="30"/>
      <c r="C32" s="31"/>
      <c r="D32" s="32">
        <f aca="true" t="shared" si="6" ref="D32:M32">SUM(D33:D47)</f>
        <v>926246</v>
      </c>
      <c r="E32" s="32">
        <f t="shared" si="6"/>
        <v>145374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>SUM(D32:M32)</f>
        <v>1071620</v>
      </c>
      <c r="O32" s="46">
        <f t="shared" si="2"/>
        <v>73.93542155374638</v>
      </c>
      <c r="P32" s="10"/>
    </row>
    <row r="33" spans="1:16" ht="15">
      <c r="A33" s="12"/>
      <c r="B33" s="25">
        <v>341.1</v>
      </c>
      <c r="C33" s="20" t="s">
        <v>93</v>
      </c>
      <c r="D33" s="47">
        <v>31201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31201</v>
      </c>
      <c r="O33" s="48">
        <f t="shared" si="2"/>
        <v>2.15268386918725</v>
      </c>
      <c r="P33" s="9"/>
    </row>
    <row r="34" spans="1:16" ht="15">
      <c r="A34" s="12"/>
      <c r="B34" s="25">
        <v>341.51</v>
      </c>
      <c r="C34" s="20" t="s">
        <v>39</v>
      </c>
      <c r="D34" s="47">
        <v>229688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aca="true" t="shared" si="7" ref="N34:N47">SUM(D34:M34)</f>
        <v>229688</v>
      </c>
      <c r="O34" s="48">
        <f t="shared" si="2"/>
        <v>15.84710914861322</v>
      </c>
      <c r="P34" s="9"/>
    </row>
    <row r="35" spans="1:16" ht="15">
      <c r="A35" s="12"/>
      <c r="B35" s="25">
        <v>341.52</v>
      </c>
      <c r="C35" s="20" t="s">
        <v>40</v>
      </c>
      <c r="D35" s="47">
        <v>0</v>
      </c>
      <c r="E35" s="47">
        <v>17815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17815</v>
      </c>
      <c r="O35" s="48">
        <f t="shared" si="2"/>
        <v>1.2291292948806403</v>
      </c>
      <c r="P35" s="9"/>
    </row>
    <row r="36" spans="1:16" ht="15">
      <c r="A36" s="12"/>
      <c r="B36" s="25">
        <v>341.55</v>
      </c>
      <c r="C36" s="20" t="s">
        <v>41</v>
      </c>
      <c r="D36" s="47">
        <v>542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542</v>
      </c>
      <c r="O36" s="48">
        <f t="shared" si="2"/>
        <v>0.03739478404857182</v>
      </c>
      <c r="P36" s="9"/>
    </row>
    <row r="37" spans="1:16" ht="15">
      <c r="A37" s="12"/>
      <c r="B37" s="25">
        <v>341.56</v>
      </c>
      <c r="C37" s="20" t="s">
        <v>42</v>
      </c>
      <c r="D37" s="47">
        <v>200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200</v>
      </c>
      <c r="O37" s="48">
        <f aca="true" t="shared" si="8" ref="O37:O61">(N37/O$63)</f>
        <v>0.013798813302056023</v>
      </c>
      <c r="P37" s="9"/>
    </row>
    <row r="38" spans="1:16" ht="15">
      <c r="A38" s="12"/>
      <c r="B38" s="25">
        <v>341.9</v>
      </c>
      <c r="C38" s="20" t="s">
        <v>43</v>
      </c>
      <c r="D38" s="47">
        <v>6495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6495</v>
      </c>
      <c r="O38" s="48">
        <f t="shared" si="8"/>
        <v>0.44811646198426935</v>
      </c>
      <c r="P38" s="9"/>
    </row>
    <row r="39" spans="1:16" ht="15">
      <c r="A39" s="12"/>
      <c r="B39" s="25">
        <v>342.2</v>
      </c>
      <c r="C39" s="20" t="s">
        <v>44</v>
      </c>
      <c r="D39" s="47">
        <v>0</v>
      </c>
      <c r="E39" s="47">
        <v>940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940</v>
      </c>
      <c r="O39" s="48">
        <f t="shared" si="8"/>
        <v>0.06485442251966331</v>
      </c>
      <c r="P39" s="9"/>
    </row>
    <row r="40" spans="1:16" ht="15">
      <c r="A40" s="12"/>
      <c r="B40" s="25">
        <v>342.6</v>
      </c>
      <c r="C40" s="20" t="s">
        <v>46</v>
      </c>
      <c r="D40" s="47">
        <v>544094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544094</v>
      </c>
      <c r="O40" s="48">
        <f t="shared" si="8"/>
        <v>37.53925762384435</v>
      </c>
      <c r="P40" s="9"/>
    </row>
    <row r="41" spans="1:16" ht="15">
      <c r="A41" s="12"/>
      <c r="B41" s="25">
        <v>343.4</v>
      </c>
      <c r="C41" s="20" t="s">
        <v>47</v>
      </c>
      <c r="D41" s="47">
        <v>108691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108691</v>
      </c>
      <c r="O41" s="48">
        <f t="shared" si="8"/>
        <v>7.499034083068856</v>
      </c>
      <c r="P41" s="9"/>
    </row>
    <row r="42" spans="1:16" ht="15">
      <c r="A42" s="12"/>
      <c r="B42" s="25">
        <v>344.9</v>
      </c>
      <c r="C42" s="20" t="s">
        <v>94</v>
      </c>
      <c r="D42" s="47">
        <v>0</v>
      </c>
      <c r="E42" s="47">
        <v>24783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24783</v>
      </c>
      <c r="O42" s="48">
        <f t="shared" si="8"/>
        <v>1.709879950324272</v>
      </c>
      <c r="P42" s="9"/>
    </row>
    <row r="43" spans="1:16" ht="15">
      <c r="A43" s="12"/>
      <c r="B43" s="25">
        <v>346.4</v>
      </c>
      <c r="C43" s="20" t="s">
        <v>49</v>
      </c>
      <c r="D43" s="47">
        <v>5335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5335</v>
      </c>
      <c r="O43" s="48">
        <f t="shared" si="8"/>
        <v>0.3680833448323444</v>
      </c>
      <c r="P43" s="9"/>
    </row>
    <row r="44" spans="1:16" ht="15">
      <c r="A44" s="12"/>
      <c r="B44" s="25">
        <v>348.51</v>
      </c>
      <c r="C44" s="39" t="s">
        <v>145</v>
      </c>
      <c r="D44" s="47">
        <v>0</v>
      </c>
      <c r="E44" s="47">
        <v>27730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27730</v>
      </c>
      <c r="O44" s="48">
        <f t="shared" si="8"/>
        <v>1.9132054643300676</v>
      </c>
      <c r="P44" s="9"/>
    </row>
    <row r="45" spans="1:16" ht="15">
      <c r="A45" s="12"/>
      <c r="B45" s="25">
        <v>348.93</v>
      </c>
      <c r="C45" s="20" t="s">
        <v>146</v>
      </c>
      <c r="D45" s="47">
        <v>0</v>
      </c>
      <c r="E45" s="47">
        <v>55543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55543</v>
      </c>
      <c r="O45" s="48">
        <f t="shared" si="8"/>
        <v>3.8321374361804885</v>
      </c>
      <c r="P45" s="9"/>
    </row>
    <row r="46" spans="1:16" ht="15">
      <c r="A46" s="12"/>
      <c r="B46" s="25">
        <v>348.932</v>
      </c>
      <c r="C46" s="20" t="s">
        <v>147</v>
      </c>
      <c r="D46" s="47">
        <v>0</v>
      </c>
      <c r="E46" s="47">
        <v>29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29</v>
      </c>
      <c r="O46" s="48">
        <f t="shared" si="8"/>
        <v>0.002000827928798123</v>
      </c>
      <c r="P46" s="9"/>
    </row>
    <row r="47" spans="1:16" ht="15">
      <c r="A47" s="12"/>
      <c r="B47" s="25">
        <v>349</v>
      </c>
      <c r="C47" s="20" t="s">
        <v>148</v>
      </c>
      <c r="D47" s="47">
        <v>0</v>
      </c>
      <c r="E47" s="47">
        <v>18534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18534</v>
      </c>
      <c r="O47" s="48">
        <f t="shared" si="8"/>
        <v>1.2787360287015317</v>
      </c>
      <c r="P47" s="9"/>
    </row>
    <row r="48" spans="1:16" ht="15.75">
      <c r="A48" s="29" t="s">
        <v>36</v>
      </c>
      <c r="B48" s="30"/>
      <c r="C48" s="31"/>
      <c r="D48" s="32">
        <f aca="true" t="shared" si="9" ref="D48:M48">SUM(D49:D49)</f>
        <v>0</v>
      </c>
      <c r="E48" s="32">
        <f t="shared" si="9"/>
        <v>48117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0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48117</v>
      </c>
      <c r="O48" s="46">
        <f t="shared" si="8"/>
        <v>3.3197874982751485</v>
      </c>
      <c r="P48" s="10"/>
    </row>
    <row r="49" spans="1:16" ht="15">
      <c r="A49" s="13"/>
      <c r="B49" s="40">
        <v>351.9</v>
      </c>
      <c r="C49" s="21" t="s">
        <v>128</v>
      </c>
      <c r="D49" s="47">
        <v>0</v>
      </c>
      <c r="E49" s="47">
        <v>48117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48117</v>
      </c>
      <c r="O49" s="48">
        <f t="shared" si="8"/>
        <v>3.3197874982751485</v>
      </c>
      <c r="P49" s="9"/>
    </row>
    <row r="50" spans="1:16" ht="15.75">
      <c r="A50" s="29" t="s">
        <v>3</v>
      </c>
      <c r="B50" s="30"/>
      <c r="C50" s="31"/>
      <c r="D50" s="32">
        <f aca="true" t="shared" si="10" ref="D50:M50">SUM(D51:D58)</f>
        <v>268493</v>
      </c>
      <c r="E50" s="32">
        <f t="shared" si="10"/>
        <v>2141039</v>
      </c>
      <c r="F50" s="32">
        <f t="shared" si="10"/>
        <v>9080</v>
      </c>
      <c r="G50" s="32">
        <f t="shared" si="10"/>
        <v>74404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2493016</v>
      </c>
      <c r="O50" s="46">
        <f t="shared" si="8"/>
        <v>172.0033117151925</v>
      </c>
      <c r="P50" s="10"/>
    </row>
    <row r="51" spans="1:16" ht="15">
      <c r="A51" s="12"/>
      <c r="B51" s="25">
        <v>361.1</v>
      </c>
      <c r="C51" s="20" t="s">
        <v>57</v>
      </c>
      <c r="D51" s="47">
        <v>65471</v>
      </c>
      <c r="E51" s="47">
        <v>35903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101374</v>
      </c>
      <c r="O51" s="48">
        <f t="shared" si="8"/>
        <v>6.994204498413136</v>
      </c>
      <c r="P51" s="9"/>
    </row>
    <row r="52" spans="1:16" ht="15">
      <c r="A52" s="12"/>
      <c r="B52" s="25">
        <v>362</v>
      </c>
      <c r="C52" s="20" t="s">
        <v>58</v>
      </c>
      <c r="D52" s="47">
        <v>19933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aca="true" t="shared" si="11" ref="N52:N58">SUM(D52:M52)</f>
        <v>19933</v>
      </c>
      <c r="O52" s="48">
        <f t="shared" si="8"/>
        <v>1.3752587277494135</v>
      </c>
      <c r="P52" s="9"/>
    </row>
    <row r="53" spans="1:16" ht="15">
      <c r="A53" s="12"/>
      <c r="B53" s="25">
        <v>363.22</v>
      </c>
      <c r="C53" s="20" t="s">
        <v>95</v>
      </c>
      <c r="D53" s="47">
        <v>16867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16867</v>
      </c>
      <c r="O53" s="48">
        <f t="shared" si="8"/>
        <v>1.1637229198288948</v>
      </c>
      <c r="P53" s="9"/>
    </row>
    <row r="54" spans="1:16" ht="15">
      <c r="A54" s="12"/>
      <c r="B54" s="25">
        <v>363.23</v>
      </c>
      <c r="C54" s="20" t="s">
        <v>96</v>
      </c>
      <c r="D54" s="47">
        <v>3223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3223</v>
      </c>
      <c r="O54" s="48">
        <f t="shared" si="8"/>
        <v>0.2223678763626328</v>
      </c>
      <c r="P54" s="9"/>
    </row>
    <row r="55" spans="1:16" ht="15">
      <c r="A55" s="12"/>
      <c r="B55" s="25">
        <v>363.26</v>
      </c>
      <c r="C55" s="20" t="s">
        <v>98</v>
      </c>
      <c r="D55" s="47">
        <v>26702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26702</v>
      </c>
      <c r="O55" s="48">
        <f t="shared" si="8"/>
        <v>1.8422795639574996</v>
      </c>
      <c r="P55" s="9"/>
    </row>
    <row r="56" spans="1:16" ht="15">
      <c r="A56" s="12"/>
      <c r="B56" s="25">
        <v>364</v>
      </c>
      <c r="C56" s="20" t="s">
        <v>135</v>
      </c>
      <c r="D56" s="47">
        <v>500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500</v>
      </c>
      <c r="O56" s="48">
        <f t="shared" si="8"/>
        <v>0.03449703325514006</v>
      </c>
      <c r="P56" s="9"/>
    </row>
    <row r="57" spans="1:16" ht="15">
      <c r="A57" s="12"/>
      <c r="B57" s="25">
        <v>366</v>
      </c>
      <c r="C57" s="20" t="s">
        <v>60</v>
      </c>
      <c r="D57" s="47">
        <v>8000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8000</v>
      </c>
      <c r="O57" s="48">
        <f t="shared" si="8"/>
        <v>0.5519525320822409</v>
      </c>
      <c r="P57" s="9"/>
    </row>
    <row r="58" spans="1:16" ht="15">
      <c r="A58" s="12"/>
      <c r="B58" s="25">
        <v>369.9</v>
      </c>
      <c r="C58" s="20" t="s">
        <v>62</v>
      </c>
      <c r="D58" s="47">
        <v>127797</v>
      </c>
      <c r="E58" s="47">
        <v>2105136</v>
      </c>
      <c r="F58" s="47">
        <v>9080</v>
      </c>
      <c r="G58" s="47">
        <v>74404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2316417</v>
      </c>
      <c r="O58" s="48">
        <f t="shared" si="8"/>
        <v>159.81902856354353</v>
      </c>
      <c r="P58" s="9"/>
    </row>
    <row r="59" spans="1:16" ht="15.75">
      <c r="A59" s="29" t="s">
        <v>37</v>
      </c>
      <c r="B59" s="30"/>
      <c r="C59" s="31"/>
      <c r="D59" s="32">
        <f aca="true" t="shared" si="12" ref="D59:M59">SUM(D60:D60)</f>
        <v>532684</v>
      </c>
      <c r="E59" s="32">
        <f t="shared" si="12"/>
        <v>2330023</v>
      </c>
      <c r="F59" s="32">
        <f t="shared" si="12"/>
        <v>304400</v>
      </c>
      <c r="G59" s="32">
        <f t="shared" si="12"/>
        <v>715000</v>
      </c>
      <c r="H59" s="32">
        <f t="shared" si="12"/>
        <v>0</v>
      </c>
      <c r="I59" s="32">
        <f t="shared" si="12"/>
        <v>0</v>
      </c>
      <c r="J59" s="32">
        <f t="shared" si="12"/>
        <v>0</v>
      </c>
      <c r="K59" s="32">
        <f t="shared" si="12"/>
        <v>0</v>
      </c>
      <c r="L59" s="32">
        <f t="shared" si="12"/>
        <v>0</v>
      </c>
      <c r="M59" s="32">
        <f t="shared" si="12"/>
        <v>0</v>
      </c>
      <c r="N59" s="32">
        <f>SUM(D59:M59)</f>
        <v>3882107</v>
      </c>
      <c r="O59" s="46">
        <f t="shared" si="8"/>
        <v>267.842348558024</v>
      </c>
      <c r="P59" s="9"/>
    </row>
    <row r="60" spans="1:16" ht="15.75" thickBot="1">
      <c r="A60" s="12"/>
      <c r="B60" s="25">
        <v>381</v>
      </c>
      <c r="C60" s="20" t="s">
        <v>63</v>
      </c>
      <c r="D60" s="47">
        <v>532684</v>
      </c>
      <c r="E60" s="47">
        <v>2330023</v>
      </c>
      <c r="F60" s="47">
        <v>304400</v>
      </c>
      <c r="G60" s="47">
        <v>715000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3882107</v>
      </c>
      <c r="O60" s="48">
        <f t="shared" si="8"/>
        <v>267.842348558024</v>
      </c>
      <c r="P60" s="9"/>
    </row>
    <row r="61" spans="1:119" ht="16.5" thickBot="1">
      <c r="A61" s="14" t="s">
        <v>50</v>
      </c>
      <c r="B61" s="23"/>
      <c r="C61" s="22"/>
      <c r="D61" s="15">
        <f aca="true" t="shared" si="13" ref="D61:M61">SUM(D5,D9,D13,D32,D48,D50,D59)</f>
        <v>9119762</v>
      </c>
      <c r="E61" s="15">
        <f t="shared" si="13"/>
        <v>10240957</v>
      </c>
      <c r="F61" s="15">
        <f t="shared" si="13"/>
        <v>597890</v>
      </c>
      <c r="G61" s="15">
        <f t="shared" si="13"/>
        <v>5377372</v>
      </c>
      <c r="H61" s="15">
        <f t="shared" si="13"/>
        <v>0</v>
      </c>
      <c r="I61" s="15">
        <f t="shared" si="13"/>
        <v>0</v>
      </c>
      <c r="J61" s="15">
        <f t="shared" si="13"/>
        <v>0</v>
      </c>
      <c r="K61" s="15">
        <f t="shared" si="13"/>
        <v>0</v>
      </c>
      <c r="L61" s="15">
        <f t="shared" si="13"/>
        <v>0</v>
      </c>
      <c r="M61" s="15">
        <f t="shared" si="13"/>
        <v>0</v>
      </c>
      <c r="N61" s="15">
        <f>SUM(D61:M61)</f>
        <v>25335981</v>
      </c>
      <c r="O61" s="38">
        <f t="shared" si="8"/>
        <v>1748.0323582171934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1"/>
      <c r="B63" s="42"/>
      <c r="C63" s="42"/>
      <c r="D63" s="43"/>
      <c r="E63" s="43"/>
      <c r="F63" s="43"/>
      <c r="G63" s="43"/>
      <c r="H63" s="43"/>
      <c r="I63" s="43"/>
      <c r="J63" s="43"/>
      <c r="K63" s="43"/>
      <c r="L63" s="52" t="s">
        <v>149</v>
      </c>
      <c r="M63" s="52"/>
      <c r="N63" s="52"/>
      <c r="O63" s="44">
        <v>14494</v>
      </c>
    </row>
    <row r="64" spans="1:15" ht="1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5"/>
    </row>
    <row r="65" spans="1:15" ht="15.75" customHeight="1" thickBot="1">
      <c r="A65" s="56" t="s">
        <v>83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8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156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65</v>
      </c>
      <c r="B3" s="66"/>
      <c r="C3" s="67"/>
      <c r="D3" s="71" t="s">
        <v>31</v>
      </c>
      <c r="E3" s="72"/>
      <c r="F3" s="72"/>
      <c r="G3" s="72"/>
      <c r="H3" s="73"/>
      <c r="I3" s="71" t="s">
        <v>32</v>
      </c>
      <c r="J3" s="73"/>
      <c r="K3" s="71" t="s">
        <v>34</v>
      </c>
      <c r="L3" s="73"/>
      <c r="M3" s="36"/>
      <c r="N3" s="37"/>
      <c r="O3" s="74" t="s">
        <v>70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66</v>
      </c>
      <c r="F4" s="34" t="s">
        <v>67</v>
      </c>
      <c r="G4" s="34" t="s">
        <v>68</v>
      </c>
      <c r="H4" s="34" t="s">
        <v>5</v>
      </c>
      <c r="I4" s="34" t="s">
        <v>6</v>
      </c>
      <c r="J4" s="35" t="s">
        <v>69</v>
      </c>
      <c r="K4" s="35" t="s">
        <v>7</v>
      </c>
      <c r="L4" s="35" t="s">
        <v>8</v>
      </c>
      <c r="M4" s="35" t="s">
        <v>9</v>
      </c>
      <c r="N4" s="35" t="s">
        <v>33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3427971</v>
      </c>
      <c r="E5" s="27">
        <f t="shared" si="0"/>
        <v>2405478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5833449</v>
      </c>
      <c r="O5" s="33">
        <f aca="true" t="shared" si="1" ref="O5:O36">(N5/O$60)</f>
        <v>406.42715808541766</v>
      </c>
      <c r="P5" s="6"/>
    </row>
    <row r="6" spans="1:16" ht="15">
      <c r="A6" s="12"/>
      <c r="B6" s="25">
        <v>311</v>
      </c>
      <c r="C6" s="20" t="s">
        <v>2</v>
      </c>
      <c r="D6" s="47">
        <v>3427971</v>
      </c>
      <c r="E6" s="47">
        <v>854156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4282127</v>
      </c>
      <c r="O6" s="48">
        <f t="shared" si="1"/>
        <v>298.34369121438027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1397435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7">SUM(D7:M7)</f>
        <v>1397435</v>
      </c>
      <c r="O7" s="48">
        <f t="shared" si="1"/>
        <v>97.36187556608374</v>
      </c>
      <c r="P7" s="9"/>
    </row>
    <row r="8" spans="1:16" ht="15">
      <c r="A8" s="12"/>
      <c r="B8" s="25">
        <v>312.3</v>
      </c>
      <c r="C8" s="20" t="s">
        <v>106</v>
      </c>
      <c r="D8" s="47">
        <v>0</v>
      </c>
      <c r="E8" s="47">
        <v>153887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153887</v>
      </c>
      <c r="O8" s="48">
        <f t="shared" si="1"/>
        <v>10.721591304953668</v>
      </c>
      <c r="P8" s="9"/>
    </row>
    <row r="9" spans="1:16" ht="15.75">
      <c r="A9" s="29" t="s">
        <v>157</v>
      </c>
      <c r="B9" s="30"/>
      <c r="C9" s="31"/>
      <c r="D9" s="32">
        <f aca="true" t="shared" si="3" ref="D9:M9">SUM(D10:D12)</f>
        <v>376231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5">
        <f t="shared" si="2"/>
        <v>376231</v>
      </c>
      <c r="O9" s="46">
        <f t="shared" si="1"/>
        <v>26.21270814463875</v>
      </c>
      <c r="P9" s="10"/>
    </row>
    <row r="10" spans="1:16" ht="15">
      <c r="A10" s="12"/>
      <c r="B10" s="25">
        <v>321</v>
      </c>
      <c r="C10" s="20" t="s">
        <v>142</v>
      </c>
      <c r="D10" s="47">
        <v>13845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13845</v>
      </c>
      <c r="O10" s="48">
        <f t="shared" si="1"/>
        <v>0.9646067024315474</v>
      </c>
      <c r="P10" s="9"/>
    </row>
    <row r="11" spans="1:16" ht="15">
      <c r="A11" s="12"/>
      <c r="B11" s="25">
        <v>322</v>
      </c>
      <c r="C11" s="20" t="s">
        <v>0</v>
      </c>
      <c r="D11" s="47">
        <v>167904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167904</v>
      </c>
      <c r="O11" s="48">
        <f t="shared" si="1"/>
        <v>11.698181564829653</v>
      </c>
      <c r="P11" s="9"/>
    </row>
    <row r="12" spans="1:16" ht="15">
      <c r="A12" s="12"/>
      <c r="B12" s="25">
        <v>329</v>
      </c>
      <c r="C12" s="20" t="s">
        <v>143</v>
      </c>
      <c r="D12" s="47">
        <v>194482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194482</v>
      </c>
      <c r="O12" s="48">
        <f t="shared" si="1"/>
        <v>13.549919877377551</v>
      </c>
      <c r="P12" s="9"/>
    </row>
    <row r="13" spans="1:16" ht="15.75">
      <c r="A13" s="29" t="s">
        <v>16</v>
      </c>
      <c r="B13" s="30"/>
      <c r="C13" s="31"/>
      <c r="D13" s="32">
        <f aca="true" t="shared" si="4" ref="D13:M13">SUM(D14:D34)</f>
        <v>2952104</v>
      </c>
      <c r="E13" s="32">
        <f t="shared" si="4"/>
        <v>2828974</v>
      </c>
      <c r="F13" s="32">
        <f t="shared" si="4"/>
        <v>296276</v>
      </c>
      <c r="G13" s="32">
        <f t="shared" si="4"/>
        <v>2926970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5">
        <f t="shared" si="2"/>
        <v>9004324</v>
      </c>
      <c r="O13" s="46">
        <f t="shared" si="1"/>
        <v>627.3478715251167</v>
      </c>
      <c r="P13" s="10"/>
    </row>
    <row r="14" spans="1:16" ht="15">
      <c r="A14" s="12"/>
      <c r="B14" s="25">
        <v>331.49</v>
      </c>
      <c r="C14" s="20" t="s">
        <v>151</v>
      </c>
      <c r="D14" s="47">
        <v>0</v>
      </c>
      <c r="E14" s="47">
        <v>126288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126288</v>
      </c>
      <c r="O14" s="48">
        <f t="shared" si="1"/>
        <v>8.798718038040828</v>
      </c>
      <c r="P14" s="9"/>
    </row>
    <row r="15" spans="1:16" ht="15">
      <c r="A15" s="12"/>
      <c r="B15" s="25">
        <v>331.5</v>
      </c>
      <c r="C15" s="20" t="s">
        <v>17</v>
      </c>
      <c r="D15" s="47">
        <v>0</v>
      </c>
      <c r="E15" s="47">
        <v>1007274</v>
      </c>
      <c r="F15" s="47">
        <v>0</v>
      </c>
      <c r="G15" s="47">
        <v>2926970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3934244</v>
      </c>
      <c r="O15" s="48">
        <f t="shared" si="1"/>
        <v>274.10604054901415</v>
      </c>
      <c r="P15" s="9"/>
    </row>
    <row r="16" spans="1:16" ht="15">
      <c r="A16" s="12"/>
      <c r="B16" s="25">
        <v>331.9</v>
      </c>
      <c r="C16" s="20" t="s">
        <v>152</v>
      </c>
      <c r="D16" s="47">
        <v>243703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243703</v>
      </c>
      <c r="O16" s="48">
        <f t="shared" si="1"/>
        <v>16.97923779000906</v>
      </c>
      <c r="P16" s="9"/>
    </row>
    <row r="17" spans="1:16" ht="15">
      <c r="A17" s="12"/>
      <c r="B17" s="25">
        <v>334.2</v>
      </c>
      <c r="C17" s="20" t="s">
        <v>18</v>
      </c>
      <c r="D17" s="47">
        <v>191704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191704</v>
      </c>
      <c r="O17" s="48">
        <f t="shared" si="1"/>
        <v>13.356371490280777</v>
      </c>
      <c r="P17" s="9"/>
    </row>
    <row r="18" spans="1:16" ht="15">
      <c r="A18" s="12"/>
      <c r="B18" s="25">
        <v>334.34</v>
      </c>
      <c r="C18" s="20" t="s">
        <v>138</v>
      </c>
      <c r="D18" s="47">
        <v>0</v>
      </c>
      <c r="E18" s="47">
        <v>250882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250882</v>
      </c>
      <c r="O18" s="48">
        <f t="shared" si="1"/>
        <v>17.479411969623076</v>
      </c>
      <c r="P18" s="9"/>
    </row>
    <row r="19" spans="1:16" ht="15">
      <c r="A19" s="12"/>
      <c r="B19" s="25">
        <v>334.49</v>
      </c>
      <c r="C19" s="20" t="s">
        <v>19</v>
      </c>
      <c r="D19" s="47">
        <v>0</v>
      </c>
      <c r="E19" s="47">
        <v>18429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aca="true" t="shared" si="5" ref="N19:N33">SUM(D19:M19)</f>
        <v>18429</v>
      </c>
      <c r="O19" s="48">
        <f t="shared" si="1"/>
        <v>1.283982442694907</v>
      </c>
      <c r="P19" s="9"/>
    </row>
    <row r="20" spans="1:16" ht="15">
      <c r="A20" s="12"/>
      <c r="B20" s="25">
        <v>334.5</v>
      </c>
      <c r="C20" s="20" t="s">
        <v>78</v>
      </c>
      <c r="D20" s="47">
        <v>0</v>
      </c>
      <c r="E20" s="47">
        <v>362500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362500</v>
      </c>
      <c r="O20" s="48">
        <f t="shared" si="1"/>
        <v>25.256044032606425</v>
      </c>
      <c r="P20" s="9"/>
    </row>
    <row r="21" spans="1:16" ht="15">
      <c r="A21" s="12"/>
      <c r="B21" s="25">
        <v>334.61</v>
      </c>
      <c r="C21" s="20" t="s">
        <v>88</v>
      </c>
      <c r="D21" s="47">
        <v>103000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103000</v>
      </c>
      <c r="O21" s="48">
        <f t="shared" si="1"/>
        <v>7.176200097540584</v>
      </c>
      <c r="P21" s="9"/>
    </row>
    <row r="22" spans="1:16" ht="15">
      <c r="A22" s="12"/>
      <c r="B22" s="25">
        <v>334.7</v>
      </c>
      <c r="C22" s="20" t="s">
        <v>20</v>
      </c>
      <c r="D22" s="47">
        <v>53518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53518</v>
      </c>
      <c r="O22" s="48">
        <f t="shared" si="1"/>
        <v>3.7286978332056018</v>
      </c>
      <c r="P22" s="9"/>
    </row>
    <row r="23" spans="1:16" ht="15">
      <c r="A23" s="12"/>
      <c r="B23" s="25">
        <v>334.89</v>
      </c>
      <c r="C23" s="20" t="s">
        <v>89</v>
      </c>
      <c r="D23" s="47">
        <v>500000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500000</v>
      </c>
      <c r="O23" s="48">
        <f t="shared" si="1"/>
        <v>34.83592280359507</v>
      </c>
      <c r="P23" s="9"/>
    </row>
    <row r="24" spans="1:16" ht="15">
      <c r="A24" s="12"/>
      <c r="B24" s="25">
        <v>334.9</v>
      </c>
      <c r="C24" s="20" t="s">
        <v>90</v>
      </c>
      <c r="D24" s="47">
        <v>159180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159180</v>
      </c>
      <c r="O24" s="48">
        <f t="shared" si="1"/>
        <v>11.090364383752526</v>
      </c>
      <c r="P24" s="9"/>
    </row>
    <row r="25" spans="1:16" ht="15">
      <c r="A25" s="12"/>
      <c r="B25" s="25">
        <v>335.12</v>
      </c>
      <c r="C25" s="20" t="s">
        <v>21</v>
      </c>
      <c r="D25" s="47">
        <v>317407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317407</v>
      </c>
      <c r="O25" s="48">
        <f t="shared" si="1"/>
        <v>22.1143314986414</v>
      </c>
      <c r="P25" s="9"/>
    </row>
    <row r="26" spans="1:16" ht="15">
      <c r="A26" s="12"/>
      <c r="B26" s="25">
        <v>335.13</v>
      </c>
      <c r="C26" s="20" t="s">
        <v>22</v>
      </c>
      <c r="D26" s="47">
        <v>18015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18015</v>
      </c>
      <c r="O26" s="48">
        <f t="shared" si="1"/>
        <v>1.2551382986135302</v>
      </c>
      <c r="P26" s="9"/>
    </row>
    <row r="27" spans="1:16" ht="15">
      <c r="A27" s="12"/>
      <c r="B27" s="25">
        <v>335.14</v>
      </c>
      <c r="C27" s="20" t="s">
        <v>23</v>
      </c>
      <c r="D27" s="47">
        <v>14672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14672</v>
      </c>
      <c r="O27" s="48">
        <f t="shared" si="1"/>
        <v>1.0222253187486936</v>
      </c>
      <c r="P27" s="9"/>
    </row>
    <row r="28" spans="1:16" ht="15">
      <c r="A28" s="12"/>
      <c r="B28" s="25">
        <v>335.15</v>
      </c>
      <c r="C28" s="20" t="s">
        <v>24</v>
      </c>
      <c r="D28" s="47">
        <v>1720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1720</v>
      </c>
      <c r="O28" s="48">
        <f t="shared" si="1"/>
        <v>0.11983557444436703</v>
      </c>
      <c r="P28" s="9"/>
    </row>
    <row r="29" spans="1:16" ht="15">
      <c r="A29" s="12"/>
      <c r="B29" s="25">
        <v>335.16</v>
      </c>
      <c r="C29" s="20" t="s">
        <v>25</v>
      </c>
      <c r="D29" s="47">
        <v>111625</v>
      </c>
      <c r="E29" s="47">
        <v>111625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223250</v>
      </c>
      <c r="O29" s="48">
        <f t="shared" si="1"/>
        <v>15.554239531805198</v>
      </c>
      <c r="P29" s="9"/>
    </row>
    <row r="30" spans="1:16" ht="15">
      <c r="A30" s="12"/>
      <c r="B30" s="25">
        <v>335.17</v>
      </c>
      <c r="C30" s="20" t="s">
        <v>26</v>
      </c>
      <c r="D30" s="47">
        <v>11277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11277</v>
      </c>
      <c r="O30" s="48">
        <f t="shared" si="1"/>
        <v>0.7856894029122832</v>
      </c>
      <c r="P30" s="9"/>
    </row>
    <row r="31" spans="1:16" ht="15">
      <c r="A31" s="12"/>
      <c r="B31" s="25">
        <v>335.18</v>
      </c>
      <c r="C31" s="20" t="s">
        <v>27</v>
      </c>
      <c r="D31" s="47">
        <v>1197306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1197306</v>
      </c>
      <c r="O31" s="48">
        <f t="shared" si="1"/>
        <v>83.4185187765624</v>
      </c>
      <c r="P31" s="9"/>
    </row>
    <row r="32" spans="1:16" ht="15">
      <c r="A32" s="12"/>
      <c r="B32" s="25">
        <v>335.49</v>
      </c>
      <c r="C32" s="20" t="s">
        <v>79</v>
      </c>
      <c r="D32" s="47">
        <v>0</v>
      </c>
      <c r="E32" s="47">
        <v>770929</v>
      </c>
      <c r="F32" s="47">
        <v>296276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1067205</v>
      </c>
      <c r="O32" s="48">
        <f t="shared" si="1"/>
        <v>74.35414199122135</v>
      </c>
      <c r="P32" s="9"/>
    </row>
    <row r="33" spans="1:16" ht="15">
      <c r="A33" s="12"/>
      <c r="B33" s="25">
        <v>336</v>
      </c>
      <c r="C33" s="20" t="s">
        <v>92</v>
      </c>
      <c r="D33" s="47">
        <v>28977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28977</v>
      </c>
      <c r="O33" s="48">
        <f t="shared" si="1"/>
        <v>2.0188810701595483</v>
      </c>
      <c r="P33" s="9"/>
    </row>
    <row r="34" spans="1:16" ht="15">
      <c r="A34" s="12"/>
      <c r="B34" s="25">
        <v>337.2</v>
      </c>
      <c r="C34" s="20" t="s">
        <v>74</v>
      </c>
      <c r="D34" s="47">
        <v>0</v>
      </c>
      <c r="E34" s="47">
        <v>181047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181047</v>
      </c>
      <c r="O34" s="48">
        <f t="shared" si="1"/>
        <v>12.613878631644953</v>
      </c>
      <c r="P34" s="9"/>
    </row>
    <row r="35" spans="1:16" ht="15.75">
      <c r="A35" s="29" t="s">
        <v>35</v>
      </c>
      <c r="B35" s="30"/>
      <c r="C35" s="31"/>
      <c r="D35" s="32">
        <f aca="true" t="shared" si="6" ref="D35:M35">SUM(D36:D46)</f>
        <v>915017</v>
      </c>
      <c r="E35" s="32">
        <f t="shared" si="6"/>
        <v>231999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>SUM(D35:M35)</f>
        <v>1147016</v>
      </c>
      <c r="O35" s="46">
        <f t="shared" si="1"/>
        <v>79.9147216609768</v>
      </c>
      <c r="P35" s="10"/>
    </row>
    <row r="36" spans="1:16" ht="15">
      <c r="A36" s="12"/>
      <c r="B36" s="25">
        <v>341.1</v>
      </c>
      <c r="C36" s="20" t="s">
        <v>93</v>
      </c>
      <c r="D36" s="47">
        <v>28774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28774</v>
      </c>
      <c r="O36" s="48">
        <f t="shared" si="1"/>
        <v>2.004737685501289</v>
      </c>
      <c r="P36" s="9"/>
    </row>
    <row r="37" spans="1:16" ht="15">
      <c r="A37" s="12"/>
      <c r="B37" s="25">
        <v>341.51</v>
      </c>
      <c r="C37" s="20" t="s">
        <v>39</v>
      </c>
      <c r="D37" s="47">
        <v>244452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aca="true" t="shared" si="7" ref="N37:N46">SUM(D37:M37)</f>
        <v>244452</v>
      </c>
      <c r="O37" s="48">
        <f aca="true" t="shared" si="8" ref="O37:O58">(N37/O$60)</f>
        <v>17.031422002368842</v>
      </c>
      <c r="P37" s="9"/>
    </row>
    <row r="38" spans="1:16" ht="15">
      <c r="A38" s="12"/>
      <c r="B38" s="25">
        <v>341.52</v>
      </c>
      <c r="C38" s="20" t="s">
        <v>40</v>
      </c>
      <c r="D38" s="47">
        <v>0</v>
      </c>
      <c r="E38" s="47">
        <v>13666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13666</v>
      </c>
      <c r="O38" s="48">
        <f t="shared" si="8"/>
        <v>0.9521354420678604</v>
      </c>
      <c r="P38" s="9"/>
    </row>
    <row r="39" spans="1:16" ht="15">
      <c r="A39" s="12"/>
      <c r="B39" s="25">
        <v>341.53</v>
      </c>
      <c r="C39" s="20" t="s">
        <v>75</v>
      </c>
      <c r="D39" s="47">
        <v>165803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165803</v>
      </c>
      <c r="O39" s="48">
        <f t="shared" si="8"/>
        <v>11.551801017208946</v>
      </c>
      <c r="P39" s="9"/>
    </row>
    <row r="40" spans="1:16" ht="15">
      <c r="A40" s="12"/>
      <c r="B40" s="25">
        <v>341.55</v>
      </c>
      <c r="C40" s="20" t="s">
        <v>41</v>
      </c>
      <c r="D40" s="47">
        <v>678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678</v>
      </c>
      <c r="O40" s="48">
        <f t="shared" si="8"/>
        <v>0.04723751132167491</v>
      </c>
      <c r="P40" s="9"/>
    </row>
    <row r="41" spans="1:16" ht="15">
      <c r="A41" s="12"/>
      <c r="B41" s="25">
        <v>341.9</v>
      </c>
      <c r="C41" s="20" t="s">
        <v>43</v>
      </c>
      <c r="D41" s="47">
        <v>10739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10739</v>
      </c>
      <c r="O41" s="48">
        <f t="shared" si="8"/>
        <v>0.7482059499756148</v>
      </c>
      <c r="P41" s="9"/>
    </row>
    <row r="42" spans="1:16" ht="15">
      <c r="A42" s="12"/>
      <c r="B42" s="25">
        <v>342.4</v>
      </c>
      <c r="C42" s="20" t="s">
        <v>45</v>
      </c>
      <c r="D42" s="47">
        <v>0</v>
      </c>
      <c r="E42" s="47">
        <v>133400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133400</v>
      </c>
      <c r="O42" s="48">
        <f t="shared" si="8"/>
        <v>9.294224203999164</v>
      </c>
      <c r="P42" s="9"/>
    </row>
    <row r="43" spans="1:16" ht="15">
      <c r="A43" s="12"/>
      <c r="B43" s="25">
        <v>342.6</v>
      </c>
      <c r="C43" s="20" t="s">
        <v>46</v>
      </c>
      <c r="D43" s="47">
        <v>359508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359508</v>
      </c>
      <c r="O43" s="48">
        <f t="shared" si="8"/>
        <v>25.04758587054971</v>
      </c>
      <c r="P43" s="9"/>
    </row>
    <row r="44" spans="1:16" ht="15">
      <c r="A44" s="12"/>
      <c r="B44" s="25">
        <v>343.4</v>
      </c>
      <c r="C44" s="20" t="s">
        <v>47</v>
      </c>
      <c r="D44" s="47">
        <v>101618</v>
      </c>
      <c r="E44" s="47">
        <v>51166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152784</v>
      </c>
      <c r="O44" s="48">
        <f t="shared" si="8"/>
        <v>10.644743259248937</v>
      </c>
      <c r="P44" s="9"/>
    </row>
    <row r="45" spans="1:16" ht="15">
      <c r="A45" s="12"/>
      <c r="B45" s="25">
        <v>344.9</v>
      </c>
      <c r="C45" s="20" t="s">
        <v>94</v>
      </c>
      <c r="D45" s="47">
        <v>0</v>
      </c>
      <c r="E45" s="47">
        <v>33767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33767</v>
      </c>
      <c r="O45" s="48">
        <f t="shared" si="8"/>
        <v>2.3526092106179894</v>
      </c>
      <c r="P45" s="9"/>
    </row>
    <row r="46" spans="1:16" ht="15">
      <c r="A46" s="12"/>
      <c r="B46" s="25">
        <v>346.4</v>
      </c>
      <c r="C46" s="20" t="s">
        <v>49</v>
      </c>
      <c r="D46" s="47">
        <v>3445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3445</v>
      </c>
      <c r="O46" s="48">
        <f t="shared" si="8"/>
        <v>0.24001950811677</v>
      </c>
      <c r="P46" s="9"/>
    </row>
    <row r="47" spans="1:16" ht="15.75">
      <c r="A47" s="29" t="s">
        <v>36</v>
      </c>
      <c r="B47" s="30"/>
      <c r="C47" s="31"/>
      <c r="D47" s="32">
        <f aca="true" t="shared" si="9" ref="D47:M47">SUM(D48:D48)</f>
        <v>0</v>
      </c>
      <c r="E47" s="32">
        <f t="shared" si="9"/>
        <v>153308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aca="true" t="shared" si="10" ref="N47:N58">SUM(D47:M47)</f>
        <v>153308</v>
      </c>
      <c r="O47" s="46">
        <f t="shared" si="8"/>
        <v>10.681251306347106</v>
      </c>
      <c r="P47" s="10"/>
    </row>
    <row r="48" spans="1:16" ht="15">
      <c r="A48" s="13"/>
      <c r="B48" s="40">
        <v>351</v>
      </c>
      <c r="C48" s="21" t="s">
        <v>158</v>
      </c>
      <c r="D48" s="47">
        <v>0</v>
      </c>
      <c r="E48" s="47">
        <v>153308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153308</v>
      </c>
      <c r="O48" s="48">
        <f t="shared" si="8"/>
        <v>10.681251306347106</v>
      </c>
      <c r="P48" s="9"/>
    </row>
    <row r="49" spans="1:16" ht="15.75">
      <c r="A49" s="29" t="s">
        <v>3</v>
      </c>
      <c r="B49" s="30"/>
      <c r="C49" s="31"/>
      <c r="D49" s="32">
        <f aca="true" t="shared" si="11" ref="D49:M49">SUM(D50:D55)</f>
        <v>202644</v>
      </c>
      <c r="E49" s="32">
        <f t="shared" si="11"/>
        <v>1733621</v>
      </c>
      <c r="F49" s="32">
        <f t="shared" si="11"/>
        <v>6897</v>
      </c>
      <c r="G49" s="32">
        <f t="shared" si="11"/>
        <v>21196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10"/>
        <v>1964358</v>
      </c>
      <c r="O49" s="46">
        <f t="shared" si="8"/>
        <v>136.8604472932488</v>
      </c>
      <c r="P49" s="10"/>
    </row>
    <row r="50" spans="1:16" ht="15">
      <c r="A50" s="12"/>
      <c r="B50" s="25">
        <v>361.1</v>
      </c>
      <c r="C50" s="20" t="s">
        <v>57</v>
      </c>
      <c r="D50" s="47">
        <v>41720</v>
      </c>
      <c r="E50" s="47">
        <v>31484</v>
      </c>
      <c r="F50" s="47">
        <v>6897</v>
      </c>
      <c r="G50" s="47">
        <v>21196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101297</v>
      </c>
      <c r="O50" s="48">
        <f t="shared" si="8"/>
        <v>7.057548944471539</v>
      </c>
      <c r="P50" s="9"/>
    </row>
    <row r="51" spans="1:16" ht="15">
      <c r="A51" s="12"/>
      <c r="B51" s="25">
        <v>363.22</v>
      </c>
      <c r="C51" s="20" t="s">
        <v>95</v>
      </c>
      <c r="D51" s="47">
        <v>12920</v>
      </c>
      <c r="E51" s="47">
        <v>609611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622531</v>
      </c>
      <c r="O51" s="48">
        <f t="shared" si="8"/>
        <v>43.37288371768968</v>
      </c>
      <c r="P51" s="9"/>
    </row>
    <row r="52" spans="1:16" ht="15">
      <c r="A52" s="12"/>
      <c r="B52" s="25">
        <v>363.23</v>
      </c>
      <c r="C52" s="20" t="s">
        <v>96</v>
      </c>
      <c r="D52" s="47">
        <v>2319</v>
      </c>
      <c r="E52" s="47">
        <v>1042457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1044776</v>
      </c>
      <c r="O52" s="48">
        <f t="shared" si="8"/>
        <v>72.79147216609768</v>
      </c>
      <c r="P52" s="9"/>
    </row>
    <row r="53" spans="1:16" ht="15">
      <c r="A53" s="12"/>
      <c r="B53" s="25">
        <v>363.26</v>
      </c>
      <c r="C53" s="20" t="s">
        <v>98</v>
      </c>
      <c r="D53" s="47">
        <v>22602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22602</v>
      </c>
      <c r="O53" s="48">
        <f t="shared" si="8"/>
        <v>1.5747230544137114</v>
      </c>
      <c r="P53" s="9"/>
    </row>
    <row r="54" spans="1:16" ht="15">
      <c r="A54" s="12"/>
      <c r="B54" s="25">
        <v>364</v>
      </c>
      <c r="C54" s="20" t="s">
        <v>135</v>
      </c>
      <c r="D54" s="47">
        <v>104860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104860</v>
      </c>
      <c r="O54" s="48">
        <f t="shared" si="8"/>
        <v>7.305789730369957</v>
      </c>
      <c r="P54" s="9"/>
    </row>
    <row r="55" spans="1:16" ht="15">
      <c r="A55" s="12"/>
      <c r="B55" s="25">
        <v>369.9</v>
      </c>
      <c r="C55" s="20" t="s">
        <v>62</v>
      </c>
      <c r="D55" s="47">
        <v>18223</v>
      </c>
      <c r="E55" s="47">
        <v>50069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68292</v>
      </c>
      <c r="O55" s="48">
        <f t="shared" si="8"/>
        <v>4.758029680206229</v>
      </c>
      <c r="P55" s="9"/>
    </row>
    <row r="56" spans="1:16" ht="15.75">
      <c r="A56" s="29" t="s">
        <v>37</v>
      </c>
      <c r="B56" s="30"/>
      <c r="C56" s="31"/>
      <c r="D56" s="32">
        <f aca="true" t="shared" si="12" ref="D56:M56">SUM(D57:D57)</f>
        <v>486595</v>
      </c>
      <c r="E56" s="32">
        <f t="shared" si="12"/>
        <v>2360742</v>
      </c>
      <c r="F56" s="32">
        <f t="shared" si="12"/>
        <v>280135</v>
      </c>
      <c r="G56" s="32">
        <f t="shared" si="12"/>
        <v>436000</v>
      </c>
      <c r="H56" s="32">
        <f t="shared" si="12"/>
        <v>0</v>
      </c>
      <c r="I56" s="32">
        <f t="shared" si="12"/>
        <v>0</v>
      </c>
      <c r="J56" s="32">
        <f t="shared" si="12"/>
        <v>0</v>
      </c>
      <c r="K56" s="32">
        <f t="shared" si="12"/>
        <v>0</v>
      </c>
      <c r="L56" s="32">
        <f t="shared" si="12"/>
        <v>0</v>
      </c>
      <c r="M56" s="32">
        <f t="shared" si="12"/>
        <v>0</v>
      </c>
      <c r="N56" s="32">
        <f t="shared" si="10"/>
        <v>3563472</v>
      </c>
      <c r="O56" s="46">
        <f t="shared" si="8"/>
        <v>248.27367100954504</v>
      </c>
      <c r="P56" s="9"/>
    </row>
    <row r="57" spans="1:16" ht="15.75" thickBot="1">
      <c r="A57" s="12"/>
      <c r="B57" s="25">
        <v>381</v>
      </c>
      <c r="C57" s="20" t="s">
        <v>63</v>
      </c>
      <c r="D57" s="47">
        <v>486595</v>
      </c>
      <c r="E57" s="47">
        <v>2360742</v>
      </c>
      <c r="F57" s="47">
        <v>280135</v>
      </c>
      <c r="G57" s="47">
        <v>436000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3563472</v>
      </c>
      <c r="O57" s="48">
        <f t="shared" si="8"/>
        <v>248.27367100954504</v>
      </c>
      <c r="P57" s="9"/>
    </row>
    <row r="58" spans="1:119" ht="16.5" thickBot="1">
      <c r="A58" s="14" t="s">
        <v>50</v>
      </c>
      <c r="B58" s="23"/>
      <c r="C58" s="22"/>
      <c r="D58" s="15">
        <f aca="true" t="shared" si="13" ref="D58:M58">SUM(D5,D9,D13,D35,D47,D49,D56)</f>
        <v>8360562</v>
      </c>
      <c r="E58" s="15">
        <f t="shared" si="13"/>
        <v>9714122</v>
      </c>
      <c r="F58" s="15">
        <f t="shared" si="13"/>
        <v>583308</v>
      </c>
      <c r="G58" s="15">
        <f t="shared" si="13"/>
        <v>3384166</v>
      </c>
      <c r="H58" s="15">
        <f t="shared" si="13"/>
        <v>0</v>
      </c>
      <c r="I58" s="15">
        <f t="shared" si="13"/>
        <v>0</v>
      </c>
      <c r="J58" s="15">
        <f t="shared" si="13"/>
        <v>0</v>
      </c>
      <c r="K58" s="15">
        <f t="shared" si="13"/>
        <v>0</v>
      </c>
      <c r="L58" s="15">
        <f t="shared" si="13"/>
        <v>0</v>
      </c>
      <c r="M58" s="15">
        <f t="shared" si="13"/>
        <v>0</v>
      </c>
      <c r="N58" s="15">
        <f t="shared" si="10"/>
        <v>22042158</v>
      </c>
      <c r="O58" s="38">
        <f t="shared" si="8"/>
        <v>1535.717829025291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5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5" ht="15">
      <c r="A60" s="41"/>
      <c r="B60" s="42"/>
      <c r="C60" s="42"/>
      <c r="D60" s="43"/>
      <c r="E60" s="43"/>
      <c r="F60" s="43"/>
      <c r="G60" s="43"/>
      <c r="H60" s="43"/>
      <c r="I60" s="43"/>
      <c r="J60" s="43"/>
      <c r="K60" s="43"/>
      <c r="L60" s="52" t="s">
        <v>159</v>
      </c>
      <c r="M60" s="52"/>
      <c r="N60" s="52"/>
      <c r="O60" s="44">
        <v>14353</v>
      </c>
    </row>
    <row r="61" spans="1:15" ht="1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5"/>
    </row>
    <row r="62" spans="1:15" ht="15.75" customHeight="1" thickBot="1">
      <c r="A62" s="56" t="s">
        <v>83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8"/>
    </row>
  </sheetData>
  <sheetProtection/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358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65</v>
      </c>
      <c r="B3" s="66"/>
      <c r="C3" s="67"/>
      <c r="D3" s="71" t="s">
        <v>31</v>
      </c>
      <c r="E3" s="72"/>
      <c r="F3" s="72"/>
      <c r="G3" s="72"/>
      <c r="H3" s="73"/>
      <c r="I3" s="71" t="s">
        <v>32</v>
      </c>
      <c r="J3" s="73"/>
      <c r="K3" s="71" t="s">
        <v>34</v>
      </c>
      <c r="L3" s="73"/>
      <c r="M3" s="36"/>
      <c r="N3" s="37"/>
      <c r="O3" s="74" t="s">
        <v>70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66</v>
      </c>
      <c r="F4" s="34" t="s">
        <v>67</v>
      </c>
      <c r="G4" s="34" t="s">
        <v>68</v>
      </c>
      <c r="H4" s="34" t="s">
        <v>5</v>
      </c>
      <c r="I4" s="34" t="s">
        <v>6</v>
      </c>
      <c r="J4" s="35" t="s">
        <v>69</v>
      </c>
      <c r="K4" s="35" t="s">
        <v>7</v>
      </c>
      <c r="L4" s="35" t="s">
        <v>8</v>
      </c>
      <c r="M4" s="35" t="s">
        <v>9</v>
      </c>
      <c r="N4" s="35" t="s">
        <v>33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4733107</v>
      </c>
      <c r="E5" s="27">
        <f t="shared" si="0"/>
        <v>2579898</v>
      </c>
      <c r="F5" s="27">
        <f t="shared" si="0"/>
        <v>327113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7640118</v>
      </c>
      <c r="O5" s="33">
        <f aca="true" t="shared" si="2" ref="O5:O36">(N5/O$64)</f>
        <v>530.7849103793247</v>
      </c>
      <c r="P5" s="6"/>
    </row>
    <row r="6" spans="1:16" ht="15">
      <c r="A6" s="12"/>
      <c r="B6" s="25">
        <v>311</v>
      </c>
      <c r="C6" s="20" t="s">
        <v>2</v>
      </c>
      <c r="D6" s="47">
        <v>3555949</v>
      </c>
      <c r="E6" s="47">
        <v>888987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4444936</v>
      </c>
      <c r="O6" s="48">
        <f t="shared" si="2"/>
        <v>308.80477976934833</v>
      </c>
      <c r="P6" s="9"/>
    </row>
    <row r="7" spans="1:16" ht="15">
      <c r="A7" s="12"/>
      <c r="B7" s="25">
        <v>312.1</v>
      </c>
      <c r="C7" s="20" t="s">
        <v>10</v>
      </c>
      <c r="D7" s="47">
        <v>1177158</v>
      </c>
      <c r="E7" s="47">
        <v>661645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1838803</v>
      </c>
      <c r="O7" s="48">
        <f t="shared" si="2"/>
        <v>127.74788106155343</v>
      </c>
      <c r="P7" s="9"/>
    </row>
    <row r="8" spans="1:16" ht="15">
      <c r="A8" s="12"/>
      <c r="B8" s="25">
        <v>312.3</v>
      </c>
      <c r="C8" s="20" t="s">
        <v>106</v>
      </c>
      <c r="D8" s="47">
        <v>0</v>
      </c>
      <c r="E8" s="47">
        <v>126574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126574</v>
      </c>
      <c r="O8" s="48">
        <f t="shared" si="2"/>
        <v>8.793525079894401</v>
      </c>
      <c r="P8" s="9"/>
    </row>
    <row r="9" spans="1:16" ht="15">
      <c r="A9" s="12"/>
      <c r="B9" s="25">
        <v>312.41</v>
      </c>
      <c r="C9" s="20" t="s">
        <v>11</v>
      </c>
      <c r="D9" s="47">
        <v>0</v>
      </c>
      <c r="E9" s="47">
        <v>0</v>
      </c>
      <c r="F9" s="47">
        <v>327113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327113</v>
      </c>
      <c r="O9" s="48">
        <f t="shared" si="2"/>
        <v>22.725649576212312</v>
      </c>
      <c r="P9" s="9"/>
    </row>
    <row r="10" spans="1:16" ht="15">
      <c r="A10" s="12"/>
      <c r="B10" s="25">
        <v>315</v>
      </c>
      <c r="C10" s="20" t="s">
        <v>108</v>
      </c>
      <c r="D10" s="47">
        <v>0</v>
      </c>
      <c r="E10" s="47">
        <v>40418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40418</v>
      </c>
      <c r="O10" s="48">
        <f t="shared" si="2"/>
        <v>2.8079755453661246</v>
      </c>
      <c r="P10" s="9"/>
    </row>
    <row r="11" spans="1:16" ht="15">
      <c r="A11" s="12"/>
      <c r="B11" s="25">
        <v>319</v>
      </c>
      <c r="C11" s="20" t="s">
        <v>13</v>
      </c>
      <c r="D11" s="47">
        <v>0</v>
      </c>
      <c r="E11" s="47">
        <v>862274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862274</v>
      </c>
      <c r="O11" s="48">
        <f t="shared" si="2"/>
        <v>59.90509934695012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SUM(D13:D16)</f>
        <v>422626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422626</v>
      </c>
      <c r="O12" s="46">
        <f t="shared" si="2"/>
        <v>29.36126163679311</v>
      </c>
      <c r="P12" s="10"/>
    </row>
    <row r="13" spans="1:16" ht="15">
      <c r="A13" s="12"/>
      <c r="B13" s="25">
        <v>322</v>
      </c>
      <c r="C13" s="20" t="s">
        <v>0</v>
      </c>
      <c r="D13" s="47">
        <v>287675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287675</v>
      </c>
      <c r="O13" s="48">
        <f t="shared" si="2"/>
        <v>19.98575795470335</v>
      </c>
      <c r="P13" s="9"/>
    </row>
    <row r="14" spans="1:16" ht="15">
      <c r="A14" s="12"/>
      <c r="B14" s="25">
        <v>325.1</v>
      </c>
      <c r="C14" s="20" t="s">
        <v>201</v>
      </c>
      <c r="D14" s="47">
        <v>30359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30359</v>
      </c>
      <c r="O14" s="48">
        <f t="shared" si="2"/>
        <v>2.1091426983465333</v>
      </c>
      <c r="P14" s="9"/>
    </row>
    <row r="15" spans="1:16" ht="15">
      <c r="A15" s="12"/>
      <c r="B15" s="25">
        <v>325.2</v>
      </c>
      <c r="C15" s="20" t="s">
        <v>202</v>
      </c>
      <c r="D15" s="47">
        <v>6252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6252</v>
      </c>
      <c r="O15" s="48">
        <f t="shared" si="2"/>
        <v>0.43434764485202165</v>
      </c>
      <c r="P15" s="9"/>
    </row>
    <row r="16" spans="1:16" ht="15">
      <c r="A16" s="12"/>
      <c r="B16" s="25">
        <v>329</v>
      </c>
      <c r="C16" s="20" t="s">
        <v>15</v>
      </c>
      <c r="D16" s="47">
        <v>98340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98340</v>
      </c>
      <c r="O16" s="48">
        <f t="shared" si="2"/>
        <v>6.832013338891205</v>
      </c>
      <c r="P16" s="9"/>
    </row>
    <row r="17" spans="1:16" ht="15.75">
      <c r="A17" s="29" t="s">
        <v>16</v>
      </c>
      <c r="B17" s="30"/>
      <c r="C17" s="31"/>
      <c r="D17" s="32">
        <f aca="true" t="shared" si="4" ref="D17:M17">SUM(D18:D33)</f>
        <v>4322260</v>
      </c>
      <c r="E17" s="32">
        <f t="shared" si="4"/>
        <v>2580342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6902602</v>
      </c>
      <c r="O17" s="46">
        <f t="shared" si="2"/>
        <v>479.5471724329582</v>
      </c>
      <c r="P17" s="10"/>
    </row>
    <row r="18" spans="1:16" ht="15">
      <c r="A18" s="12"/>
      <c r="B18" s="25">
        <v>331.5</v>
      </c>
      <c r="C18" s="20" t="s">
        <v>17</v>
      </c>
      <c r="D18" s="47">
        <v>0</v>
      </c>
      <c r="E18" s="47">
        <v>739718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739718</v>
      </c>
      <c r="O18" s="48">
        <f t="shared" si="2"/>
        <v>51.39071835487008</v>
      </c>
      <c r="P18" s="9"/>
    </row>
    <row r="19" spans="1:16" ht="15">
      <c r="A19" s="12"/>
      <c r="B19" s="25">
        <v>332</v>
      </c>
      <c r="C19" s="20" t="s">
        <v>359</v>
      </c>
      <c r="D19" s="47">
        <v>44662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44662</v>
      </c>
      <c r="O19" s="48">
        <f t="shared" si="2"/>
        <v>3.102820619702654</v>
      </c>
      <c r="P19" s="9"/>
    </row>
    <row r="20" spans="1:16" ht="15">
      <c r="A20" s="12"/>
      <c r="B20" s="25">
        <v>334.2</v>
      </c>
      <c r="C20" s="20" t="s">
        <v>18</v>
      </c>
      <c r="D20" s="47">
        <v>591348</v>
      </c>
      <c r="E20" s="47">
        <v>245842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837190</v>
      </c>
      <c r="O20" s="48">
        <f t="shared" si="2"/>
        <v>58.162428789773514</v>
      </c>
      <c r="P20" s="9"/>
    </row>
    <row r="21" spans="1:16" ht="15">
      <c r="A21" s="12"/>
      <c r="B21" s="25">
        <v>334.7</v>
      </c>
      <c r="C21" s="20" t="s">
        <v>20</v>
      </c>
      <c r="D21" s="47">
        <v>357055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5" ref="N21:N31">SUM(D21:M21)</f>
        <v>357055</v>
      </c>
      <c r="O21" s="48">
        <f t="shared" si="2"/>
        <v>24.805821870223703</v>
      </c>
      <c r="P21" s="9"/>
    </row>
    <row r="22" spans="1:16" ht="15">
      <c r="A22" s="12"/>
      <c r="B22" s="25">
        <v>334.9</v>
      </c>
      <c r="C22" s="20" t="s">
        <v>90</v>
      </c>
      <c r="D22" s="47">
        <v>49112</v>
      </c>
      <c r="E22" s="47">
        <v>90909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140021</v>
      </c>
      <c r="O22" s="48">
        <f t="shared" si="2"/>
        <v>9.72773377796304</v>
      </c>
      <c r="P22" s="9"/>
    </row>
    <row r="23" spans="1:16" ht="15">
      <c r="A23" s="12"/>
      <c r="B23" s="25">
        <v>335.12</v>
      </c>
      <c r="C23" s="20" t="s">
        <v>116</v>
      </c>
      <c r="D23" s="47">
        <v>384056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384056</v>
      </c>
      <c r="O23" s="48">
        <f t="shared" si="2"/>
        <v>26.681672919271918</v>
      </c>
      <c r="P23" s="9"/>
    </row>
    <row r="24" spans="1:16" ht="15">
      <c r="A24" s="12"/>
      <c r="B24" s="25">
        <v>335.13</v>
      </c>
      <c r="C24" s="20" t="s">
        <v>117</v>
      </c>
      <c r="D24" s="47">
        <v>14564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14564</v>
      </c>
      <c r="O24" s="48">
        <f t="shared" si="2"/>
        <v>1.011810476587467</v>
      </c>
      <c r="P24" s="9"/>
    </row>
    <row r="25" spans="1:16" ht="15">
      <c r="A25" s="12"/>
      <c r="B25" s="25">
        <v>335.14</v>
      </c>
      <c r="C25" s="20" t="s">
        <v>118</v>
      </c>
      <c r="D25" s="47">
        <v>6967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6967</v>
      </c>
      <c r="O25" s="48">
        <f t="shared" si="2"/>
        <v>0.48402111991107405</v>
      </c>
      <c r="P25" s="9"/>
    </row>
    <row r="26" spans="1:16" ht="15">
      <c r="A26" s="12"/>
      <c r="B26" s="25">
        <v>335.15</v>
      </c>
      <c r="C26" s="20" t="s">
        <v>153</v>
      </c>
      <c r="D26" s="47">
        <v>1964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1964</v>
      </c>
      <c r="O26" s="48">
        <f t="shared" si="2"/>
        <v>0.13644574128108936</v>
      </c>
      <c r="P26" s="9"/>
    </row>
    <row r="27" spans="1:16" ht="15">
      <c r="A27" s="12"/>
      <c r="B27" s="25">
        <v>335.16</v>
      </c>
      <c r="C27" s="20" t="s">
        <v>119</v>
      </c>
      <c r="D27" s="47">
        <v>111625</v>
      </c>
      <c r="E27" s="47">
        <v>111625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223250</v>
      </c>
      <c r="O27" s="48">
        <f t="shared" si="2"/>
        <v>15.509934695011811</v>
      </c>
      <c r="P27" s="9"/>
    </row>
    <row r="28" spans="1:16" ht="15">
      <c r="A28" s="12"/>
      <c r="B28" s="25">
        <v>335.18</v>
      </c>
      <c r="C28" s="20" t="s">
        <v>120</v>
      </c>
      <c r="D28" s="47">
        <v>1157200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1157200</v>
      </c>
      <c r="O28" s="48">
        <f t="shared" si="2"/>
        <v>80.39460886480478</v>
      </c>
      <c r="P28" s="9"/>
    </row>
    <row r="29" spans="1:16" ht="15">
      <c r="A29" s="12"/>
      <c r="B29" s="25">
        <v>335.19</v>
      </c>
      <c r="C29" s="20" t="s">
        <v>121</v>
      </c>
      <c r="D29" s="47">
        <v>1591542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1591542</v>
      </c>
      <c r="O29" s="48">
        <f t="shared" si="2"/>
        <v>110.56982075864944</v>
      </c>
      <c r="P29" s="9"/>
    </row>
    <row r="30" spans="1:16" ht="15">
      <c r="A30" s="12"/>
      <c r="B30" s="25">
        <v>335.49</v>
      </c>
      <c r="C30" s="20" t="s">
        <v>79</v>
      </c>
      <c r="D30" s="47">
        <v>0</v>
      </c>
      <c r="E30" s="47">
        <v>1007761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1007761</v>
      </c>
      <c r="O30" s="48">
        <f t="shared" si="2"/>
        <v>70.01257468389606</v>
      </c>
      <c r="P30" s="9"/>
    </row>
    <row r="31" spans="1:16" ht="15">
      <c r="A31" s="12"/>
      <c r="B31" s="25">
        <v>336</v>
      </c>
      <c r="C31" s="20" t="s">
        <v>92</v>
      </c>
      <c r="D31" s="47">
        <v>12165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12165</v>
      </c>
      <c r="O31" s="48">
        <f t="shared" si="2"/>
        <v>0.8451438099208003</v>
      </c>
      <c r="P31" s="9"/>
    </row>
    <row r="32" spans="1:16" ht="15">
      <c r="A32" s="12"/>
      <c r="B32" s="25">
        <v>337.2</v>
      </c>
      <c r="C32" s="20" t="s">
        <v>74</v>
      </c>
      <c r="D32" s="47">
        <v>0</v>
      </c>
      <c r="E32" s="47">
        <v>243305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243305</v>
      </c>
      <c r="O32" s="48">
        <f t="shared" si="2"/>
        <v>16.90322356537446</v>
      </c>
      <c r="P32" s="9"/>
    </row>
    <row r="33" spans="1:16" ht="15">
      <c r="A33" s="12"/>
      <c r="B33" s="25">
        <v>339</v>
      </c>
      <c r="C33" s="20" t="s">
        <v>168</v>
      </c>
      <c r="D33" s="47">
        <v>0</v>
      </c>
      <c r="E33" s="47">
        <v>141182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141182</v>
      </c>
      <c r="O33" s="48">
        <f t="shared" si="2"/>
        <v>9.808392385716271</v>
      </c>
      <c r="P33" s="9"/>
    </row>
    <row r="34" spans="1:16" ht="15.75">
      <c r="A34" s="29" t="s">
        <v>35</v>
      </c>
      <c r="B34" s="30"/>
      <c r="C34" s="31"/>
      <c r="D34" s="32">
        <f aca="true" t="shared" si="6" ref="D34:M34">SUM(D35:D47)</f>
        <v>1855261</v>
      </c>
      <c r="E34" s="32">
        <f t="shared" si="6"/>
        <v>2552365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>SUM(D34:M34)</f>
        <v>4407626</v>
      </c>
      <c r="O34" s="46">
        <f t="shared" si="2"/>
        <v>306.21272752535776</v>
      </c>
      <c r="P34" s="10"/>
    </row>
    <row r="35" spans="1:16" ht="15">
      <c r="A35" s="12"/>
      <c r="B35" s="25">
        <v>341.1</v>
      </c>
      <c r="C35" s="20" t="s">
        <v>122</v>
      </c>
      <c r="D35" s="47">
        <v>33401</v>
      </c>
      <c r="E35" s="47">
        <v>26631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60032</v>
      </c>
      <c r="O35" s="48">
        <f t="shared" si="2"/>
        <v>4.170626649993053</v>
      </c>
      <c r="P35" s="9"/>
    </row>
    <row r="36" spans="1:16" ht="15">
      <c r="A36" s="12"/>
      <c r="B36" s="25">
        <v>341.51</v>
      </c>
      <c r="C36" s="20" t="s">
        <v>123</v>
      </c>
      <c r="D36" s="47">
        <v>953892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aca="true" t="shared" si="7" ref="N36:N46">SUM(D36:M36)</f>
        <v>953892</v>
      </c>
      <c r="O36" s="48">
        <f t="shared" si="2"/>
        <v>66.27011254689454</v>
      </c>
      <c r="P36" s="9"/>
    </row>
    <row r="37" spans="1:16" ht="15">
      <c r="A37" s="12"/>
      <c r="B37" s="25">
        <v>341.52</v>
      </c>
      <c r="C37" s="20" t="s">
        <v>124</v>
      </c>
      <c r="D37" s="47">
        <v>0</v>
      </c>
      <c r="E37" s="47">
        <v>8170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8170</v>
      </c>
      <c r="O37" s="48">
        <f aca="true" t="shared" si="8" ref="O37:O62">(N37/O$64)</f>
        <v>0.5675976101153258</v>
      </c>
      <c r="P37" s="9"/>
    </row>
    <row r="38" spans="1:16" ht="15">
      <c r="A38" s="12"/>
      <c r="B38" s="25">
        <v>341.9</v>
      </c>
      <c r="C38" s="20" t="s">
        <v>126</v>
      </c>
      <c r="D38" s="47">
        <v>77177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77177</v>
      </c>
      <c r="O38" s="48">
        <f t="shared" si="8"/>
        <v>5.361747950534945</v>
      </c>
      <c r="P38" s="9"/>
    </row>
    <row r="39" spans="1:16" ht="15">
      <c r="A39" s="12"/>
      <c r="B39" s="25">
        <v>342.4</v>
      </c>
      <c r="C39" s="20" t="s">
        <v>45</v>
      </c>
      <c r="D39" s="47">
        <v>277134</v>
      </c>
      <c r="E39" s="47">
        <v>101631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378765</v>
      </c>
      <c r="O39" s="48">
        <f t="shared" si="8"/>
        <v>26.314089203834932</v>
      </c>
      <c r="P39" s="9"/>
    </row>
    <row r="40" spans="1:16" ht="15">
      <c r="A40" s="12"/>
      <c r="B40" s="25">
        <v>342.6</v>
      </c>
      <c r="C40" s="20" t="s">
        <v>46</v>
      </c>
      <c r="D40" s="47">
        <v>0</v>
      </c>
      <c r="E40" s="47">
        <v>875078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875078</v>
      </c>
      <c r="O40" s="48">
        <f t="shared" si="8"/>
        <v>60.79463665416146</v>
      </c>
      <c r="P40" s="9"/>
    </row>
    <row r="41" spans="1:16" ht="15">
      <c r="A41" s="12"/>
      <c r="B41" s="25">
        <v>342.9</v>
      </c>
      <c r="C41" s="20" t="s">
        <v>170</v>
      </c>
      <c r="D41" s="47">
        <v>0</v>
      </c>
      <c r="E41" s="47">
        <v>2525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2525</v>
      </c>
      <c r="O41" s="48">
        <f t="shared" si="8"/>
        <v>0.17542031401973043</v>
      </c>
      <c r="P41" s="9"/>
    </row>
    <row r="42" spans="1:16" ht="15">
      <c r="A42" s="12"/>
      <c r="B42" s="25">
        <v>343.4</v>
      </c>
      <c r="C42" s="20" t="s">
        <v>47</v>
      </c>
      <c r="D42" s="47">
        <v>34751</v>
      </c>
      <c r="E42" s="47">
        <v>1381316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1416067</v>
      </c>
      <c r="O42" s="48">
        <f t="shared" si="8"/>
        <v>98.37897735167431</v>
      </c>
      <c r="P42" s="9"/>
    </row>
    <row r="43" spans="1:16" ht="15">
      <c r="A43" s="12"/>
      <c r="B43" s="25">
        <v>343.9</v>
      </c>
      <c r="C43" s="20" t="s">
        <v>48</v>
      </c>
      <c r="D43" s="47">
        <v>0</v>
      </c>
      <c r="E43" s="47">
        <v>154787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154787</v>
      </c>
      <c r="O43" s="48">
        <f t="shared" si="8"/>
        <v>10.753577879672086</v>
      </c>
      <c r="P43" s="9"/>
    </row>
    <row r="44" spans="1:16" ht="15">
      <c r="A44" s="12"/>
      <c r="B44" s="25">
        <v>344.9</v>
      </c>
      <c r="C44" s="20" t="s">
        <v>127</v>
      </c>
      <c r="D44" s="47">
        <v>325535</v>
      </c>
      <c r="E44" s="47">
        <v>2227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327762</v>
      </c>
      <c r="O44" s="48">
        <f t="shared" si="8"/>
        <v>22.77073780741976</v>
      </c>
      <c r="P44" s="9"/>
    </row>
    <row r="45" spans="1:16" ht="15">
      <c r="A45" s="12"/>
      <c r="B45" s="25">
        <v>346.4</v>
      </c>
      <c r="C45" s="20" t="s">
        <v>49</v>
      </c>
      <c r="D45" s="47">
        <v>8793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8793</v>
      </c>
      <c r="O45" s="48">
        <f t="shared" si="8"/>
        <v>0.6108795331388078</v>
      </c>
      <c r="P45" s="9"/>
    </row>
    <row r="46" spans="1:16" ht="15">
      <c r="A46" s="12"/>
      <c r="B46" s="25">
        <v>347.2</v>
      </c>
      <c r="C46" s="20" t="s">
        <v>81</v>
      </c>
      <c r="D46" s="47">
        <v>3190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3190</v>
      </c>
      <c r="O46" s="48">
        <f t="shared" si="8"/>
        <v>0.2216201194942337</v>
      </c>
      <c r="P46" s="9"/>
    </row>
    <row r="47" spans="1:16" ht="15">
      <c r="A47" s="12"/>
      <c r="B47" s="25">
        <v>348.48</v>
      </c>
      <c r="C47" s="20" t="s">
        <v>171</v>
      </c>
      <c r="D47" s="47">
        <v>141388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aca="true" t="shared" si="9" ref="N47:N62">SUM(D47:M47)</f>
        <v>141388</v>
      </c>
      <c r="O47" s="48">
        <f t="shared" si="8"/>
        <v>9.822703904404612</v>
      </c>
      <c r="P47" s="9"/>
    </row>
    <row r="48" spans="1:16" ht="15.75">
      <c r="A48" s="29" t="s">
        <v>36</v>
      </c>
      <c r="B48" s="30"/>
      <c r="C48" s="31"/>
      <c r="D48" s="32">
        <f aca="true" t="shared" si="10" ref="D48:M48">SUM(D49:D52)</f>
        <v>0</v>
      </c>
      <c r="E48" s="32">
        <f t="shared" si="10"/>
        <v>419135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9"/>
        <v>419135</v>
      </c>
      <c r="O48" s="46">
        <f t="shared" si="8"/>
        <v>29.118730026399888</v>
      </c>
      <c r="P48" s="10"/>
    </row>
    <row r="49" spans="1:16" ht="15">
      <c r="A49" s="13"/>
      <c r="B49" s="40">
        <v>351.1</v>
      </c>
      <c r="C49" s="21" t="s">
        <v>53</v>
      </c>
      <c r="D49" s="47">
        <v>0</v>
      </c>
      <c r="E49" s="47">
        <v>88695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88695</v>
      </c>
      <c r="O49" s="48">
        <f t="shared" si="8"/>
        <v>6.16194247603168</v>
      </c>
      <c r="P49" s="9"/>
    </row>
    <row r="50" spans="1:16" ht="15">
      <c r="A50" s="13"/>
      <c r="B50" s="40">
        <v>351.3</v>
      </c>
      <c r="C50" s="21" t="s">
        <v>54</v>
      </c>
      <c r="D50" s="47">
        <v>0</v>
      </c>
      <c r="E50" s="47">
        <v>10538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10538</v>
      </c>
      <c r="O50" s="48">
        <f t="shared" si="8"/>
        <v>0.7321106016395721</v>
      </c>
      <c r="P50" s="9"/>
    </row>
    <row r="51" spans="1:16" ht="15">
      <c r="A51" s="13"/>
      <c r="B51" s="40">
        <v>351.4</v>
      </c>
      <c r="C51" s="21" t="s">
        <v>55</v>
      </c>
      <c r="D51" s="47">
        <v>0</v>
      </c>
      <c r="E51" s="47">
        <v>25686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25686</v>
      </c>
      <c r="O51" s="48">
        <f t="shared" si="8"/>
        <v>1.7844935389745726</v>
      </c>
      <c r="P51" s="9"/>
    </row>
    <row r="52" spans="1:16" ht="15">
      <c r="A52" s="13"/>
      <c r="B52" s="40">
        <v>351.9</v>
      </c>
      <c r="C52" s="21" t="s">
        <v>128</v>
      </c>
      <c r="D52" s="47">
        <v>0</v>
      </c>
      <c r="E52" s="47">
        <v>294216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294216</v>
      </c>
      <c r="O52" s="48">
        <f t="shared" si="8"/>
        <v>20.440183409754063</v>
      </c>
      <c r="P52" s="9"/>
    </row>
    <row r="53" spans="1:16" ht="15.75">
      <c r="A53" s="29" t="s">
        <v>3</v>
      </c>
      <c r="B53" s="30"/>
      <c r="C53" s="31"/>
      <c r="D53" s="32">
        <f aca="true" t="shared" si="11" ref="D53:M53">SUM(D54:D57)</f>
        <v>311377</v>
      </c>
      <c r="E53" s="32">
        <f t="shared" si="11"/>
        <v>1159476</v>
      </c>
      <c r="F53" s="32">
        <f t="shared" si="11"/>
        <v>130</v>
      </c>
      <c r="G53" s="32">
        <f t="shared" si="11"/>
        <v>13312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si="9"/>
        <v>1484295</v>
      </c>
      <c r="O53" s="46">
        <f t="shared" si="8"/>
        <v>103.11900791996665</v>
      </c>
      <c r="P53" s="10"/>
    </row>
    <row r="54" spans="1:16" ht="15">
      <c r="A54" s="12"/>
      <c r="B54" s="25">
        <v>361.1</v>
      </c>
      <c r="C54" s="20" t="s">
        <v>57</v>
      </c>
      <c r="D54" s="47">
        <v>19571</v>
      </c>
      <c r="E54" s="47">
        <v>10688</v>
      </c>
      <c r="F54" s="47">
        <v>130</v>
      </c>
      <c r="G54" s="47">
        <v>13312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43701</v>
      </c>
      <c r="O54" s="48">
        <f t="shared" si="8"/>
        <v>3.03605669028762</v>
      </c>
      <c r="P54" s="9"/>
    </row>
    <row r="55" spans="1:16" ht="15">
      <c r="A55" s="12"/>
      <c r="B55" s="25">
        <v>362</v>
      </c>
      <c r="C55" s="20" t="s">
        <v>58</v>
      </c>
      <c r="D55" s="47">
        <v>13500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13500</v>
      </c>
      <c r="O55" s="48">
        <f t="shared" si="8"/>
        <v>0.9378907878282617</v>
      </c>
      <c r="P55" s="9"/>
    </row>
    <row r="56" spans="1:16" ht="15">
      <c r="A56" s="12"/>
      <c r="B56" s="25">
        <v>365</v>
      </c>
      <c r="C56" s="20" t="s">
        <v>172</v>
      </c>
      <c r="D56" s="47">
        <v>0</v>
      </c>
      <c r="E56" s="47">
        <v>56400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56400</v>
      </c>
      <c r="O56" s="48">
        <f t="shared" si="8"/>
        <v>3.9182992913714045</v>
      </c>
      <c r="P56" s="9"/>
    </row>
    <row r="57" spans="1:16" ht="15">
      <c r="A57" s="12"/>
      <c r="B57" s="25">
        <v>369.9</v>
      </c>
      <c r="C57" s="20" t="s">
        <v>62</v>
      </c>
      <c r="D57" s="47">
        <v>278306</v>
      </c>
      <c r="E57" s="47">
        <v>1092388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1370694</v>
      </c>
      <c r="O57" s="48">
        <f t="shared" si="8"/>
        <v>95.22676115047936</v>
      </c>
      <c r="P57" s="9"/>
    </row>
    <row r="58" spans="1:16" ht="15.75">
      <c r="A58" s="29" t="s">
        <v>37</v>
      </c>
      <c r="B58" s="30"/>
      <c r="C58" s="31"/>
      <c r="D58" s="32">
        <f aca="true" t="shared" si="12" ref="D58:M58">SUM(D59:D61)</f>
        <v>4218797</v>
      </c>
      <c r="E58" s="32">
        <f t="shared" si="12"/>
        <v>4972814</v>
      </c>
      <c r="F58" s="32">
        <f t="shared" si="12"/>
        <v>559366</v>
      </c>
      <c r="G58" s="32">
        <f t="shared" si="12"/>
        <v>0</v>
      </c>
      <c r="H58" s="32">
        <f t="shared" si="12"/>
        <v>0</v>
      </c>
      <c r="I58" s="32">
        <f t="shared" si="12"/>
        <v>0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2">
        <f t="shared" si="12"/>
        <v>0</v>
      </c>
      <c r="N58" s="32">
        <f t="shared" si="9"/>
        <v>9750977</v>
      </c>
      <c r="O58" s="46">
        <f t="shared" si="8"/>
        <v>677.43344449076</v>
      </c>
      <c r="P58" s="9"/>
    </row>
    <row r="59" spans="1:16" ht="15">
      <c r="A59" s="12"/>
      <c r="B59" s="25">
        <v>381</v>
      </c>
      <c r="C59" s="20" t="s">
        <v>63</v>
      </c>
      <c r="D59" s="47">
        <v>4191174</v>
      </c>
      <c r="E59" s="47">
        <v>3821353</v>
      </c>
      <c r="F59" s="47">
        <v>559366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8571893</v>
      </c>
      <c r="O59" s="48">
        <f t="shared" si="8"/>
        <v>595.5184799221898</v>
      </c>
      <c r="P59" s="9"/>
    </row>
    <row r="60" spans="1:16" ht="15">
      <c r="A60" s="12"/>
      <c r="B60" s="25">
        <v>384</v>
      </c>
      <c r="C60" s="20" t="s">
        <v>129</v>
      </c>
      <c r="D60" s="47">
        <v>27623</v>
      </c>
      <c r="E60" s="47">
        <v>965035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992658</v>
      </c>
      <c r="O60" s="48">
        <f t="shared" si="8"/>
        <v>68.96331804918717</v>
      </c>
      <c r="P60" s="9"/>
    </row>
    <row r="61" spans="1:16" ht="15.75" thickBot="1">
      <c r="A61" s="12"/>
      <c r="B61" s="25">
        <v>389.4</v>
      </c>
      <c r="C61" s="20" t="s">
        <v>163</v>
      </c>
      <c r="D61" s="47">
        <v>0</v>
      </c>
      <c r="E61" s="47">
        <v>186426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186426</v>
      </c>
      <c r="O61" s="48">
        <f t="shared" si="8"/>
        <v>12.951646519383075</v>
      </c>
      <c r="P61" s="9"/>
    </row>
    <row r="62" spans="1:119" ht="16.5" thickBot="1">
      <c r="A62" s="14" t="s">
        <v>50</v>
      </c>
      <c r="B62" s="23"/>
      <c r="C62" s="22"/>
      <c r="D62" s="15">
        <f aca="true" t="shared" si="13" ref="D62:M62">SUM(D5,D12,D17,D34,D48,D53,D58)</f>
        <v>15863428</v>
      </c>
      <c r="E62" s="15">
        <f t="shared" si="13"/>
        <v>14264030</v>
      </c>
      <c r="F62" s="15">
        <f t="shared" si="13"/>
        <v>886609</v>
      </c>
      <c r="G62" s="15">
        <f t="shared" si="13"/>
        <v>13312</v>
      </c>
      <c r="H62" s="15">
        <f t="shared" si="13"/>
        <v>0</v>
      </c>
      <c r="I62" s="15">
        <f t="shared" si="13"/>
        <v>0</v>
      </c>
      <c r="J62" s="15">
        <f t="shared" si="13"/>
        <v>0</v>
      </c>
      <c r="K62" s="15">
        <f t="shared" si="13"/>
        <v>0</v>
      </c>
      <c r="L62" s="15">
        <f t="shared" si="13"/>
        <v>0</v>
      </c>
      <c r="M62" s="15">
        <f t="shared" si="13"/>
        <v>0</v>
      </c>
      <c r="N62" s="15">
        <f t="shared" si="9"/>
        <v>31027379</v>
      </c>
      <c r="O62" s="38">
        <f t="shared" si="8"/>
        <v>2155.5772544115603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1"/>
      <c r="B64" s="42"/>
      <c r="C64" s="42"/>
      <c r="D64" s="43"/>
      <c r="E64" s="43"/>
      <c r="F64" s="43"/>
      <c r="G64" s="43"/>
      <c r="H64" s="43"/>
      <c r="I64" s="43"/>
      <c r="J64" s="43"/>
      <c r="K64" s="43"/>
      <c r="L64" s="52" t="s">
        <v>360</v>
      </c>
      <c r="M64" s="52"/>
      <c r="N64" s="52"/>
      <c r="O64" s="44">
        <v>14394</v>
      </c>
    </row>
    <row r="65" spans="1:15" ht="15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5"/>
    </row>
    <row r="66" spans="1:15" ht="15.75" customHeight="1" thickBot="1">
      <c r="A66" s="56" t="s">
        <v>83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8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165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65</v>
      </c>
      <c r="B3" s="66"/>
      <c r="C3" s="67"/>
      <c r="D3" s="71" t="s">
        <v>31</v>
      </c>
      <c r="E3" s="72"/>
      <c r="F3" s="72"/>
      <c r="G3" s="72"/>
      <c r="H3" s="73"/>
      <c r="I3" s="71" t="s">
        <v>32</v>
      </c>
      <c r="J3" s="73"/>
      <c r="K3" s="71" t="s">
        <v>34</v>
      </c>
      <c r="L3" s="73"/>
      <c r="M3" s="36"/>
      <c r="N3" s="37"/>
      <c r="O3" s="74" t="s">
        <v>70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66</v>
      </c>
      <c r="F4" s="34" t="s">
        <v>67</v>
      </c>
      <c r="G4" s="34" t="s">
        <v>68</v>
      </c>
      <c r="H4" s="34" t="s">
        <v>5</v>
      </c>
      <c r="I4" s="34" t="s">
        <v>6</v>
      </c>
      <c r="J4" s="35" t="s">
        <v>69</v>
      </c>
      <c r="K4" s="35" t="s">
        <v>7</v>
      </c>
      <c r="L4" s="35" t="s">
        <v>8</v>
      </c>
      <c r="M4" s="35" t="s">
        <v>9</v>
      </c>
      <c r="N4" s="35" t="s">
        <v>33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5378411</v>
      </c>
      <c r="E5" s="27">
        <f t="shared" si="0"/>
        <v>1763393</v>
      </c>
      <c r="F5" s="27">
        <f t="shared" si="0"/>
        <v>347823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7489627</v>
      </c>
      <c r="O5" s="33">
        <f aca="true" t="shared" si="2" ref="O5:O36">(N5/O$68)</f>
        <v>506.8778424472117</v>
      </c>
      <c r="P5" s="6"/>
    </row>
    <row r="6" spans="1:16" ht="15">
      <c r="A6" s="12"/>
      <c r="B6" s="25">
        <v>311</v>
      </c>
      <c r="C6" s="20" t="s">
        <v>2</v>
      </c>
      <c r="D6" s="47">
        <v>4322790</v>
      </c>
      <c r="E6" s="47">
        <v>-45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4322745</v>
      </c>
      <c r="O6" s="48">
        <f t="shared" si="2"/>
        <v>292.55177314564156</v>
      </c>
      <c r="P6" s="9"/>
    </row>
    <row r="7" spans="1:16" ht="15">
      <c r="A7" s="12"/>
      <c r="B7" s="25">
        <v>312.1</v>
      </c>
      <c r="C7" s="20" t="s">
        <v>10</v>
      </c>
      <c r="D7" s="47">
        <v>1055621</v>
      </c>
      <c r="E7" s="47">
        <v>735612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1791233</v>
      </c>
      <c r="O7" s="48">
        <f t="shared" si="2"/>
        <v>121.2258391987006</v>
      </c>
      <c r="P7" s="9"/>
    </row>
    <row r="8" spans="1:16" ht="15">
      <c r="A8" s="12"/>
      <c r="B8" s="25">
        <v>312.3</v>
      </c>
      <c r="C8" s="20" t="s">
        <v>106</v>
      </c>
      <c r="D8" s="47">
        <v>0</v>
      </c>
      <c r="E8" s="47">
        <v>134339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134339</v>
      </c>
      <c r="O8" s="48">
        <f t="shared" si="2"/>
        <v>9.091702761234433</v>
      </c>
      <c r="P8" s="9"/>
    </row>
    <row r="9" spans="1:16" ht="15">
      <c r="A9" s="12"/>
      <c r="B9" s="25">
        <v>312.41</v>
      </c>
      <c r="C9" s="20" t="s">
        <v>11</v>
      </c>
      <c r="D9" s="47">
        <v>0</v>
      </c>
      <c r="E9" s="47">
        <v>0</v>
      </c>
      <c r="F9" s="47">
        <v>347823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347823</v>
      </c>
      <c r="O9" s="48">
        <f t="shared" si="2"/>
        <v>23.53972658364916</v>
      </c>
      <c r="P9" s="9"/>
    </row>
    <row r="10" spans="1:16" ht="15">
      <c r="A10" s="12"/>
      <c r="B10" s="25">
        <v>315</v>
      </c>
      <c r="C10" s="20" t="s">
        <v>108</v>
      </c>
      <c r="D10" s="47">
        <v>0</v>
      </c>
      <c r="E10" s="47">
        <v>38466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38466</v>
      </c>
      <c r="O10" s="48">
        <f t="shared" si="2"/>
        <v>2.603275582024905</v>
      </c>
      <c r="P10" s="9"/>
    </row>
    <row r="11" spans="1:16" ht="15">
      <c r="A11" s="12"/>
      <c r="B11" s="25">
        <v>319</v>
      </c>
      <c r="C11" s="20" t="s">
        <v>13</v>
      </c>
      <c r="D11" s="47">
        <v>0</v>
      </c>
      <c r="E11" s="47">
        <v>855021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855021</v>
      </c>
      <c r="O11" s="48">
        <f t="shared" si="2"/>
        <v>57.86552517596102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SUM(D13:D16)</f>
        <v>271241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271241</v>
      </c>
      <c r="O12" s="46">
        <f t="shared" si="2"/>
        <v>18.356862479696805</v>
      </c>
      <c r="P12" s="10"/>
    </row>
    <row r="13" spans="1:16" ht="15">
      <c r="A13" s="12"/>
      <c r="B13" s="25">
        <v>322</v>
      </c>
      <c r="C13" s="20" t="s">
        <v>0</v>
      </c>
      <c r="D13" s="47">
        <v>170941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170941</v>
      </c>
      <c r="O13" s="48">
        <f t="shared" si="2"/>
        <v>11.568827828911749</v>
      </c>
      <c r="P13" s="9"/>
    </row>
    <row r="14" spans="1:16" ht="15">
      <c r="A14" s="12"/>
      <c r="B14" s="25">
        <v>324.12</v>
      </c>
      <c r="C14" s="20" t="s">
        <v>166</v>
      </c>
      <c r="D14" s="47">
        <v>9785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9785</v>
      </c>
      <c r="O14" s="48">
        <f t="shared" si="2"/>
        <v>0.662222523010287</v>
      </c>
      <c r="P14" s="9"/>
    </row>
    <row r="15" spans="1:16" ht="15">
      <c r="A15" s="12"/>
      <c r="B15" s="25">
        <v>324.51</v>
      </c>
      <c r="C15" s="20" t="s">
        <v>102</v>
      </c>
      <c r="D15" s="47">
        <v>6694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6694</v>
      </c>
      <c r="O15" s="48">
        <f t="shared" si="2"/>
        <v>0.4530319436924743</v>
      </c>
      <c r="P15" s="9"/>
    </row>
    <row r="16" spans="1:16" ht="15">
      <c r="A16" s="12"/>
      <c r="B16" s="25">
        <v>329</v>
      </c>
      <c r="C16" s="20" t="s">
        <v>15</v>
      </c>
      <c r="D16" s="47">
        <v>83821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83821</v>
      </c>
      <c r="O16" s="48">
        <f t="shared" si="2"/>
        <v>5.672780184082296</v>
      </c>
      <c r="P16" s="9"/>
    </row>
    <row r="17" spans="1:16" ht="15.75">
      <c r="A17" s="29" t="s">
        <v>16</v>
      </c>
      <c r="B17" s="30"/>
      <c r="C17" s="31"/>
      <c r="D17" s="32">
        <f aca="true" t="shared" si="4" ref="D17:M17">SUM(D18:D34)</f>
        <v>4578232</v>
      </c>
      <c r="E17" s="32">
        <f t="shared" si="4"/>
        <v>2083520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6661752</v>
      </c>
      <c r="O17" s="46">
        <f t="shared" si="2"/>
        <v>450.8494856524093</v>
      </c>
      <c r="P17" s="10"/>
    </row>
    <row r="18" spans="1:16" ht="15">
      <c r="A18" s="12"/>
      <c r="B18" s="25">
        <v>331.5</v>
      </c>
      <c r="C18" s="20" t="s">
        <v>17</v>
      </c>
      <c r="D18" s="47">
        <v>0</v>
      </c>
      <c r="E18" s="47">
        <v>224391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224391</v>
      </c>
      <c r="O18" s="48">
        <f t="shared" si="2"/>
        <v>15.186180292365998</v>
      </c>
      <c r="P18" s="9"/>
    </row>
    <row r="19" spans="1:16" ht="15">
      <c r="A19" s="12"/>
      <c r="B19" s="25">
        <v>334.1</v>
      </c>
      <c r="C19" s="20" t="s">
        <v>114</v>
      </c>
      <c r="D19" s="47">
        <v>25453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25453</v>
      </c>
      <c r="O19" s="48">
        <f t="shared" si="2"/>
        <v>1.722590687601516</v>
      </c>
      <c r="P19" s="9"/>
    </row>
    <row r="20" spans="1:16" ht="15">
      <c r="A20" s="12"/>
      <c r="B20" s="25">
        <v>334.2</v>
      </c>
      <c r="C20" s="20" t="s">
        <v>18</v>
      </c>
      <c r="D20" s="47">
        <v>0</v>
      </c>
      <c r="E20" s="47">
        <v>282551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282551</v>
      </c>
      <c r="O20" s="48">
        <f t="shared" si="2"/>
        <v>19.122292907417435</v>
      </c>
      <c r="P20" s="9"/>
    </row>
    <row r="21" spans="1:16" ht="15">
      <c r="A21" s="12"/>
      <c r="B21" s="25">
        <v>334.7</v>
      </c>
      <c r="C21" s="20" t="s">
        <v>20</v>
      </c>
      <c r="D21" s="47">
        <v>1080346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5" ref="N21:N32">SUM(D21:M21)</f>
        <v>1080346</v>
      </c>
      <c r="O21" s="48">
        <f t="shared" si="2"/>
        <v>73.11491608012994</v>
      </c>
      <c r="P21" s="9"/>
    </row>
    <row r="22" spans="1:16" ht="15">
      <c r="A22" s="12"/>
      <c r="B22" s="25">
        <v>334.9</v>
      </c>
      <c r="C22" s="20" t="s">
        <v>90</v>
      </c>
      <c r="D22" s="47">
        <v>386574</v>
      </c>
      <c r="E22" s="47">
        <v>90909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477483</v>
      </c>
      <c r="O22" s="48">
        <f t="shared" si="2"/>
        <v>32.3147671900379</v>
      </c>
      <c r="P22" s="9"/>
    </row>
    <row r="23" spans="1:16" ht="15">
      <c r="A23" s="12"/>
      <c r="B23" s="25">
        <v>335.12</v>
      </c>
      <c r="C23" s="20" t="s">
        <v>116</v>
      </c>
      <c r="D23" s="47">
        <v>426050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426050</v>
      </c>
      <c r="O23" s="48">
        <f t="shared" si="2"/>
        <v>28.833919870059557</v>
      </c>
      <c r="P23" s="9"/>
    </row>
    <row r="24" spans="1:16" ht="15">
      <c r="A24" s="12"/>
      <c r="B24" s="25">
        <v>335.13</v>
      </c>
      <c r="C24" s="20" t="s">
        <v>117</v>
      </c>
      <c r="D24" s="47">
        <v>19544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19544</v>
      </c>
      <c r="O24" s="48">
        <f t="shared" si="2"/>
        <v>1.3226854358419058</v>
      </c>
      <c r="P24" s="9"/>
    </row>
    <row r="25" spans="1:16" ht="15">
      <c r="A25" s="12"/>
      <c r="B25" s="25">
        <v>335.14</v>
      </c>
      <c r="C25" s="20" t="s">
        <v>118</v>
      </c>
      <c r="D25" s="47">
        <v>6721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6721</v>
      </c>
      <c r="O25" s="48">
        <f t="shared" si="2"/>
        <v>0.45485923118570654</v>
      </c>
      <c r="P25" s="9"/>
    </row>
    <row r="26" spans="1:16" ht="15">
      <c r="A26" s="12"/>
      <c r="B26" s="25">
        <v>335.15</v>
      </c>
      <c r="C26" s="20" t="s">
        <v>153</v>
      </c>
      <c r="D26" s="47">
        <v>1895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1895</v>
      </c>
      <c r="O26" s="48">
        <f t="shared" si="2"/>
        <v>0.1282485110990796</v>
      </c>
      <c r="P26" s="9"/>
    </row>
    <row r="27" spans="1:16" ht="15">
      <c r="A27" s="12"/>
      <c r="B27" s="25">
        <v>335.16</v>
      </c>
      <c r="C27" s="20" t="s">
        <v>119</v>
      </c>
      <c r="D27" s="47">
        <v>111625</v>
      </c>
      <c r="E27" s="47">
        <v>111625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223250</v>
      </c>
      <c r="O27" s="48">
        <f t="shared" si="2"/>
        <v>15.108960476448294</v>
      </c>
      <c r="P27" s="9"/>
    </row>
    <row r="28" spans="1:16" ht="15">
      <c r="A28" s="12"/>
      <c r="B28" s="25">
        <v>335.18</v>
      </c>
      <c r="C28" s="20" t="s">
        <v>120</v>
      </c>
      <c r="D28" s="47">
        <v>985522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985522</v>
      </c>
      <c r="O28" s="48">
        <f t="shared" si="2"/>
        <v>66.6974824038982</v>
      </c>
      <c r="P28" s="9"/>
    </row>
    <row r="29" spans="1:16" ht="15">
      <c r="A29" s="12"/>
      <c r="B29" s="25">
        <v>335.19</v>
      </c>
      <c r="C29" s="20" t="s">
        <v>121</v>
      </c>
      <c r="D29" s="47">
        <v>1463993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1463993</v>
      </c>
      <c r="O29" s="48">
        <f t="shared" si="2"/>
        <v>99.0791147807255</v>
      </c>
      <c r="P29" s="9"/>
    </row>
    <row r="30" spans="1:16" ht="15">
      <c r="A30" s="12"/>
      <c r="B30" s="25">
        <v>335.39</v>
      </c>
      <c r="C30" s="20" t="s">
        <v>167</v>
      </c>
      <c r="D30" s="47">
        <v>58295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58295</v>
      </c>
      <c r="O30" s="48">
        <f t="shared" si="2"/>
        <v>3.945249052517596</v>
      </c>
      <c r="P30" s="9"/>
    </row>
    <row r="31" spans="1:16" ht="15">
      <c r="A31" s="12"/>
      <c r="B31" s="25">
        <v>335.49</v>
      </c>
      <c r="C31" s="20" t="s">
        <v>79</v>
      </c>
      <c r="D31" s="47">
        <v>0</v>
      </c>
      <c r="E31" s="47">
        <v>1101171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1101171</v>
      </c>
      <c r="O31" s="48">
        <f t="shared" si="2"/>
        <v>74.52429615592854</v>
      </c>
      <c r="P31" s="9"/>
    </row>
    <row r="32" spans="1:16" ht="15">
      <c r="A32" s="12"/>
      <c r="B32" s="25">
        <v>336</v>
      </c>
      <c r="C32" s="20" t="s">
        <v>92</v>
      </c>
      <c r="D32" s="47">
        <v>12214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12214</v>
      </c>
      <c r="O32" s="48">
        <f t="shared" si="2"/>
        <v>0.826610720086627</v>
      </c>
      <c r="P32" s="9"/>
    </row>
    <row r="33" spans="1:16" ht="15">
      <c r="A33" s="12"/>
      <c r="B33" s="25">
        <v>337.2</v>
      </c>
      <c r="C33" s="20" t="s">
        <v>74</v>
      </c>
      <c r="D33" s="47">
        <v>0</v>
      </c>
      <c r="E33" s="47">
        <v>197453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197453</v>
      </c>
      <c r="O33" s="48">
        <f t="shared" si="2"/>
        <v>13.363088792636708</v>
      </c>
      <c r="P33" s="9"/>
    </row>
    <row r="34" spans="1:16" ht="15">
      <c r="A34" s="12"/>
      <c r="B34" s="25">
        <v>339</v>
      </c>
      <c r="C34" s="20" t="s">
        <v>168</v>
      </c>
      <c r="D34" s="47">
        <v>0</v>
      </c>
      <c r="E34" s="47">
        <v>75420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75420</v>
      </c>
      <c r="O34" s="48">
        <f t="shared" si="2"/>
        <v>5.104223064428804</v>
      </c>
      <c r="P34" s="9"/>
    </row>
    <row r="35" spans="1:16" ht="15.75">
      <c r="A35" s="29" t="s">
        <v>35</v>
      </c>
      <c r="B35" s="30"/>
      <c r="C35" s="31"/>
      <c r="D35" s="32">
        <f aca="true" t="shared" si="6" ref="D35:M35">SUM(D36:D49)</f>
        <v>2706855</v>
      </c>
      <c r="E35" s="32">
        <f t="shared" si="6"/>
        <v>2530433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>SUM(D35:M35)</f>
        <v>5237288</v>
      </c>
      <c r="O35" s="46">
        <f t="shared" si="2"/>
        <v>354.4455874390904</v>
      </c>
      <c r="P35" s="10"/>
    </row>
    <row r="36" spans="1:16" ht="15">
      <c r="A36" s="12"/>
      <c r="B36" s="25">
        <v>341.1</v>
      </c>
      <c r="C36" s="20" t="s">
        <v>122</v>
      </c>
      <c r="D36" s="47">
        <v>20092</v>
      </c>
      <c r="E36" s="47">
        <v>25465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45557</v>
      </c>
      <c r="O36" s="48">
        <f t="shared" si="2"/>
        <v>3.08317541959935</v>
      </c>
      <c r="P36" s="9"/>
    </row>
    <row r="37" spans="1:16" ht="15">
      <c r="A37" s="12"/>
      <c r="B37" s="25">
        <v>341.51</v>
      </c>
      <c r="C37" s="20" t="s">
        <v>123</v>
      </c>
      <c r="D37" s="47">
        <v>1059932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aca="true" t="shared" si="7" ref="N37:N48">SUM(D37:M37)</f>
        <v>1059932</v>
      </c>
      <c r="O37" s="48">
        <f aca="true" t="shared" si="8" ref="O37:O66">(N37/O$68)</f>
        <v>71.73335138061722</v>
      </c>
      <c r="P37" s="9"/>
    </row>
    <row r="38" spans="1:16" ht="15">
      <c r="A38" s="12"/>
      <c r="B38" s="25">
        <v>341.52</v>
      </c>
      <c r="C38" s="20" t="s">
        <v>124</v>
      </c>
      <c r="D38" s="47">
        <v>183024</v>
      </c>
      <c r="E38" s="47">
        <v>10221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193245</v>
      </c>
      <c r="O38" s="48">
        <f t="shared" si="8"/>
        <v>13.07830265295073</v>
      </c>
      <c r="P38" s="9"/>
    </row>
    <row r="39" spans="1:16" ht="15">
      <c r="A39" s="12"/>
      <c r="B39" s="25">
        <v>341.54</v>
      </c>
      <c r="C39" s="20" t="s">
        <v>169</v>
      </c>
      <c r="D39" s="47">
        <v>83379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83379</v>
      </c>
      <c r="O39" s="48">
        <f t="shared" si="8"/>
        <v>5.642866811044938</v>
      </c>
      <c r="P39" s="9"/>
    </row>
    <row r="40" spans="1:16" ht="15">
      <c r="A40" s="12"/>
      <c r="B40" s="25">
        <v>341.56</v>
      </c>
      <c r="C40" s="20" t="s">
        <v>133</v>
      </c>
      <c r="D40" s="47">
        <v>25755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25755</v>
      </c>
      <c r="O40" s="48">
        <f t="shared" si="8"/>
        <v>1.7430292365998916</v>
      </c>
      <c r="P40" s="9"/>
    </row>
    <row r="41" spans="1:16" ht="15">
      <c r="A41" s="12"/>
      <c r="B41" s="25">
        <v>342.4</v>
      </c>
      <c r="C41" s="20" t="s">
        <v>45</v>
      </c>
      <c r="D41" s="47">
        <v>0</v>
      </c>
      <c r="E41" s="47">
        <v>51224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51224</v>
      </c>
      <c r="O41" s="48">
        <f t="shared" si="8"/>
        <v>3.4667027612344343</v>
      </c>
      <c r="P41" s="9"/>
    </row>
    <row r="42" spans="1:16" ht="15">
      <c r="A42" s="12"/>
      <c r="B42" s="25">
        <v>342.6</v>
      </c>
      <c r="C42" s="20" t="s">
        <v>46</v>
      </c>
      <c r="D42" s="47">
        <v>0</v>
      </c>
      <c r="E42" s="47">
        <v>796154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796154</v>
      </c>
      <c r="O42" s="48">
        <f t="shared" si="8"/>
        <v>53.88156469951272</v>
      </c>
      <c r="P42" s="9"/>
    </row>
    <row r="43" spans="1:16" ht="15">
      <c r="A43" s="12"/>
      <c r="B43" s="25">
        <v>342.9</v>
      </c>
      <c r="C43" s="20" t="s">
        <v>170</v>
      </c>
      <c r="D43" s="47">
        <v>0</v>
      </c>
      <c r="E43" s="47">
        <v>3170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3170</v>
      </c>
      <c r="O43" s="48">
        <f t="shared" si="8"/>
        <v>0.21453708716838116</v>
      </c>
      <c r="P43" s="9"/>
    </row>
    <row r="44" spans="1:16" ht="15">
      <c r="A44" s="12"/>
      <c r="B44" s="25">
        <v>343.4</v>
      </c>
      <c r="C44" s="20" t="s">
        <v>47</v>
      </c>
      <c r="D44" s="47">
        <v>34481</v>
      </c>
      <c r="E44" s="47">
        <v>1405267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1439748</v>
      </c>
      <c r="O44" s="48">
        <f t="shared" si="8"/>
        <v>97.43827828911749</v>
      </c>
      <c r="P44" s="9"/>
    </row>
    <row r="45" spans="1:16" ht="15">
      <c r="A45" s="12"/>
      <c r="B45" s="25">
        <v>343.9</v>
      </c>
      <c r="C45" s="20" t="s">
        <v>48</v>
      </c>
      <c r="D45" s="47">
        <v>0</v>
      </c>
      <c r="E45" s="47">
        <v>124872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124872</v>
      </c>
      <c r="O45" s="48">
        <f t="shared" si="8"/>
        <v>8.45100162425555</v>
      </c>
      <c r="P45" s="9"/>
    </row>
    <row r="46" spans="1:16" ht="15">
      <c r="A46" s="12"/>
      <c r="B46" s="25">
        <v>344.9</v>
      </c>
      <c r="C46" s="20" t="s">
        <v>127</v>
      </c>
      <c r="D46" s="47">
        <v>1284631</v>
      </c>
      <c r="E46" s="47">
        <v>1806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1286437</v>
      </c>
      <c r="O46" s="48">
        <f t="shared" si="8"/>
        <v>87.06260151597185</v>
      </c>
      <c r="P46" s="9"/>
    </row>
    <row r="47" spans="1:16" ht="15">
      <c r="A47" s="12"/>
      <c r="B47" s="25">
        <v>346.4</v>
      </c>
      <c r="C47" s="20" t="s">
        <v>49</v>
      </c>
      <c r="D47" s="47">
        <v>9621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9621</v>
      </c>
      <c r="O47" s="48">
        <f t="shared" si="8"/>
        <v>0.651123443421765</v>
      </c>
      <c r="P47" s="9"/>
    </row>
    <row r="48" spans="1:16" ht="15">
      <c r="A48" s="12"/>
      <c r="B48" s="25">
        <v>347.2</v>
      </c>
      <c r="C48" s="20" t="s">
        <v>81</v>
      </c>
      <c r="D48" s="47">
        <v>5940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5940</v>
      </c>
      <c r="O48" s="48">
        <f t="shared" si="8"/>
        <v>0.4020032485110991</v>
      </c>
      <c r="P48" s="9"/>
    </row>
    <row r="49" spans="1:16" ht="15">
      <c r="A49" s="12"/>
      <c r="B49" s="25">
        <v>348.48</v>
      </c>
      <c r="C49" s="20" t="s">
        <v>171</v>
      </c>
      <c r="D49" s="47">
        <v>0</v>
      </c>
      <c r="E49" s="47">
        <v>112254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aca="true" t="shared" si="9" ref="N49:N66">SUM(D49:M49)</f>
        <v>112254</v>
      </c>
      <c r="O49" s="48">
        <f t="shared" si="8"/>
        <v>7.597049269085002</v>
      </c>
      <c r="P49" s="9"/>
    </row>
    <row r="50" spans="1:16" ht="15.75">
      <c r="A50" s="29" t="s">
        <v>36</v>
      </c>
      <c r="B50" s="30"/>
      <c r="C50" s="31"/>
      <c r="D50" s="32">
        <f aca="true" t="shared" si="10" ref="D50:M50">SUM(D51:D54)</f>
        <v>0</v>
      </c>
      <c r="E50" s="32">
        <f t="shared" si="10"/>
        <v>483837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si="9"/>
        <v>483837</v>
      </c>
      <c r="O50" s="46">
        <f t="shared" si="8"/>
        <v>32.74478884677856</v>
      </c>
      <c r="P50" s="10"/>
    </row>
    <row r="51" spans="1:16" ht="15">
      <c r="A51" s="13"/>
      <c r="B51" s="40">
        <v>351.1</v>
      </c>
      <c r="C51" s="21" t="s">
        <v>53</v>
      </c>
      <c r="D51" s="47">
        <v>0</v>
      </c>
      <c r="E51" s="47">
        <v>105666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105666</v>
      </c>
      <c r="O51" s="48">
        <f t="shared" si="8"/>
        <v>7.151191120736329</v>
      </c>
      <c r="P51" s="9"/>
    </row>
    <row r="52" spans="1:16" ht="15">
      <c r="A52" s="13"/>
      <c r="B52" s="40">
        <v>351.3</v>
      </c>
      <c r="C52" s="21" t="s">
        <v>54</v>
      </c>
      <c r="D52" s="47">
        <v>0</v>
      </c>
      <c r="E52" s="47">
        <v>13545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13545</v>
      </c>
      <c r="O52" s="48">
        <f t="shared" si="8"/>
        <v>0.9166892257715213</v>
      </c>
      <c r="P52" s="9"/>
    </row>
    <row r="53" spans="1:16" ht="15">
      <c r="A53" s="13"/>
      <c r="B53" s="40">
        <v>351.4</v>
      </c>
      <c r="C53" s="21" t="s">
        <v>55</v>
      </c>
      <c r="D53" s="47">
        <v>0</v>
      </c>
      <c r="E53" s="47">
        <v>31690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31690</v>
      </c>
      <c r="O53" s="48">
        <f t="shared" si="8"/>
        <v>2.14469409853817</v>
      </c>
      <c r="P53" s="9"/>
    </row>
    <row r="54" spans="1:16" ht="15">
      <c r="A54" s="13"/>
      <c r="B54" s="40">
        <v>351.9</v>
      </c>
      <c r="C54" s="21" t="s">
        <v>128</v>
      </c>
      <c r="D54" s="47">
        <v>0</v>
      </c>
      <c r="E54" s="47">
        <v>332936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332936</v>
      </c>
      <c r="O54" s="48">
        <f t="shared" si="8"/>
        <v>22.53221440173254</v>
      </c>
      <c r="P54" s="9"/>
    </row>
    <row r="55" spans="1:16" ht="15.75">
      <c r="A55" s="29" t="s">
        <v>3</v>
      </c>
      <c r="B55" s="30"/>
      <c r="C55" s="31"/>
      <c r="D55" s="32">
        <f aca="true" t="shared" si="11" ref="D55:M55">SUM(D56:D61)</f>
        <v>556785</v>
      </c>
      <c r="E55" s="32">
        <f t="shared" si="11"/>
        <v>158538</v>
      </c>
      <c r="F55" s="32">
        <f t="shared" si="11"/>
        <v>120</v>
      </c>
      <c r="G55" s="32">
        <f t="shared" si="11"/>
        <v>61827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si="9"/>
        <v>777270</v>
      </c>
      <c r="O55" s="46">
        <f t="shared" si="8"/>
        <v>52.60354629128316</v>
      </c>
      <c r="P55" s="10"/>
    </row>
    <row r="56" spans="1:16" ht="15">
      <c r="A56" s="12"/>
      <c r="B56" s="25">
        <v>361.1</v>
      </c>
      <c r="C56" s="20" t="s">
        <v>57</v>
      </c>
      <c r="D56" s="47">
        <v>13890</v>
      </c>
      <c r="E56" s="47">
        <v>15484</v>
      </c>
      <c r="F56" s="47">
        <v>120</v>
      </c>
      <c r="G56" s="47">
        <v>61827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91321</v>
      </c>
      <c r="O56" s="48">
        <f t="shared" si="8"/>
        <v>6.180360043313481</v>
      </c>
      <c r="P56" s="9"/>
    </row>
    <row r="57" spans="1:16" ht="15">
      <c r="A57" s="12"/>
      <c r="B57" s="25">
        <v>362</v>
      </c>
      <c r="C57" s="20" t="s">
        <v>58</v>
      </c>
      <c r="D57" s="47">
        <v>13626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13626</v>
      </c>
      <c r="O57" s="48">
        <f t="shared" si="8"/>
        <v>0.9221710882512182</v>
      </c>
      <c r="P57" s="9"/>
    </row>
    <row r="58" spans="1:16" ht="15">
      <c r="A58" s="12"/>
      <c r="B58" s="25">
        <v>364</v>
      </c>
      <c r="C58" s="20" t="s">
        <v>135</v>
      </c>
      <c r="D58" s="47">
        <v>130425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130425</v>
      </c>
      <c r="O58" s="48">
        <f t="shared" si="8"/>
        <v>8.82681375203032</v>
      </c>
      <c r="P58" s="9"/>
    </row>
    <row r="59" spans="1:16" ht="15">
      <c r="A59" s="12"/>
      <c r="B59" s="25">
        <v>365</v>
      </c>
      <c r="C59" s="20" t="s">
        <v>172</v>
      </c>
      <c r="D59" s="47">
        <v>0</v>
      </c>
      <c r="E59" s="47">
        <v>32155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32155</v>
      </c>
      <c r="O59" s="48">
        <f t="shared" si="8"/>
        <v>2.1761640498105037</v>
      </c>
      <c r="P59" s="9"/>
    </row>
    <row r="60" spans="1:16" ht="15">
      <c r="A60" s="12"/>
      <c r="B60" s="25">
        <v>366</v>
      </c>
      <c r="C60" s="20" t="s">
        <v>60</v>
      </c>
      <c r="D60" s="47">
        <v>640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640</v>
      </c>
      <c r="O60" s="48">
        <f t="shared" si="8"/>
        <v>0.04331348132106118</v>
      </c>
      <c r="P60" s="9"/>
    </row>
    <row r="61" spans="1:16" ht="15">
      <c r="A61" s="12"/>
      <c r="B61" s="25">
        <v>369.9</v>
      </c>
      <c r="C61" s="20" t="s">
        <v>62</v>
      </c>
      <c r="D61" s="47">
        <v>398204</v>
      </c>
      <c r="E61" s="47">
        <v>110899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509103</v>
      </c>
      <c r="O61" s="48">
        <f t="shared" si="8"/>
        <v>34.45472387655658</v>
      </c>
      <c r="P61" s="9"/>
    </row>
    <row r="62" spans="1:16" ht="15.75">
      <c r="A62" s="29" t="s">
        <v>37</v>
      </c>
      <c r="B62" s="30"/>
      <c r="C62" s="31"/>
      <c r="D62" s="32">
        <f aca="true" t="shared" si="12" ref="D62:M62">SUM(D63:D65)</f>
        <v>4294961</v>
      </c>
      <c r="E62" s="32">
        <f t="shared" si="12"/>
        <v>6897094</v>
      </c>
      <c r="F62" s="32">
        <f t="shared" si="12"/>
        <v>569020</v>
      </c>
      <c r="G62" s="32">
        <f t="shared" si="12"/>
        <v>0</v>
      </c>
      <c r="H62" s="32">
        <f t="shared" si="12"/>
        <v>0</v>
      </c>
      <c r="I62" s="32">
        <f t="shared" si="12"/>
        <v>0</v>
      </c>
      <c r="J62" s="32">
        <f t="shared" si="12"/>
        <v>0</v>
      </c>
      <c r="K62" s="32">
        <f t="shared" si="12"/>
        <v>0</v>
      </c>
      <c r="L62" s="32">
        <f t="shared" si="12"/>
        <v>0</v>
      </c>
      <c r="M62" s="32">
        <f t="shared" si="12"/>
        <v>0</v>
      </c>
      <c r="N62" s="32">
        <f t="shared" si="9"/>
        <v>11761075</v>
      </c>
      <c r="O62" s="46">
        <f t="shared" si="8"/>
        <v>795.9579723876557</v>
      </c>
      <c r="P62" s="9"/>
    </row>
    <row r="63" spans="1:16" ht="15">
      <c r="A63" s="12"/>
      <c r="B63" s="25">
        <v>381</v>
      </c>
      <c r="C63" s="20" t="s">
        <v>63</v>
      </c>
      <c r="D63" s="47">
        <v>4091402</v>
      </c>
      <c r="E63" s="47">
        <v>4561722</v>
      </c>
      <c r="F63" s="47">
        <v>569020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9222144</v>
      </c>
      <c r="O63" s="48">
        <f t="shared" si="8"/>
        <v>624.1299404439632</v>
      </c>
      <c r="P63" s="9"/>
    </row>
    <row r="64" spans="1:16" ht="15">
      <c r="A64" s="12"/>
      <c r="B64" s="25">
        <v>384</v>
      </c>
      <c r="C64" s="20" t="s">
        <v>129</v>
      </c>
      <c r="D64" s="47">
        <v>203559</v>
      </c>
      <c r="E64" s="47">
        <v>2134486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2338045</v>
      </c>
      <c r="O64" s="48">
        <f t="shared" si="8"/>
        <v>158.232606930157</v>
      </c>
      <c r="P64" s="9"/>
    </row>
    <row r="65" spans="1:16" ht="15.75" thickBot="1">
      <c r="A65" s="12"/>
      <c r="B65" s="25">
        <v>389.4</v>
      </c>
      <c r="C65" s="20" t="s">
        <v>163</v>
      </c>
      <c r="D65" s="47">
        <v>0</v>
      </c>
      <c r="E65" s="47">
        <v>200886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200886</v>
      </c>
      <c r="O65" s="48">
        <f t="shared" si="8"/>
        <v>13.595425013535463</v>
      </c>
      <c r="P65" s="9"/>
    </row>
    <row r="66" spans="1:119" ht="16.5" thickBot="1">
      <c r="A66" s="14" t="s">
        <v>50</v>
      </c>
      <c r="B66" s="23"/>
      <c r="C66" s="22"/>
      <c r="D66" s="15">
        <f aca="true" t="shared" si="13" ref="D66:M66">SUM(D5,D12,D17,D35,D50,D55,D62)</f>
        <v>17786485</v>
      </c>
      <c r="E66" s="15">
        <f t="shared" si="13"/>
        <v>13916815</v>
      </c>
      <c r="F66" s="15">
        <f t="shared" si="13"/>
        <v>916963</v>
      </c>
      <c r="G66" s="15">
        <f t="shared" si="13"/>
        <v>61827</v>
      </c>
      <c r="H66" s="15">
        <f t="shared" si="13"/>
        <v>0</v>
      </c>
      <c r="I66" s="15">
        <f t="shared" si="13"/>
        <v>0</v>
      </c>
      <c r="J66" s="15">
        <f t="shared" si="13"/>
        <v>0</v>
      </c>
      <c r="K66" s="15">
        <f t="shared" si="13"/>
        <v>0</v>
      </c>
      <c r="L66" s="15">
        <f t="shared" si="13"/>
        <v>0</v>
      </c>
      <c r="M66" s="15">
        <f t="shared" si="13"/>
        <v>0</v>
      </c>
      <c r="N66" s="15">
        <f t="shared" si="9"/>
        <v>32682090</v>
      </c>
      <c r="O66" s="38">
        <f t="shared" si="8"/>
        <v>2211.8360855441256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1"/>
      <c r="B68" s="42"/>
      <c r="C68" s="42"/>
      <c r="D68" s="43"/>
      <c r="E68" s="43"/>
      <c r="F68" s="43"/>
      <c r="G68" s="43"/>
      <c r="H68" s="43"/>
      <c r="I68" s="43"/>
      <c r="J68" s="43"/>
      <c r="K68" s="43"/>
      <c r="L68" s="52" t="s">
        <v>173</v>
      </c>
      <c r="M68" s="52"/>
      <c r="N68" s="52"/>
      <c r="O68" s="44">
        <v>14776</v>
      </c>
    </row>
    <row r="69" spans="1:15" ht="1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5"/>
    </row>
    <row r="70" spans="1:15" ht="15.75" customHeight="1" thickBot="1">
      <c r="A70" s="56" t="s">
        <v>83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8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162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65</v>
      </c>
      <c r="B3" s="66"/>
      <c r="C3" s="67"/>
      <c r="D3" s="71" t="s">
        <v>31</v>
      </c>
      <c r="E3" s="72"/>
      <c r="F3" s="72"/>
      <c r="G3" s="72"/>
      <c r="H3" s="73"/>
      <c r="I3" s="71" t="s">
        <v>32</v>
      </c>
      <c r="J3" s="73"/>
      <c r="K3" s="71" t="s">
        <v>34</v>
      </c>
      <c r="L3" s="73"/>
      <c r="M3" s="36"/>
      <c r="N3" s="37"/>
      <c r="O3" s="74" t="s">
        <v>70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66</v>
      </c>
      <c r="F4" s="34" t="s">
        <v>67</v>
      </c>
      <c r="G4" s="34" t="s">
        <v>68</v>
      </c>
      <c r="H4" s="34" t="s">
        <v>5</v>
      </c>
      <c r="I4" s="34" t="s">
        <v>6</v>
      </c>
      <c r="J4" s="35" t="s">
        <v>69</v>
      </c>
      <c r="K4" s="35" t="s">
        <v>7</v>
      </c>
      <c r="L4" s="35" t="s">
        <v>8</v>
      </c>
      <c r="M4" s="35" t="s">
        <v>9</v>
      </c>
      <c r="N4" s="35" t="s">
        <v>33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SUM(D6:D22)</f>
        <v>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0</v>
      </c>
      <c r="O5" s="33">
        <f aca="true" t="shared" si="1" ref="O5:O68">(N5/O$285)</f>
        <v>0</v>
      </c>
      <c r="P5" s="6"/>
    </row>
    <row r="6" spans="1:16" ht="15">
      <c r="A6" s="12"/>
      <c r="B6" s="25">
        <v>311</v>
      </c>
      <c r="C6" s="20" t="s">
        <v>2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0</v>
      </c>
      <c r="O6" s="48">
        <f t="shared" si="1"/>
        <v>0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22">SUM(D7:M7)</f>
        <v>0</v>
      </c>
      <c r="O7" s="48">
        <f t="shared" si="1"/>
        <v>0</v>
      </c>
      <c r="P7" s="9"/>
    </row>
    <row r="8" spans="1:16" ht="15">
      <c r="A8" s="12"/>
      <c r="B8" s="25">
        <v>312.3</v>
      </c>
      <c r="C8" s="20" t="s">
        <v>106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0</v>
      </c>
      <c r="O8" s="48">
        <f t="shared" si="1"/>
        <v>0</v>
      </c>
      <c r="P8" s="9"/>
    </row>
    <row r="9" spans="1:16" ht="15">
      <c r="A9" s="12"/>
      <c r="B9" s="25">
        <v>312.41</v>
      </c>
      <c r="C9" s="20" t="s">
        <v>11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0</v>
      </c>
      <c r="O9" s="48">
        <f t="shared" si="1"/>
        <v>0</v>
      </c>
      <c r="P9" s="9"/>
    </row>
    <row r="10" spans="1:16" ht="15">
      <c r="A10" s="12"/>
      <c r="B10" s="25">
        <v>312.42</v>
      </c>
      <c r="C10" s="20" t="s">
        <v>85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0</v>
      </c>
      <c r="O10" s="48">
        <f t="shared" si="1"/>
        <v>0</v>
      </c>
      <c r="P10" s="9"/>
    </row>
    <row r="11" spans="1:16" ht="15">
      <c r="A11" s="12"/>
      <c r="B11" s="25">
        <v>312.51</v>
      </c>
      <c r="C11" s="20" t="s">
        <v>174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>SUM(D11:M11)</f>
        <v>0</v>
      </c>
      <c r="O11" s="48">
        <f t="shared" si="1"/>
        <v>0</v>
      </c>
      <c r="P11" s="9"/>
    </row>
    <row r="12" spans="1:16" ht="15">
      <c r="A12" s="12"/>
      <c r="B12" s="25">
        <v>312.52</v>
      </c>
      <c r="C12" s="20" t="s">
        <v>175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>SUM(D12:M12)</f>
        <v>0</v>
      </c>
      <c r="O12" s="48">
        <f t="shared" si="1"/>
        <v>0</v>
      </c>
      <c r="P12" s="9"/>
    </row>
    <row r="13" spans="1:16" ht="15">
      <c r="A13" s="12"/>
      <c r="B13" s="25">
        <v>312.6</v>
      </c>
      <c r="C13" s="20" t="s">
        <v>107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0</v>
      </c>
      <c r="O13" s="48">
        <f t="shared" si="1"/>
        <v>0</v>
      </c>
      <c r="P13" s="9"/>
    </row>
    <row r="14" spans="1:16" ht="15">
      <c r="A14" s="12"/>
      <c r="B14" s="25">
        <v>314.1</v>
      </c>
      <c r="C14" s="20" t="s">
        <v>176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0</v>
      </c>
      <c r="O14" s="48">
        <f t="shared" si="1"/>
        <v>0</v>
      </c>
      <c r="P14" s="9"/>
    </row>
    <row r="15" spans="1:16" ht="15">
      <c r="A15" s="12"/>
      <c r="B15" s="25">
        <v>314.3</v>
      </c>
      <c r="C15" s="20" t="s">
        <v>177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0</v>
      </c>
      <c r="O15" s="48">
        <f t="shared" si="1"/>
        <v>0</v>
      </c>
      <c r="P15" s="9"/>
    </row>
    <row r="16" spans="1:16" ht="15">
      <c r="A16" s="12"/>
      <c r="B16" s="25">
        <v>314.4</v>
      </c>
      <c r="C16" s="20" t="s">
        <v>178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0</v>
      </c>
      <c r="O16" s="48">
        <f t="shared" si="1"/>
        <v>0</v>
      </c>
      <c r="P16" s="9"/>
    </row>
    <row r="17" spans="1:16" ht="15">
      <c r="A17" s="12"/>
      <c r="B17" s="25">
        <v>314.7</v>
      </c>
      <c r="C17" s="20" t="s">
        <v>179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0</v>
      </c>
      <c r="O17" s="48">
        <f t="shared" si="1"/>
        <v>0</v>
      </c>
      <c r="P17" s="9"/>
    </row>
    <row r="18" spans="1:16" ht="15">
      <c r="A18" s="12"/>
      <c r="B18" s="25">
        <v>314.8</v>
      </c>
      <c r="C18" s="20" t="s">
        <v>180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0</v>
      </c>
      <c r="O18" s="48">
        <f t="shared" si="1"/>
        <v>0</v>
      </c>
      <c r="P18" s="9"/>
    </row>
    <row r="19" spans="1:16" ht="15">
      <c r="A19" s="12"/>
      <c r="B19" s="25">
        <v>314.9</v>
      </c>
      <c r="C19" s="20" t="s">
        <v>181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0</v>
      </c>
      <c r="O19" s="48">
        <f t="shared" si="1"/>
        <v>0</v>
      </c>
      <c r="P19" s="9"/>
    </row>
    <row r="20" spans="1:16" ht="15">
      <c r="A20" s="12"/>
      <c r="B20" s="25">
        <v>315</v>
      </c>
      <c r="C20" s="20" t="s">
        <v>108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0</v>
      </c>
      <c r="O20" s="48">
        <f t="shared" si="1"/>
        <v>0</v>
      </c>
      <c r="P20" s="9"/>
    </row>
    <row r="21" spans="1:16" ht="15">
      <c r="A21" s="12"/>
      <c r="B21" s="25">
        <v>316</v>
      </c>
      <c r="C21" s="20" t="s">
        <v>182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0</v>
      </c>
      <c r="O21" s="48">
        <f t="shared" si="1"/>
        <v>0</v>
      </c>
      <c r="P21" s="9"/>
    </row>
    <row r="22" spans="1:16" ht="15">
      <c r="A22" s="12"/>
      <c r="B22" s="25">
        <v>319</v>
      </c>
      <c r="C22" s="20" t="s">
        <v>13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0</v>
      </c>
      <c r="O22" s="48">
        <f t="shared" si="1"/>
        <v>0</v>
      </c>
      <c r="P22" s="9"/>
    </row>
    <row r="23" spans="1:16" ht="15.75">
      <c r="A23" s="29" t="s">
        <v>14</v>
      </c>
      <c r="B23" s="30"/>
      <c r="C23" s="31"/>
      <c r="D23" s="32">
        <f aca="true" t="shared" si="3" ref="D23:M23">SUM(D24:D50)</f>
        <v>0</v>
      </c>
      <c r="E23" s="32">
        <f t="shared" si="3"/>
        <v>0</v>
      </c>
      <c r="F23" s="32">
        <f t="shared" si="3"/>
        <v>0</v>
      </c>
      <c r="G23" s="32">
        <f t="shared" si="3"/>
        <v>0</v>
      </c>
      <c r="H23" s="32">
        <f t="shared" si="3"/>
        <v>0</v>
      </c>
      <c r="I23" s="32">
        <f t="shared" si="3"/>
        <v>0</v>
      </c>
      <c r="J23" s="32">
        <f t="shared" si="3"/>
        <v>0</v>
      </c>
      <c r="K23" s="32">
        <f t="shared" si="3"/>
        <v>0</v>
      </c>
      <c r="L23" s="32">
        <f t="shared" si="3"/>
        <v>0</v>
      </c>
      <c r="M23" s="32">
        <f t="shared" si="3"/>
        <v>0</v>
      </c>
      <c r="N23" s="45">
        <f>SUM(D23:M23)</f>
        <v>0</v>
      </c>
      <c r="O23" s="46">
        <f t="shared" si="1"/>
        <v>0</v>
      </c>
      <c r="P23" s="10"/>
    </row>
    <row r="24" spans="1:16" ht="15">
      <c r="A24" s="12"/>
      <c r="B24" s="25">
        <v>322</v>
      </c>
      <c r="C24" s="20" t="s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0</v>
      </c>
      <c r="O24" s="48">
        <f t="shared" si="1"/>
        <v>0</v>
      </c>
      <c r="P24" s="9"/>
    </row>
    <row r="25" spans="1:16" ht="15">
      <c r="A25" s="12"/>
      <c r="B25" s="25">
        <v>323.1</v>
      </c>
      <c r="C25" s="20" t="s">
        <v>183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aca="true" t="shared" si="4" ref="N25:N48">SUM(D25:M25)</f>
        <v>0</v>
      </c>
      <c r="O25" s="48">
        <f t="shared" si="1"/>
        <v>0</v>
      </c>
      <c r="P25" s="9"/>
    </row>
    <row r="26" spans="1:16" ht="15">
      <c r="A26" s="12"/>
      <c r="B26" s="25">
        <v>323.2</v>
      </c>
      <c r="C26" s="20" t="s">
        <v>184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0</v>
      </c>
      <c r="O26" s="48">
        <f t="shared" si="1"/>
        <v>0</v>
      </c>
      <c r="P26" s="9"/>
    </row>
    <row r="27" spans="1:16" ht="15">
      <c r="A27" s="12"/>
      <c r="B27" s="25">
        <v>323.3</v>
      </c>
      <c r="C27" s="20" t="s">
        <v>185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0</v>
      </c>
      <c r="O27" s="48">
        <f t="shared" si="1"/>
        <v>0</v>
      </c>
      <c r="P27" s="9"/>
    </row>
    <row r="28" spans="1:16" ht="15">
      <c r="A28" s="12"/>
      <c r="B28" s="25">
        <v>323.4</v>
      </c>
      <c r="C28" s="20" t="s">
        <v>186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0</v>
      </c>
      <c r="O28" s="48">
        <f t="shared" si="1"/>
        <v>0</v>
      </c>
      <c r="P28" s="9"/>
    </row>
    <row r="29" spans="1:16" ht="15">
      <c r="A29" s="12"/>
      <c r="B29" s="25">
        <v>323.5</v>
      </c>
      <c r="C29" s="20" t="s">
        <v>187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0</v>
      </c>
      <c r="O29" s="48">
        <f t="shared" si="1"/>
        <v>0</v>
      </c>
      <c r="P29" s="9"/>
    </row>
    <row r="30" spans="1:16" ht="15">
      <c r="A30" s="12"/>
      <c r="B30" s="25">
        <v>323.6</v>
      </c>
      <c r="C30" s="20" t="s">
        <v>188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4"/>
        <v>0</v>
      </c>
      <c r="O30" s="48">
        <f t="shared" si="1"/>
        <v>0</v>
      </c>
      <c r="P30" s="9"/>
    </row>
    <row r="31" spans="1:16" ht="15">
      <c r="A31" s="12"/>
      <c r="B31" s="25">
        <v>323.7</v>
      </c>
      <c r="C31" s="20" t="s">
        <v>189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4"/>
        <v>0</v>
      </c>
      <c r="O31" s="48">
        <f t="shared" si="1"/>
        <v>0</v>
      </c>
      <c r="P31" s="9"/>
    </row>
    <row r="32" spans="1:16" ht="15">
      <c r="A32" s="12"/>
      <c r="B32" s="25">
        <v>323.9</v>
      </c>
      <c r="C32" s="20" t="s">
        <v>190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4"/>
        <v>0</v>
      </c>
      <c r="O32" s="48">
        <f t="shared" si="1"/>
        <v>0</v>
      </c>
      <c r="P32" s="9"/>
    </row>
    <row r="33" spans="1:16" ht="15">
      <c r="A33" s="12"/>
      <c r="B33" s="25">
        <v>324.11</v>
      </c>
      <c r="C33" s="20" t="s">
        <v>109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4"/>
        <v>0</v>
      </c>
      <c r="O33" s="48">
        <f t="shared" si="1"/>
        <v>0</v>
      </c>
      <c r="P33" s="9"/>
    </row>
    <row r="34" spans="1:16" ht="15">
      <c r="A34" s="12"/>
      <c r="B34" s="25">
        <v>324.12</v>
      </c>
      <c r="C34" s="20" t="s">
        <v>166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4"/>
        <v>0</v>
      </c>
      <c r="O34" s="48">
        <f t="shared" si="1"/>
        <v>0</v>
      </c>
      <c r="P34" s="9"/>
    </row>
    <row r="35" spans="1:16" ht="15">
      <c r="A35" s="12"/>
      <c r="B35" s="25">
        <v>324.21</v>
      </c>
      <c r="C35" s="20" t="s">
        <v>101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4"/>
        <v>0</v>
      </c>
      <c r="O35" s="48">
        <f t="shared" si="1"/>
        <v>0</v>
      </c>
      <c r="P35" s="9"/>
    </row>
    <row r="36" spans="1:16" ht="15">
      <c r="A36" s="12"/>
      <c r="B36" s="25">
        <v>324.22</v>
      </c>
      <c r="C36" s="20" t="s">
        <v>191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4"/>
        <v>0</v>
      </c>
      <c r="O36" s="48">
        <f t="shared" si="1"/>
        <v>0</v>
      </c>
      <c r="P36" s="9"/>
    </row>
    <row r="37" spans="1:16" ht="15">
      <c r="A37" s="12"/>
      <c r="B37" s="25">
        <v>324.31</v>
      </c>
      <c r="C37" s="20" t="s">
        <v>192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4"/>
        <v>0</v>
      </c>
      <c r="O37" s="48">
        <f t="shared" si="1"/>
        <v>0</v>
      </c>
      <c r="P37" s="9"/>
    </row>
    <row r="38" spans="1:16" ht="15">
      <c r="A38" s="12"/>
      <c r="B38" s="25">
        <v>324.32</v>
      </c>
      <c r="C38" s="20" t="s">
        <v>193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4"/>
        <v>0</v>
      </c>
      <c r="O38" s="48">
        <f t="shared" si="1"/>
        <v>0</v>
      </c>
      <c r="P38" s="9"/>
    </row>
    <row r="39" spans="1:16" ht="15">
      <c r="A39" s="12"/>
      <c r="B39" s="25">
        <v>324.41</v>
      </c>
      <c r="C39" s="20" t="s">
        <v>194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4"/>
        <v>0</v>
      </c>
      <c r="O39" s="48">
        <f t="shared" si="1"/>
        <v>0</v>
      </c>
      <c r="P39" s="9"/>
    </row>
    <row r="40" spans="1:16" ht="15">
      <c r="A40" s="12"/>
      <c r="B40" s="25">
        <v>324.42</v>
      </c>
      <c r="C40" s="20" t="s">
        <v>195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4"/>
        <v>0</v>
      </c>
      <c r="O40" s="48">
        <f t="shared" si="1"/>
        <v>0</v>
      </c>
      <c r="P40" s="9"/>
    </row>
    <row r="41" spans="1:16" ht="15">
      <c r="A41" s="12"/>
      <c r="B41" s="25">
        <v>324.51</v>
      </c>
      <c r="C41" s="20" t="s">
        <v>102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4"/>
        <v>0</v>
      </c>
      <c r="O41" s="48">
        <f t="shared" si="1"/>
        <v>0</v>
      </c>
      <c r="P41" s="9"/>
    </row>
    <row r="42" spans="1:16" ht="15">
      <c r="A42" s="12"/>
      <c r="B42" s="25">
        <v>324.52</v>
      </c>
      <c r="C42" s="20" t="s">
        <v>196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4"/>
        <v>0</v>
      </c>
      <c r="O42" s="48">
        <f t="shared" si="1"/>
        <v>0</v>
      </c>
      <c r="P42" s="9"/>
    </row>
    <row r="43" spans="1:16" ht="15">
      <c r="A43" s="12"/>
      <c r="B43" s="25">
        <v>324.61</v>
      </c>
      <c r="C43" s="20" t="s">
        <v>197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4"/>
        <v>0</v>
      </c>
      <c r="O43" s="48">
        <f t="shared" si="1"/>
        <v>0</v>
      </c>
      <c r="P43" s="9"/>
    </row>
    <row r="44" spans="1:16" ht="15">
      <c r="A44" s="12"/>
      <c r="B44" s="25">
        <v>324.62</v>
      </c>
      <c r="C44" s="20" t="s">
        <v>198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4"/>
        <v>0</v>
      </c>
      <c r="O44" s="48">
        <f t="shared" si="1"/>
        <v>0</v>
      </c>
      <c r="P44" s="9"/>
    </row>
    <row r="45" spans="1:16" ht="15">
      <c r="A45" s="12"/>
      <c r="B45" s="25">
        <v>324.71</v>
      </c>
      <c r="C45" s="20" t="s">
        <v>199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4"/>
        <v>0</v>
      </c>
      <c r="O45" s="48">
        <f t="shared" si="1"/>
        <v>0</v>
      </c>
      <c r="P45" s="9"/>
    </row>
    <row r="46" spans="1:16" ht="15">
      <c r="A46" s="12"/>
      <c r="B46" s="25">
        <v>324.72</v>
      </c>
      <c r="C46" s="20" t="s">
        <v>200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4"/>
        <v>0</v>
      </c>
      <c r="O46" s="48">
        <f t="shared" si="1"/>
        <v>0</v>
      </c>
      <c r="P46" s="9"/>
    </row>
    <row r="47" spans="1:16" ht="15">
      <c r="A47" s="12"/>
      <c r="B47" s="25">
        <v>325.1</v>
      </c>
      <c r="C47" s="20" t="s">
        <v>201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4"/>
        <v>0</v>
      </c>
      <c r="O47" s="48">
        <f t="shared" si="1"/>
        <v>0</v>
      </c>
      <c r="P47" s="9"/>
    </row>
    <row r="48" spans="1:16" ht="15">
      <c r="A48" s="12"/>
      <c r="B48" s="25">
        <v>325.2</v>
      </c>
      <c r="C48" s="20" t="s">
        <v>202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4"/>
        <v>0</v>
      </c>
      <c r="O48" s="48">
        <f t="shared" si="1"/>
        <v>0</v>
      </c>
      <c r="P48" s="9"/>
    </row>
    <row r="49" spans="1:16" ht="15">
      <c r="A49" s="12"/>
      <c r="B49" s="25">
        <v>329</v>
      </c>
      <c r="C49" s="20" t="s">
        <v>15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0</v>
      </c>
      <c r="O49" s="48">
        <f t="shared" si="1"/>
        <v>0</v>
      </c>
      <c r="P49" s="9"/>
    </row>
    <row r="50" spans="1:16" ht="15">
      <c r="A50" s="12"/>
      <c r="B50" s="25">
        <v>367</v>
      </c>
      <c r="C50" s="20" t="s">
        <v>203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0</v>
      </c>
      <c r="O50" s="48">
        <f t="shared" si="1"/>
        <v>0</v>
      </c>
      <c r="P50" s="9"/>
    </row>
    <row r="51" spans="1:16" ht="15.75">
      <c r="A51" s="29" t="s">
        <v>16</v>
      </c>
      <c r="B51" s="30"/>
      <c r="C51" s="31"/>
      <c r="D51" s="32">
        <f>SUM(D52:D135)</f>
        <v>0</v>
      </c>
      <c r="E51" s="32">
        <f aca="true" t="shared" si="5" ref="E51:M51">SUM(E52:E135)</f>
        <v>0</v>
      </c>
      <c r="F51" s="32">
        <f t="shared" si="5"/>
        <v>0</v>
      </c>
      <c r="G51" s="32">
        <f t="shared" si="5"/>
        <v>0</v>
      </c>
      <c r="H51" s="32">
        <f t="shared" si="5"/>
        <v>0</v>
      </c>
      <c r="I51" s="32">
        <f t="shared" si="5"/>
        <v>0</v>
      </c>
      <c r="J51" s="32">
        <f t="shared" si="5"/>
        <v>0</v>
      </c>
      <c r="K51" s="32">
        <f t="shared" si="5"/>
        <v>0</v>
      </c>
      <c r="L51" s="32">
        <f t="shared" si="5"/>
        <v>0</v>
      </c>
      <c r="M51" s="32">
        <f t="shared" si="5"/>
        <v>0</v>
      </c>
      <c r="N51" s="45">
        <f>SUM(D51:M51)</f>
        <v>0</v>
      </c>
      <c r="O51" s="46">
        <f t="shared" si="1"/>
        <v>0</v>
      </c>
      <c r="P51" s="10"/>
    </row>
    <row r="52" spans="1:16" ht="15">
      <c r="A52" s="12"/>
      <c r="B52" s="25">
        <v>331.1</v>
      </c>
      <c r="C52" s="20" t="s">
        <v>110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0</v>
      </c>
      <c r="O52" s="48">
        <f t="shared" si="1"/>
        <v>0</v>
      </c>
      <c r="P52" s="9"/>
    </row>
    <row r="53" spans="1:16" ht="15">
      <c r="A53" s="12"/>
      <c r="B53" s="25">
        <v>331.2</v>
      </c>
      <c r="C53" s="20" t="s">
        <v>111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0</v>
      </c>
      <c r="O53" s="48">
        <f t="shared" si="1"/>
        <v>0</v>
      </c>
      <c r="P53" s="9"/>
    </row>
    <row r="54" spans="1:16" ht="15">
      <c r="A54" s="12"/>
      <c r="B54" s="25">
        <v>331.31</v>
      </c>
      <c r="C54" s="20" t="s">
        <v>204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aca="true" t="shared" si="6" ref="N54:N78">SUM(D54:M54)</f>
        <v>0</v>
      </c>
      <c r="O54" s="48">
        <f t="shared" si="1"/>
        <v>0</v>
      </c>
      <c r="P54" s="9"/>
    </row>
    <row r="55" spans="1:16" ht="15">
      <c r="A55" s="12"/>
      <c r="B55" s="25">
        <v>331.32</v>
      </c>
      <c r="C55" s="20" t="s">
        <v>205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6"/>
        <v>0</v>
      </c>
      <c r="O55" s="48">
        <f t="shared" si="1"/>
        <v>0</v>
      </c>
      <c r="P55" s="9"/>
    </row>
    <row r="56" spans="1:16" ht="15">
      <c r="A56" s="12"/>
      <c r="B56" s="25">
        <v>331.33</v>
      </c>
      <c r="C56" s="20" t="s">
        <v>206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0</v>
      </c>
      <c r="O56" s="48">
        <f t="shared" si="1"/>
        <v>0</v>
      </c>
      <c r="P56" s="9"/>
    </row>
    <row r="57" spans="1:16" ht="15">
      <c r="A57" s="12"/>
      <c r="B57" s="25">
        <v>331.34</v>
      </c>
      <c r="C57" s="20" t="s">
        <v>207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0</v>
      </c>
      <c r="O57" s="48">
        <f t="shared" si="1"/>
        <v>0</v>
      </c>
      <c r="P57" s="9"/>
    </row>
    <row r="58" spans="1:16" ht="15">
      <c r="A58" s="12"/>
      <c r="B58" s="25">
        <v>331.35</v>
      </c>
      <c r="C58" s="20" t="s">
        <v>208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6"/>
        <v>0</v>
      </c>
      <c r="O58" s="48">
        <f t="shared" si="1"/>
        <v>0</v>
      </c>
      <c r="P58" s="9"/>
    </row>
    <row r="59" spans="1:16" ht="15">
      <c r="A59" s="12"/>
      <c r="B59" s="25">
        <v>331.39</v>
      </c>
      <c r="C59" s="20" t="s">
        <v>112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6"/>
        <v>0</v>
      </c>
      <c r="O59" s="48">
        <f t="shared" si="1"/>
        <v>0</v>
      </c>
      <c r="P59" s="9"/>
    </row>
    <row r="60" spans="1:16" ht="15">
      <c r="A60" s="12"/>
      <c r="B60" s="25">
        <v>331.41</v>
      </c>
      <c r="C60" s="20" t="s">
        <v>209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6"/>
        <v>0</v>
      </c>
      <c r="O60" s="48">
        <f t="shared" si="1"/>
        <v>0</v>
      </c>
      <c r="P60" s="9"/>
    </row>
    <row r="61" spans="1:16" ht="15">
      <c r="A61" s="12"/>
      <c r="B61" s="25">
        <v>331.42</v>
      </c>
      <c r="C61" s="20" t="s">
        <v>210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6"/>
        <v>0</v>
      </c>
      <c r="O61" s="48">
        <f t="shared" si="1"/>
        <v>0</v>
      </c>
      <c r="P61" s="9"/>
    </row>
    <row r="62" spans="1:16" ht="15">
      <c r="A62" s="12"/>
      <c r="B62" s="25">
        <v>331.49</v>
      </c>
      <c r="C62" s="20" t="s">
        <v>151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6"/>
        <v>0</v>
      </c>
      <c r="O62" s="48">
        <f t="shared" si="1"/>
        <v>0</v>
      </c>
      <c r="P62" s="9"/>
    </row>
    <row r="63" spans="1:16" ht="15">
      <c r="A63" s="12"/>
      <c r="B63" s="25">
        <v>331.5</v>
      </c>
      <c r="C63" s="20" t="s">
        <v>17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6"/>
        <v>0</v>
      </c>
      <c r="O63" s="48">
        <f t="shared" si="1"/>
        <v>0</v>
      </c>
      <c r="P63" s="9"/>
    </row>
    <row r="64" spans="1:16" ht="15">
      <c r="A64" s="12"/>
      <c r="B64" s="25">
        <v>331.61</v>
      </c>
      <c r="C64" s="20" t="s">
        <v>211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6"/>
        <v>0</v>
      </c>
      <c r="O64" s="48">
        <f t="shared" si="1"/>
        <v>0</v>
      </c>
      <c r="P64" s="9"/>
    </row>
    <row r="65" spans="1:16" ht="15">
      <c r="A65" s="12"/>
      <c r="B65" s="25">
        <v>331.62</v>
      </c>
      <c r="C65" s="20" t="s">
        <v>212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6"/>
        <v>0</v>
      </c>
      <c r="O65" s="48">
        <f t="shared" si="1"/>
        <v>0</v>
      </c>
      <c r="P65" s="9"/>
    </row>
    <row r="66" spans="1:16" ht="15">
      <c r="A66" s="12"/>
      <c r="B66" s="25">
        <v>331.65</v>
      </c>
      <c r="C66" s="20" t="s">
        <v>113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6"/>
        <v>0</v>
      </c>
      <c r="O66" s="48">
        <f t="shared" si="1"/>
        <v>0</v>
      </c>
      <c r="P66" s="9"/>
    </row>
    <row r="67" spans="1:16" ht="15">
      <c r="A67" s="12"/>
      <c r="B67" s="25">
        <v>331.69</v>
      </c>
      <c r="C67" s="20" t="s">
        <v>213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6"/>
        <v>0</v>
      </c>
      <c r="O67" s="48">
        <f t="shared" si="1"/>
        <v>0</v>
      </c>
      <c r="P67" s="9"/>
    </row>
    <row r="68" spans="1:16" ht="15">
      <c r="A68" s="12"/>
      <c r="B68" s="25">
        <v>331.7</v>
      </c>
      <c r="C68" s="20" t="s">
        <v>214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6"/>
        <v>0</v>
      </c>
      <c r="O68" s="48">
        <f t="shared" si="1"/>
        <v>0</v>
      </c>
      <c r="P68" s="9"/>
    </row>
    <row r="69" spans="1:16" ht="15">
      <c r="A69" s="12"/>
      <c r="B69" s="25">
        <v>331.81</v>
      </c>
      <c r="C69" s="20" t="s">
        <v>215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6"/>
        <v>0</v>
      </c>
      <c r="O69" s="48">
        <f aca="true" t="shared" si="7" ref="O69:O132">(N69/O$285)</f>
        <v>0</v>
      </c>
      <c r="P69" s="9"/>
    </row>
    <row r="70" spans="1:16" ht="15">
      <c r="A70" s="12"/>
      <c r="B70" s="25">
        <v>331.82</v>
      </c>
      <c r="C70" s="20" t="s">
        <v>144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6"/>
        <v>0</v>
      </c>
      <c r="O70" s="48">
        <f t="shared" si="7"/>
        <v>0</v>
      </c>
      <c r="P70" s="9"/>
    </row>
    <row r="71" spans="1:16" ht="15">
      <c r="A71" s="12"/>
      <c r="B71" s="25">
        <v>331.83</v>
      </c>
      <c r="C71" s="20" t="s">
        <v>216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6"/>
        <v>0</v>
      </c>
      <c r="O71" s="48">
        <f t="shared" si="7"/>
        <v>0</v>
      </c>
      <c r="P71" s="9"/>
    </row>
    <row r="72" spans="1:16" ht="15">
      <c r="A72" s="12"/>
      <c r="B72" s="25">
        <v>331.89</v>
      </c>
      <c r="C72" s="20" t="s">
        <v>217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6"/>
        <v>0</v>
      </c>
      <c r="O72" s="48">
        <f t="shared" si="7"/>
        <v>0</v>
      </c>
      <c r="P72" s="9"/>
    </row>
    <row r="73" spans="1:16" ht="15">
      <c r="A73" s="12"/>
      <c r="B73" s="25">
        <v>331.9</v>
      </c>
      <c r="C73" s="20" t="s">
        <v>152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6"/>
        <v>0</v>
      </c>
      <c r="O73" s="48">
        <f t="shared" si="7"/>
        <v>0</v>
      </c>
      <c r="P73" s="9"/>
    </row>
    <row r="74" spans="1:16" ht="15">
      <c r="A74" s="12"/>
      <c r="B74" s="25">
        <v>333</v>
      </c>
      <c r="C74" s="20" t="s">
        <v>218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6"/>
        <v>0</v>
      </c>
      <c r="O74" s="48">
        <f t="shared" si="7"/>
        <v>0</v>
      </c>
      <c r="P74" s="9"/>
    </row>
    <row r="75" spans="1:16" ht="15">
      <c r="A75" s="12"/>
      <c r="B75" s="25">
        <v>334.1</v>
      </c>
      <c r="C75" s="20" t="s">
        <v>114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6"/>
        <v>0</v>
      </c>
      <c r="O75" s="48">
        <f t="shared" si="7"/>
        <v>0</v>
      </c>
      <c r="P75" s="9"/>
    </row>
    <row r="76" spans="1:16" ht="15">
      <c r="A76" s="12"/>
      <c r="B76" s="25">
        <v>334.2</v>
      </c>
      <c r="C76" s="20" t="s">
        <v>18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6"/>
        <v>0</v>
      </c>
      <c r="O76" s="48">
        <f t="shared" si="7"/>
        <v>0</v>
      </c>
      <c r="P76" s="9"/>
    </row>
    <row r="77" spans="1:16" ht="15">
      <c r="A77" s="12"/>
      <c r="B77" s="25">
        <v>334.31</v>
      </c>
      <c r="C77" s="20" t="s">
        <v>219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6"/>
        <v>0</v>
      </c>
      <c r="O77" s="48">
        <f t="shared" si="7"/>
        <v>0</v>
      </c>
      <c r="P77" s="9"/>
    </row>
    <row r="78" spans="1:16" ht="15">
      <c r="A78" s="12"/>
      <c r="B78" s="25">
        <v>334.32</v>
      </c>
      <c r="C78" s="20" t="s">
        <v>220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6"/>
        <v>0</v>
      </c>
      <c r="O78" s="48">
        <f t="shared" si="7"/>
        <v>0</v>
      </c>
      <c r="P78" s="9"/>
    </row>
    <row r="79" spans="1:16" ht="15">
      <c r="A79" s="12"/>
      <c r="B79" s="25">
        <v>334.33</v>
      </c>
      <c r="C79" s="20" t="s">
        <v>221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>SUM(D79:M79)</f>
        <v>0</v>
      </c>
      <c r="O79" s="48">
        <f t="shared" si="7"/>
        <v>0</v>
      </c>
      <c r="P79" s="9"/>
    </row>
    <row r="80" spans="1:16" ht="15">
      <c r="A80" s="12"/>
      <c r="B80" s="25">
        <v>334.34</v>
      </c>
      <c r="C80" s="20" t="s">
        <v>138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0</v>
      </c>
      <c r="O80" s="48">
        <f t="shared" si="7"/>
        <v>0</v>
      </c>
      <c r="P80" s="9"/>
    </row>
    <row r="81" spans="1:16" ht="15">
      <c r="A81" s="12"/>
      <c r="B81" s="25">
        <v>334.35</v>
      </c>
      <c r="C81" s="20" t="s">
        <v>222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0</v>
      </c>
      <c r="O81" s="48">
        <f t="shared" si="7"/>
        <v>0</v>
      </c>
      <c r="P81" s="9"/>
    </row>
    <row r="82" spans="1:16" ht="15">
      <c r="A82" s="12"/>
      <c r="B82" s="25">
        <v>334.36</v>
      </c>
      <c r="C82" s="20" t="s">
        <v>223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aca="true" t="shared" si="8" ref="N82:N125">SUM(D82:M82)</f>
        <v>0</v>
      </c>
      <c r="O82" s="48">
        <f t="shared" si="7"/>
        <v>0</v>
      </c>
      <c r="P82" s="9"/>
    </row>
    <row r="83" spans="1:16" ht="15">
      <c r="A83" s="12"/>
      <c r="B83" s="25">
        <v>334.39</v>
      </c>
      <c r="C83" s="20" t="s">
        <v>103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8"/>
        <v>0</v>
      </c>
      <c r="O83" s="48">
        <f t="shared" si="7"/>
        <v>0</v>
      </c>
      <c r="P83" s="9"/>
    </row>
    <row r="84" spans="1:16" ht="15">
      <c r="A84" s="12"/>
      <c r="B84" s="25">
        <v>334.41</v>
      </c>
      <c r="C84" s="20" t="s">
        <v>224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8"/>
        <v>0</v>
      </c>
      <c r="O84" s="48">
        <f t="shared" si="7"/>
        <v>0</v>
      </c>
      <c r="P84" s="9"/>
    </row>
    <row r="85" spans="1:16" ht="15">
      <c r="A85" s="12"/>
      <c r="B85" s="25">
        <v>334.42</v>
      </c>
      <c r="C85" s="20" t="s">
        <v>225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8"/>
        <v>0</v>
      </c>
      <c r="O85" s="48">
        <f t="shared" si="7"/>
        <v>0</v>
      </c>
      <c r="P85" s="9"/>
    </row>
    <row r="86" spans="1:16" ht="15">
      <c r="A86" s="12"/>
      <c r="B86" s="25">
        <v>334.49</v>
      </c>
      <c r="C86" s="20" t="s">
        <v>19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8"/>
        <v>0</v>
      </c>
      <c r="O86" s="48">
        <f t="shared" si="7"/>
        <v>0</v>
      </c>
      <c r="P86" s="9"/>
    </row>
    <row r="87" spans="1:16" ht="15">
      <c r="A87" s="12"/>
      <c r="B87" s="25">
        <v>334.5</v>
      </c>
      <c r="C87" s="20" t="s">
        <v>78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8"/>
        <v>0</v>
      </c>
      <c r="O87" s="48">
        <f t="shared" si="7"/>
        <v>0</v>
      </c>
      <c r="P87" s="9"/>
    </row>
    <row r="88" spans="1:16" ht="15">
      <c r="A88" s="12"/>
      <c r="B88" s="25">
        <v>334.61</v>
      </c>
      <c r="C88" s="20" t="s">
        <v>88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8"/>
        <v>0</v>
      </c>
      <c r="O88" s="48">
        <f t="shared" si="7"/>
        <v>0</v>
      </c>
      <c r="P88" s="9"/>
    </row>
    <row r="89" spans="1:16" ht="15">
      <c r="A89" s="12"/>
      <c r="B89" s="25">
        <v>334.62</v>
      </c>
      <c r="C89" s="20" t="s">
        <v>226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8"/>
        <v>0</v>
      </c>
      <c r="O89" s="48">
        <f t="shared" si="7"/>
        <v>0</v>
      </c>
      <c r="P89" s="9"/>
    </row>
    <row r="90" spans="1:16" ht="15">
      <c r="A90" s="12"/>
      <c r="B90" s="25">
        <v>334.69</v>
      </c>
      <c r="C90" s="20" t="s">
        <v>115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8"/>
        <v>0</v>
      </c>
      <c r="O90" s="48">
        <f t="shared" si="7"/>
        <v>0</v>
      </c>
      <c r="P90" s="9"/>
    </row>
    <row r="91" spans="1:16" ht="15">
      <c r="A91" s="12"/>
      <c r="B91" s="25">
        <v>334.7</v>
      </c>
      <c r="C91" s="20" t="s">
        <v>20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8"/>
        <v>0</v>
      </c>
      <c r="O91" s="48">
        <f t="shared" si="7"/>
        <v>0</v>
      </c>
      <c r="P91" s="9"/>
    </row>
    <row r="92" spans="1:16" ht="15">
      <c r="A92" s="12"/>
      <c r="B92" s="25">
        <v>334.81</v>
      </c>
      <c r="C92" s="20" t="s">
        <v>227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8"/>
        <v>0</v>
      </c>
      <c r="O92" s="48">
        <f t="shared" si="7"/>
        <v>0</v>
      </c>
      <c r="P92" s="9"/>
    </row>
    <row r="93" spans="1:16" ht="15">
      <c r="A93" s="12"/>
      <c r="B93" s="25">
        <v>334.82</v>
      </c>
      <c r="C93" s="20" t="s">
        <v>228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0</v>
      </c>
      <c r="O93" s="48">
        <f t="shared" si="7"/>
        <v>0</v>
      </c>
      <c r="P93" s="9"/>
    </row>
    <row r="94" spans="1:16" ht="15">
      <c r="A94" s="12"/>
      <c r="B94" s="25">
        <v>334.83</v>
      </c>
      <c r="C94" s="20" t="s">
        <v>229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8"/>
        <v>0</v>
      </c>
      <c r="O94" s="48">
        <f t="shared" si="7"/>
        <v>0</v>
      </c>
      <c r="P94" s="9"/>
    </row>
    <row r="95" spans="1:16" ht="15">
      <c r="A95" s="12"/>
      <c r="B95" s="25">
        <v>334.89</v>
      </c>
      <c r="C95" s="20" t="s">
        <v>89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8"/>
        <v>0</v>
      </c>
      <c r="O95" s="48">
        <f t="shared" si="7"/>
        <v>0</v>
      </c>
      <c r="P95" s="9"/>
    </row>
    <row r="96" spans="1:16" ht="15">
      <c r="A96" s="12"/>
      <c r="B96" s="25">
        <v>334.9</v>
      </c>
      <c r="C96" s="20" t="s">
        <v>90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8"/>
        <v>0</v>
      </c>
      <c r="O96" s="48">
        <f t="shared" si="7"/>
        <v>0</v>
      </c>
      <c r="P96" s="9"/>
    </row>
    <row r="97" spans="1:16" ht="15">
      <c r="A97" s="12"/>
      <c r="B97" s="25">
        <v>335.12</v>
      </c>
      <c r="C97" s="20" t="s">
        <v>116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8"/>
        <v>0</v>
      </c>
      <c r="O97" s="48">
        <f t="shared" si="7"/>
        <v>0</v>
      </c>
      <c r="P97" s="9"/>
    </row>
    <row r="98" spans="1:16" ht="15">
      <c r="A98" s="12"/>
      <c r="B98" s="25">
        <v>335.13</v>
      </c>
      <c r="C98" s="20" t="s">
        <v>117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8"/>
        <v>0</v>
      </c>
      <c r="O98" s="48">
        <f t="shared" si="7"/>
        <v>0</v>
      </c>
      <c r="P98" s="9"/>
    </row>
    <row r="99" spans="1:16" ht="15">
      <c r="A99" s="12"/>
      <c r="B99" s="25">
        <v>335.14</v>
      </c>
      <c r="C99" s="20" t="s">
        <v>118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8"/>
        <v>0</v>
      </c>
      <c r="O99" s="48">
        <f t="shared" si="7"/>
        <v>0</v>
      </c>
      <c r="P99" s="9"/>
    </row>
    <row r="100" spans="1:16" ht="15">
      <c r="A100" s="12"/>
      <c r="B100" s="25">
        <v>335.15</v>
      </c>
      <c r="C100" s="20" t="s">
        <v>153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8"/>
        <v>0</v>
      </c>
      <c r="O100" s="48">
        <f t="shared" si="7"/>
        <v>0</v>
      </c>
      <c r="P100" s="9"/>
    </row>
    <row r="101" spans="1:16" ht="15">
      <c r="A101" s="12"/>
      <c r="B101" s="25">
        <v>335.16</v>
      </c>
      <c r="C101" s="20" t="s">
        <v>119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8"/>
        <v>0</v>
      </c>
      <c r="O101" s="48">
        <f t="shared" si="7"/>
        <v>0</v>
      </c>
      <c r="P101" s="9"/>
    </row>
    <row r="102" spans="1:16" ht="15">
      <c r="A102" s="12"/>
      <c r="B102" s="25">
        <v>335.17</v>
      </c>
      <c r="C102" s="20" t="s">
        <v>230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8"/>
        <v>0</v>
      </c>
      <c r="O102" s="48">
        <f t="shared" si="7"/>
        <v>0</v>
      </c>
      <c r="P102" s="9"/>
    </row>
    <row r="103" spans="1:16" ht="15">
      <c r="A103" s="12"/>
      <c r="B103" s="25">
        <v>335.18</v>
      </c>
      <c r="C103" s="20" t="s">
        <v>120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8"/>
        <v>0</v>
      </c>
      <c r="O103" s="48">
        <f t="shared" si="7"/>
        <v>0</v>
      </c>
      <c r="P103" s="9"/>
    </row>
    <row r="104" spans="1:16" ht="15">
      <c r="A104" s="12"/>
      <c r="B104" s="25">
        <v>335.19</v>
      </c>
      <c r="C104" s="20" t="s">
        <v>121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8"/>
        <v>0</v>
      </c>
      <c r="O104" s="48">
        <f t="shared" si="7"/>
        <v>0</v>
      </c>
      <c r="P104" s="9"/>
    </row>
    <row r="105" spans="1:16" ht="15">
      <c r="A105" s="12"/>
      <c r="B105" s="25">
        <v>335.21</v>
      </c>
      <c r="C105" s="20" t="s">
        <v>231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8"/>
        <v>0</v>
      </c>
      <c r="O105" s="48">
        <f t="shared" si="7"/>
        <v>0</v>
      </c>
      <c r="P105" s="9"/>
    </row>
    <row r="106" spans="1:16" ht="15">
      <c r="A106" s="12"/>
      <c r="B106" s="25">
        <v>335.22</v>
      </c>
      <c r="C106" s="20" t="s">
        <v>232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8"/>
        <v>0</v>
      </c>
      <c r="O106" s="48">
        <f t="shared" si="7"/>
        <v>0</v>
      </c>
      <c r="P106" s="9"/>
    </row>
    <row r="107" spans="1:16" ht="15">
      <c r="A107" s="12"/>
      <c r="B107" s="25">
        <v>335.23</v>
      </c>
      <c r="C107" s="20" t="s">
        <v>233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8"/>
        <v>0</v>
      </c>
      <c r="O107" s="48">
        <f t="shared" si="7"/>
        <v>0</v>
      </c>
      <c r="P107" s="9"/>
    </row>
    <row r="108" spans="1:16" ht="15">
      <c r="A108" s="12"/>
      <c r="B108" s="25">
        <v>335.29</v>
      </c>
      <c r="C108" s="20" t="s">
        <v>28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8"/>
        <v>0</v>
      </c>
      <c r="O108" s="48">
        <f t="shared" si="7"/>
        <v>0</v>
      </c>
      <c r="P108" s="9"/>
    </row>
    <row r="109" spans="1:16" ht="15">
      <c r="A109" s="12"/>
      <c r="B109" s="25">
        <v>335.31</v>
      </c>
      <c r="C109" s="20" t="s">
        <v>234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>SUM(D109:M109)</f>
        <v>0</v>
      </c>
      <c r="O109" s="48">
        <f t="shared" si="7"/>
        <v>0</v>
      </c>
      <c r="P109" s="9"/>
    </row>
    <row r="110" spans="1:16" ht="15">
      <c r="A110" s="12"/>
      <c r="B110" s="25">
        <v>335.32</v>
      </c>
      <c r="C110" s="20" t="s">
        <v>235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>SUM(D110:M110)</f>
        <v>0</v>
      </c>
      <c r="O110" s="48">
        <f t="shared" si="7"/>
        <v>0</v>
      </c>
      <c r="P110" s="9"/>
    </row>
    <row r="111" spans="1:16" ht="15">
      <c r="A111" s="12"/>
      <c r="B111" s="25">
        <v>335.33</v>
      </c>
      <c r="C111" s="20" t="s">
        <v>236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0</v>
      </c>
      <c r="O111" s="48">
        <f t="shared" si="7"/>
        <v>0</v>
      </c>
      <c r="P111" s="9"/>
    </row>
    <row r="112" spans="1:16" ht="15">
      <c r="A112" s="12"/>
      <c r="B112" s="25">
        <v>335.34</v>
      </c>
      <c r="C112" s="20" t="s">
        <v>237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>SUM(D112:M112)</f>
        <v>0</v>
      </c>
      <c r="O112" s="48">
        <f t="shared" si="7"/>
        <v>0</v>
      </c>
      <c r="P112" s="9"/>
    </row>
    <row r="113" spans="1:16" ht="15">
      <c r="A113" s="12"/>
      <c r="B113" s="25">
        <v>335.35</v>
      </c>
      <c r="C113" s="20" t="s">
        <v>238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0</v>
      </c>
      <c r="O113" s="48">
        <f t="shared" si="7"/>
        <v>0</v>
      </c>
      <c r="P113" s="9"/>
    </row>
    <row r="114" spans="1:16" ht="15">
      <c r="A114" s="12"/>
      <c r="B114" s="25">
        <v>335.39</v>
      </c>
      <c r="C114" s="20" t="s">
        <v>167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8"/>
        <v>0</v>
      </c>
      <c r="O114" s="48">
        <f t="shared" si="7"/>
        <v>0</v>
      </c>
      <c r="P114" s="9"/>
    </row>
    <row r="115" spans="1:16" ht="15">
      <c r="A115" s="12"/>
      <c r="B115" s="25">
        <v>335.41</v>
      </c>
      <c r="C115" s="20" t="s">
        <v>239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8"/>
        <v>0</v>
      </c>
      <c r="O115" s="48">
        <f t="shared" si="7"/>
        <v>0</v>
      </c>
      <c r="P115" s="9"/>
    </row>
    <row r="116" spans="1:16" ht="15">
      <c r="A116" s="12"/>
      <c r="B116" s="25">
        <v>335.42</v>
      </c>
      <c r="C116" s="20" t="s">
        <v>240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8"/>
        <v>0</v>
      </c>
      <c r="O116" s="48">
        <f t="shared" si="7"/>
        <v>0</v>
      </c>
      <c r="P116" s="9"/>
    </row>
    <row r="117" spans="1:16" ht="15">
      <c r="A117" s="12"/>
      <c r="B117" s="25">
        <v>335.49</v>
      </c>
      <c r="C117" s="20" t="s">
        <v>79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8"/>
        <v>0</v>
      </c>
      <c r="O117" s="48">
        <f t="shared" si="7"/>
        <v>0</v>
      </c>
      <c r="P117" s="9"/>
    </row>
    <row r="118" spans="1:16" ht="15">
      <c r="A118" s="12"/>
      <c r="B118" s="25">
        <v>335.5</v>
      </c>
      <c r="C118" s="20" t="s">
        <v>241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8"/>
        <v>0</v>
      </c>
      <c r="O118" s="48">
        <f t="shared" si="7"/>
        <v>0</v>
      </c>
      <c r="P118" s="9"/>
    </row>
    <row r="119" spans="1:16" ht="15">
      <c r="A119" s="12"/>
      <c r="B119" s="25">
        <v>335.61</v>
      </c>
      <c r="C119" s="20" t="s">
        <v>242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8"/>
        <v>0</v>
      </c>
      <c r="O119" s="48">
        <f t="shared" si="7"/>
        <v>0</v>
      </c>
      <c r="P119" s="9"/>
    </row>
    <row r="120" spans="1:16" ht="15">
      <c r="A120" s="12"/>
      <c r="B120" s="25">
        <v>335.62</v>
      </c>
      <c r="C120" s="20" t="s">
        <v>243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8"/>
        <v>0</v>
      </c>
      <c r="O120" s="48">
        <f t="shared" si="7"/>
        <v>0</v>
      </c>
      <c r="P120" s="9"/>
    </row>
    <row r="121" spans="1:16" ht="15">
      <c r="A121" s="12"/>
      <c r="B121" s="25">
        <v>335.69</v>
      </c>
      <c r="C121" s="20" t="s">
        <v>91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8"/>
        <v>0</v>
      </c>
      <c r="O121" s="48">
        <f t="shared" si="7"/>
        <v>0</v>
      </c>
      <c r="P121" s="9"/>
    </row>
    <row r="122" spans="1:16" ht="15">
      <c r="A122" s="12"/>
      <c r="B122" s="25">
        <v>335.7</v>
      </c>
      <c r="C122" s="20" t="s">
        <v>244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8"/>
        <v>0</v>
      </c>
      <c r="O122" s="48">
        <f t="shared" si="7"/>
        <v>0</v>
      </c>
      <c r="P122" s="9"/>
    </row>
    <row r="123" spans="1:16" ht="15">
      <c r="A123" s="12"/>
      <c r="B123" s="25">
        <v>335.8</v>
      </c>
      <c r="C123" s="20" t="s">
        <v>29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8"/>
        <v>0</v>
      </c>
      <c r="O123" s="48">
        <f t="shared" si="7"/>
        <v>0</v>
      </c>
      <c r="P123" s="9"/>
    </row>
    <row r="124" spans="1:16" ht="15">
      <c r="A124" s="12"/>
      <c r="B124" s="25">
        <v>335.9</v>
      </c>
      <c r="C124" s="20" t="s">
        <v>30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8"/>
        <v>0</v>
      </c>
      <c r="O124" s="48">
        <f t="shared" si="7"/>
        <v>0</v>
      </c>
      <c r="P124" s="9"/>
    </row>
    <row r="125" spans="1:16" ht="15">
      <c r="A125" s="12"/>
      <c r="B125" s="25">
        <v>336</v>
      </c>
      <c r="C125" s="20" t="s">
        <v>92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8"/>
        <v>0</v>
      </c>
      <c r="O125" s="48">
        <f t="shared" si="7"/>
        <v>0</v>
      </c>
      <c r="P125" s="9"/>
    </row>
    <row r="126" spans="1:16" ht="15">
      <c r="A126" s="12"/>
      <c r="B126" s="25">
        <v>337.1</v>
      </c>
      <c r="C126" s="20" t="s">
        <v>245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>SUM(D126:M126)</f>
        <v>0</v>
      </c>
      <c r="O126" s="48">
        <f t="shared" si="7"/>
        <v>0</v>
      </c>
      <c r="P126" s="9"/>
    </row>
    <row r="127" spans="1:16" ht="15">
      <c r="A127" s="12"/>
      <c r="B127" s="25">
        <v>337.2</v>
      </c>
      <c r="C127" s="20" t="s">
        <v>74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>SUM(D127:M127)</f>
        <v>0</v>
      </c>
      <c r="O127" s="48">
        <f t="shared" si="7"/>
        <v>0</v>
      </c>
      <c r="P127" s="9"/>
    </row>
    <row r="128" spans="1:16" ht="15">
      <c r="A128" s="12"/>
      <c r="B128" s="25">
        <v>337.3</v>
      </c>
      <c r="C128" s="20" t="s">
        <v>246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>SUM(D128:M128)</f>
        <v>0</v>
      </c>
      <c r="O128" s="48">
        <f t="shared" si="7"/>
        <v>0</v>
      </c>
      <c r="P128" s="9"/>
    </row>
    <row r="129" spans="1:16" ht="15">
      <c r="A129" s="12"/>
      <c r="B129" s="25">
        <v>337.4</v>
      </c>
      <c r="C129" s="20" t="s">
        <v>247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>SUM(D129:M129)</f>
        <v>0</v>
      </c>
      <c r="O129" s="48">
        <f t="shared" si="7"/>
        <v>0</v>
      </c>
      <c r="P129" s="9"/>
    </row>
    <row r="130" spans="1:16" ht="15">
      <c r="A130" s="12"/>
      <c r="B130" s="25">
        <v>337.5</v>
      </c>
      <c r="C130" s="20" t="s">
        <v>248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aca="true" t="shared" si="9" ref="N130:N135">SUM(D130:M130)</f>
        <v>0</v>
      </c>
      <c r="O130" s="48">
        <f t="shared" si="7"/>
        <v>0</v>
      </c>
      <c r="P130" s="9"/>
    </row>
    <row r="131" spans="1:16" ht="15">
      <c r="A131" s="12"/>
      <c r="B131" s="25">
        <v>337.6</v>
      </c>
      <c r="C131" s="20" t="s">
        <v>249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9"/>
        <v>0</v>
      </c>
      <c r="O131" s="48">
        <f t="shared" si="7"/>
        <v>0</v>
      </c>
      <c r="P131" s="9"/>
    </row>
    <row r="132" spans="1:16" ht="15">
      <c r="A132" s="12"/>
      <c r="B132" s="25">
        <v>337.7</v>
      </c>
      <c r="C132" s="20" t="s">
        <v>250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9"/>
        <v>0</v>
      </c>
      <c r="O132" s="48">
        <f t="shared" si="7"/>
        <v>0</v>
      </c>
      <c r="P132" s="9"/>
    </row>
    <row r="133" spans="1:16" ht="15">
      <c r="A133" s="12"/>
      <c r="B133" s="25">
        <v>337.9</v>
      </c>
      <c r="C133" s="20" t="s">
        <v>251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9"/>
        <v>0</v>
      </c>
      <c r="O133" s="48">
        <f aca="true" t="shared" si="10" ref="O133:O196">(N133/O$285)</f>
        <v>0</v>
      </c>
      <c r="P133" s="9"/>
    </row>
    <row r="134" spans="1:16" ht="15">
      <c r="A134" s="12"/>
      <c r="B134" s="25">
        <v>338</v>
      </c>
      <c r="C134" s="20" t="s">
        <v>252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9"/>
        <v>0</v>
      </c>
      <c r="O134" s="48">
        <f t="shared" si="10"/>
        <v>0</v>
      </c>
      <c r="P134" s="9"/>
    </row>
    <row r="135" spans="1:16" ht="15">
      <c r="A135" s="12"/>
      <c r="B135" s="25">
        <v>339</v>
      </c>
      <c r="C135" s="20" t="s">
        <v>168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9"/>
        <v>0</v>
      </c>
      <c r="O135" s="48">
        <f t="shared" si="10"/>
        <v>0</v>
      </c>
      <c r="P135" s="9"/>
    </row>
    <row r="136" spans="1:16" ht="15.75">
      <c r="A136" s="29" t="s">
        <v>35</v>
      </c>
      <c r="B136" s="30"/>
      <c r="C136" s="31"/>
      <c r="D136" s="32">
        <f aca="true" t="shared" si="11" ref="D136:M136">SUM(D137:D230)</f>
        <v>0</v>
      </c>
      <c r="E136" s="32">
        <f t="shared" si="11"/>
        <v>0</v>
      </c>
      <c r="F136" s="32">
        <f t="shared" si="11"/>
        <v>0</v>
      </c>
      <c r="G136" s="32">
        <f t="shared" si="11"/>
        <v>0</v>
      </c>
      <c r="H136" s="32">
        <f t="shared" si="11"/>
        <v>0</v>
      </c>
      <c r="I136" s="32">
        <f t="shared" si="11"/>
        <v>0</v>
      </c>
      <c r="J136" s="32">
        <f t="shared" si="11"/>
        <v>0</v>
      </c>
      <c r="K136" s="32">
        <f t="shared" si="11"/>
        <v>0</v>
      </c>
      <c r="L136" s="32">
        <f t="shared" si="11"/>
        <v>0</v>
      </c>
      <c r="M136" s="32">
        <f t="shared" si="11"/>
        <v>0</v>
      </c>
      <c r="N136" s="32">
        <f>SUM(D136:M136)</f>
        <v>0</v>
      </c>
      <c r="O136" s="46">
        <f t="shared" si="10"/>
        <v>0</v>
      </c>
      <c r="P136" s="10"/>
    </row>
    <row r="137" spans="1:16" ht="15">
      <c r="A137" s="12"/>
      <c r="B137" s="25">
        <v>341.1</v>
      </c>
      <c r="C137" s="20" t="s">
        <v>122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f>SUM(D137:M137)</f>
        <v>0</v>
      </c>
      <c r="O137" s="48">
        <f t="shared" si="10"/>
        <v>0</v>
      </c>
      <c r="P137" s="9"/>
    </row>
    <row r="138" spans="1:16" ht="15">
      <c r="A138" s="12"/>
      <c r="B138" s="25">
        <v>341.15</v>
      </c>
      <c r="C138" s="20" t="s">
        <v>253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f aca="true" t="shared" si="12" ref="N138:N230">SUM(D138:M138)</f>
        <v>0</v>
      </c>
      <c r="O138" s="48">
        <f t="shared" si="10"/>
        <v>0</v>
      </c>
      <c r="P138" s="9"/>
    </row>
    <row r="139" spans="1:16" ht="15">
      <c r="A139" s="12"/>
      <c r="B139" s="25">
        <v>341.16</v>
      </c>
      <c r="C139" s="20" t="s">
        <v>254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f t="shared" si="12"/>
        <v>0</v>
      </c>
      <c r="O139" s="48">
        <f t="shared" si="10"/>
        <v>0</v>
      </c>
      <c r="P139" s="9"/>
    </row>
    <row r="140" spans="1:16" ht="15">
      <c r="A140" s="12"/>
      <c r="B140" s="25">
        <v>341.2</v>
      </c>
      <c r="C140" s="20" t="s">
        <v>255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si="12"/>
        <v>0</v>
      </c>
      <c r="O140" s="48">
        <f t="shared" si="10"/>
        <v>0</v>
      </c>
      <c r="P140" s="9"/>
    </row>
    <row r="141" spans="1:16" ht="15">
      <c r="A141" s="12"/>
      <c r="B141" s="25">
        <v>341.3</v>
      </c>
      <c r="C141" s="20" t="s">
        <v>256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f t="shared" si="12"/>
        <v>0</v>
      </c>
      <c r="O141" s="48">
        <f t="shared" si="10"/>
        <v>0</v>
      </c>
      <c r="P141" s="9"/>
    </row>
    <row r="142" spans="1:16" ht="15">
      <c r="A142" s="12"/>
      <c r="B142" s="25">
        <v>341.51</v>
      </c>
      <c r="C142" s="20" t="s">
        <v>123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f t="shared" si="12"/>
        <v>0</v>
      </c>
      <c r="O142" s="48">
        <f t="shared" si="10"/>
        <v>0</v>
      </c>
      <c r="P142" s="9"/>
    </row>
    <row r="143" spans="1:16" ht="15">
      <c r="A143" s="12"/>
      <c r="B143" s="25">
        <v>341.52</v>
      </c>
      <c r="C143" s="20" t="s">
        <v>124</v>
      </c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f t="shared" si="12"/>
        <v>0</v>
      </c>
      <c r="O143" s="48">
        <f t="shared" si="10"/>
        <v>0</v>
      </c>
      <c r="P143" s="9"/>
    </row>
    <row r="144" spans="1:16" ht="15">
      <c r="A144" s="12"/>
      <c r="B144" s="25">
        <v>341.53</v>
      </c>
      <c r="C144" s="20" t="s">
        <v>257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f t="shared" si="12"/>
        <v>0</v>
      </c>
      <c r="O144" s="48">
        <f t="shared" si="10"/>
        <v>0</v>
      </c>
      <c r="P144" s="9"/>
    </row>
    <row r="145" spans="1:16" ht="15">
      <c r="A145" s="12"/>
      <c r="B145" s="25">
        <v>341.54</v>
      </c>
      <c r="C145" s="20" t="s">
        <v>169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f t="shared" si="12"/>
        <v>0</v>
      </c>
      <c r="O145" s="48">
        <f t="shared" si="10"/>
        <v>0</v>
      </c>
      <c r="P145" s="9"/>
    </row>
    <row r="146" spans="1:16" ht="15">
      <c r="A146" s="12"/>
      <c r="B146" s="25">
        <v>341.55</v>
      </c>
      <c r="C146" s="20" t="s">
        <v>125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f t="shared" si="12"/>
        <v>0</v>
      </c>
      <c r="O146" s="48">
        <f t="shared" si="10"/>
        <v>0</v>
      </c>
      <c r="P146" s="9"/>
    </row>
    <row r="147" spans="1:16" ht="15">
      <c r="A147" s="12"/>
      <c r="B147" s="25">
        <v>341.56</v>
      </c>
      <c r="C147" s="20" t="s">
        <v>133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f t="shared" si="12"/>
        <v>0</v>
      </c>
      <c r="O147" s="48">
        <f t="shared" si="10"/>
        <v>0</v>
      </c>
      <c r="P147" s="9"/>
    </row>
    <row r="148" spans="1:16" ht="15">
      <c r="A148" s="12"/>
      <c r="B148" s="25">
        <v>341.8</v>
      </c>
      <c r="C148" s="20" t="s">
        <v>134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f t="shared" si="12"/>
        <v>0</v>
      </c>
      <c r="O148" s="48">
        <f t="shared" si="10"/>
        <v>0</v>
      </c>
      <c r="P148" s="9"/>
    </row>
    <row r="149" spans="1:16" ht="15">
      <c r="A149" s="12"/>
      <c r="B149" s="25">
        <v>341.9</v>
      </c>
      <c r="C149" s="20" t="s">
        <v>126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f t="shared" si="12"/>
        <v>0</v>
      </c>
      <c r="O149" s="48">
        <f t="shared" si="10"/>
        <v>0</v>
      </c>
      <c r="P149" s="9"/>
    </row>
    <row r="150" spans="1:16" ht="15">
      <c r="A150" s="12"/>
      <c r="B150" s="25">
        <v>342.1</v>
      </c>
      <c r="C150" s="20" t="s">
        <v>80</v>
      </c>
      <c r="D150" s="47">
        <v>0</v>
      </c>
      <c r="E150" s="47">
        <v>0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f t="shared" si="12"/>
        <v>0</v>
      </c>
      <c r="O150" s="48">
        <f t="shared" si="10"/>
        <v>0</v>
      </c>
      <c r="P150" s="9"/>
    </row>
    <row r="151" spans="1:16" ht="15">
      <c r="A151" s="12"/>
      <c r="B151" s="25">
        <v>342.2</v>
      </c>
      <c r="C151" s="20" t="s">
        <v>44</v>
      </c>
      <c r="D151" s="47">
        <v>0</v>
      </c>
      <c r="E151" s="47">
        <v>0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f t="shared" si="12"/>
        <v>0</v>
      </c>
      <c r="O151" s="48">
        <f t="shared" si="10"/>
        <v>0</v>
      </c>
      <c r="P151" s="9"/>
    </row>
    <row r="152" spans="1:16" ht="15">
      <c r="A152" s="12"/>
      <c r="B152" s="25">
        <v>342.3</v>
      </c>
      <c r="C152" s="20" t="s">
        <v>258</v>
      </c>
      <c r="D152" s="47">
        <v>0</v>
      </c>
      <c r="E152" s="47">
        <v>0</v>
      </c>
      <c r="F152" s="47">
        <v>0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f t="shared" si="12"/>
        <v>0</v>
      </c>
      <c r="O152" s="48">
        <f t="shared" si="10"/>
        <v>0</v>
      </c>
      <c r="P152" s="9"/>
    </row>
    <row r="153" spans="1:16" ht="15">
      <c r="A153" s="12"/>
      <c r="B153" s="25">
        <v>342.4</v>
      </c>
      <c r="C153" s="20" t="s">
        <v>45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7">
        <v>0</v>
      </c>
      <c r="J153" s="47">
        <v>0</v>
      </c>
      <c r="K153" s="47">
        <v>0</v>
      </c>
      <c r="L153" s="47">
        <v>0</v>
      </c>
      <c r="M153" s="47">
        <v>0</v>
      </c>
      <c r="N153" s="47">
        <f t="shared" si="12"/>
        <v>0</v>
      </c>
      <c r="O153" s="48">
        <f t="shared" si="10"/>
        <v>0</v>
      </c>
      <c r="P153" s="9"/>
    </row>
    <row r="154" spans="1:16" ht="15">
      <c r="A154" s="12"/>
      <c r="B154" s="25">
        <v>342.5</v>
      </c>
      <c r="C154" s="20" t="s">
        <v>259</v>
      </c>
      <c r="D154" s="47">
        <v>0</v>
      </c>
      <c r="E154" s="47">
        <v>0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f t="shared" si="12"/>
        <v>0</v>
      </c>
      <c r="O154" s="48">
        <f t="shared" si="10"/>
        <v>0</v>
      </c>
      <c r="P154" s="9"/>
    </row>
    <row r="155" spans="1:16" ht="15">
      <c r="A155" s="12"/>
      <c r="B155" s="25">
        <v>342.6</v>
      </c>
      <c r="C155" s="20" t="s">
        <v>46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f t="shared" si="12"/>
        <v>0</v>
      </c>
      <c r="O155" s="48">
        <f t="shared" si="10"/>
        <v>0</v>
      </c>
      <c r="P155" s="9"/>
    </row>
    <row r="156" spans="1:16" ht="15">
      <c r="A156" s="12"/>
      <c r="B156" s="25">
        <v>342.9</v>
      </c>
      <c r="C156" s="20" t="s">
        <v>170</v>
      </c>
      <c r="D156" s="47">
        <v>0</v>
      </c>
      <c r="E156" s="47">
        <v>0</v>
      </c>
      <c r="F156" s="47">
        <v>0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f t="shared" si="12"/>
        <v>0</v>
      </c>
      <c r="O156" s="48">
        <f t="shared" si="10"/>
        <v>0</v>
      </c>
      <c r="P156" s="9"/>
    </row>
    <row r="157" spans="1:16" ht="15">
      <c r="A157" s="12"/>
      <c r="B157" s="25">
        <v>343.1</v>
      </c>
      <c r="C157" s="20" t="s">
        <v>260</v>
      </c>
      <c r="D157" s="47">
        <v>0</v>
      </c>
      <c r="E157" s="47">
        <v>0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f t="shared" si="12"/>
        <v>0</v>
      </c>
      <c r="O157" s="48">
        <f t="shared" si="10"/>
        <v>0</v>
      </c>
      <c r="P157" s="9"/>
    </row>
    <row r="158" spans="1:16" ht="15">
      <c r="A158" s="12"/>
      <c r="B158" s="25">
        <v>343.2</v>
      </c>
      <c r="C158" s="20" t="s">
        <v>261</v>
      </c>
      <c r="D158" s="47">
        <v>0</v>
      </c>
      <c r="E158" s="47">
        <v>0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f t="shared" si="12"/>
        <v>0</v>
      </c>
      <c r="O158" s="48">
        <f t="shared" si="10"/>
        <v>0</v>
      </c>
      <c r="P158" s="9"/>
    </row>
    <row r="159" spans="1:16" ht="15">
      <c r="A159" s="12"/>
      <c r="B159" s="25">
        <v>343.3</v>
      </c>
      <c r="C159" s="20" t="s">
        <v>262</v>
      </c>
      <c r="D159" s="47">
        <v>0</v>
      </c>
      <c r="E159" s="47">
        <v>0</v>
      </c>
      <c r="F159" s="47">
        <v>0</v>
      </c>
      <c r="G159" s="47">
        <v>0</v>
      </c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47">
        <f t="shared" si="12"/>
        <v>0</v>
      </c>
      <c r="O159" s="48">
        <f t="shared" si="10"/>
        <v>0</v>
      </c>
      <c r="P159" s="9"/>
    </row>
    <row r="160" spans="1:16" ht="15">
      <c r="A160" s="12"/>
      <c r="B160" s="25">
        <v>343.4</v>
      </c>
      <c r="C160" s="20" t="s">
        <v>47</v>
      </c>
      <c r="D160" s="47">
        <v>0</v>
      </c>
      <c r="E160" s="47">
        <v>0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f t="shared" si="12"/>
        <v>0</v>
      </c>
      <c r="O160" s="48">
        <f t="shared" si="10"/>
        <v>0</v>
      </c>
      <c r="P160" s="9"/>
    </row>
    <row r="161" spans="1:16" ht="15">
      <c r="A161" s="12"/>
      <c r="B161" s="25">
        <v>343.5</v>
      </c>
      <c r="C161" s="20" t="s">
        <v>263</v>
      </c>
      <c r="D161" s="47">
        <v>0</v>
      </c>
      <c r="E161" s="47">
        <v>0</v>
      </c>
      <c r="F161" s="47">
        <v>0</v>
      </c>
      <c r="G161" s="47">
        <v>0</v>
      </c>
      <c r="H161" s="47">
        <v>0</v>
      </c>
      <c r="I161" s="47">
        <v>0</v>
      </c>
      <c r="J161" s="47">
        <v>0</v>
      </c>
      <c r="K161" s="47">
        <v>0</v>
      </c>
      <c r="L161" s="47">
        <v>0</v>
      </c>
      <c r="M161" s="47">
        <v>0</v>
      </c>
      <c r="N161" s="47">
        <f t="shared" si="12"/>
        <v>0</v>
      </c>
      <c r="O161" s="48">
        <f t="shared" si="10"/>
        <v>0</v>
      </c>
      <c r="P161" s="9"/>
    </row>
    <row r="162" spans="1:16" ht="15">
      <c r="A162" s="12"/>
      <c r="B162" s="25">
        <v>343.6</v>
      </c>
      <c r="C162" s="20" t="s">
        <v>264</v>
      </c>
      <c r="D162" s="47">
        <v>0</v>
      </c>
      <c r="E162" s="47">
        <v>0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47">
        <f t="shared" si="12"/>
        <v>0</v>
      </c>
      <c r="O162" s="48">
        <f t="shared" si="10"/>
        <v>0</v>
      </c>
      <c r="P162" s="9"/>
    </row>
    <row r="163" spans="1:16" ht="15">
      <c r="A163" s="12"/>
      <c r="B163" s="25">
        <v>343.7</v>
      </c>
      <c r="C163" s="20" t="s">
        <v>265</v>
      </c>
      <c r="D163" s="47">
        <v>0</v>
      </c>
      <c r="E163" s="47">
        <v>0</v>
      </c>
      <c r="F163" s="47">
        <v>0</v>
      </c>
      <c r="G163" s="47">
        <v>0</v>
      </c>
      <c r="H163" s="47">
        <v>0</v>
      </c>
      <c r="I163" s="47">
        <v>0</v>
      </c>
      <c r="J163" s="47">
        <v>0</v>
      </c>
      <c r="K163" s="47">
        <v>0</v>
      </c>
      <c r="L163" s="47">
        <v>0</v>
      </c>
      <c r="M163" s="47">
        <v>0</v>
      </c>
      <c r="N163" s="47">
        <f t="shared" si="12"/>
        <v>0</v>
      </c>
      <c r="O163" s="48">
        <f t="shared" si="10"/>
        <v>0</v>
      </c>
      <c r="P163" s="9"/>
    </row>
    <row r="164" spans="1:16" ht="15">
      <c r="A164" s="12"/>
      <c r="B164" s="25">
        <v>343.8</v>
      </c>
      <c r="C164" s="20" t="s">
        <v>266</v>
      </c>
      <c r="D164" s="47">
        <v>0</v>
      </c>
      <c r="E164" s="47">
        <v>0</v>
      </c>
      <c r="F164" s="47">
        <v>0</v>
      </c>
      <c r="G164" s="47">
        <v>0</v>
      </c>
      <c r="H164" s="47">
        <v>0</v>
      </c>
      <c r="I164" s="47">
        <v>0</v>
      </c>
      <c r="J164" s="47">
        <v>0</v>
      </c>
      <c r="K164" s="47">
        <v>0</v>
      </c>
      <c r="L164" s="47">
        <v>0</v>
      </c>
      <c r="M164" s="47">
        <v>0</v>
      </c>
      <c r="N164" s="47">
        <f t="shared" si="12"/>
        <v>0</v>
      </c>
      <c r="O164" s="48">
        <f t="shared" si="10"/>
        <v>0</v>
      </c>
      <c r="P164" s="9"/>
    </row>
    <row r="165" spans="1:16" ht="15">
      <c r="A165" s="12"/>
      <c r="B165" s="25">
        <v>343.9</v>
      </c>
      <c r="C165" s="20" t="s">
        <v>48</v>
      </c>
      <c r="D165" s="47">
        <v>0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47">
        <f t="shared" si="12"/>
        <v>0</v>
      </c>
      <c r="O165" s="48">
        <f t="shared" si="10"/>
        <v>0</v>
      </c>
      <c r="P165" s="9"/>
    </row>
    <row r="166" spans="1:16" ht="15">
      <c r="A166" s="12"/>
      <c r="B166" s="25">
        <v>344.1</v>
      </c>
      <c r="C166" s="20" t="s">
        <v>267</v>
      </c>
      <c r="D166" s="47">
        <v>0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47">
        <v>0</v>
      </c>
      <c r="N166" s="47">
        <f t="shared" si="12"/>
        <v>0</v>
      </c>
      <c r="O166" s="48">
        <f t="shared" si="10"/>
        <v>0</v>
      </c>
      <c r="P166" s="9"/>
    </row>
    <row r="167" spans="1:16" ht="15">
      <c r="A167" s="12"/>
      <c r="B167" s="25">
        <v>344.2</v>
      </c>
      <c r="C167" s="20" t="s">
        <v>268</v>
      </c>
      <c r="D167" s="47">
        <v>0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f t="shared" si="12"/>
        <v>0</v>
      </c>
      <c r="O167" s="48">
        <f t="shared" si="10"/>
        <v>0</v>
      </c>
      <c r="P167" s="9"/>
    </row>
    <row r="168" spans="1:16" ht="15">
      <c r="A168" s="12"/>
      <c r="B168" s="25">
        <v>344.3</v>
      </c>
      <c r="C168" s="20" t="s">
        <v>269</v>
      </c>
      <c r="D168" s="47">
        <v>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f t="shared" si="12"/>
        <v>0</v>
      </c>
      <c r="O168" s="48">
        <f t="shared" si="10"/>
        <v>0</v>
      </c>
      <c r="P168" s="9"/>
    </row>
    <row r="169" spans="1:16" ht="15">
      <c r="A169" s="12"/>
      <c r="B169" s="25">
        <v>344.4</v>
      </c>
      <c r="C169" s="20" t="s">
        <v>270</v>
      </c>
      <c r="D169" s="47">
        <v>0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47">
        <f t="shared" si="12"/>
        <v>0</v>
      </c>
      <c r="O169" s="48">
        <f t="shared" si="10"/>
        <v>0</v>
      </c>
      <c r="P169" s="9"/>
    </row>
    <row r="170" spans="1:16" ht="15">
      <c r="A170" s="12"/>
      <c r="B170" s="25">
        <v>344.5</v>
      </c>
      <c r="C170" s="20" t="s">
        <v>271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f t="shared" si="12"/>
        <v>0</v>
      </c>
      <c r="O170" s="48">
        <f t="shared" si="10"/>
        <v>0</v>
      </c>
      <c r="P170" s="9"/>
    </row>
    <row r="171" spans="1:16" ht="15">
      <c r="A171" s="12"/>
      <c r="B171" s="25">
        <v>344.6</v>
      </c>
      <c r="C171" s="20" t="s">
        <v>272</v>
      </c>
      <c r="D171" s="47">
        <v>0</v>
      </c>
      <c r="E171" s="47">
        <v>0</v>
      </c>
      <c r="F171" s="47">
        <v>0</v>
      </c>
      <c r="G171" s="47">
        <v>0</v>
      </c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47">
        <f t="shared" si="12"/>
        <v>0</v>
      </c>
      <c r="O171" s="48">
        <f t="shared" si="10"/>
        <v>0</v>
      </c>
      <c r="P171" s="9"/>
    </row>
    <row r="172" spans="1:16" ht="15">
      <c r="A172" s="12"/>
      <c r="B172" s="25">
        <v>344.9</v>
      </c>
      <c r="C172" s="20" t="s">
        <v>127</v>
      </c>
      <c r="D172" s="47">
        <v>0</v>
      </c>
      <c r="E172" s="47">
        <v>0</v>
      </c>
      <c r="F172" s="47">
        <v>0</v>
      </c>
      <c r="G172" s="47">
        <v>0</v>
      </c>
      <c r="H172" s="47">
        <v>0</v>
      </c>
      <c r="I172" s="47">
        <v>0</v>
      </c>
      <c r="J172" s="47">
        <v>0</v>
      </c>
      <c r="K172" s="47">
        <v>0</v>
      </c>
      <c r="L172" s="47">
        <v>0</v>
      </c>
      <c r="M172" s="47">
        <v>0</v>
      </c>
      <c r="N172" s="47">
        <f t="shared" si="12"/>
        <v>0</v>
      </c>
      <c r="O172" s="48">
        <f t="shared" si="10"/>
        <v>0</v>
      </c>
      <c r="P172" s="9"/>
    </row>
    <row r="173" spans="1:16" ht="15">
      <c r="A173" s="12"/>
      <c r="B173" s="25">
        <v>345.1</v>
      </c>
      <c r="C173" s="20" t="s">
        <v>273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f t="shared" si="12"/>
        <v>0</v>
      </c>
      <c r="O173" s="48">
        <f t="shared" si="10"/>
        <v>0</v>
      </c>
      <c r="P173" s="9"/>
    </row>
    <row r="174" spans="1:16" ht="15">
      <c r="A174" s="12"/>
      <c r="B174" s="25">
        <v>345.9</v>
      </c>
      <c r="C174" s="20" t="s">
        <v>274</v>
      </c>
      <c r="D174" s="47">
        <v>0</v>
      </c>
      <c r="E174" s="47">
        <v>0</v>
      </c>
      <c r="F174" s="47">
        <v>0</v>
      </c>
      <c r="G174" s="47">
        <v>0</v>
      </c>
      <c r="H174" s="47">
        <v>0</v>
      </c>
      <c r="I174" s="47">
        <v>0</v>
      </c>
      <c r="J174" s="47">
        <v>0</v>
      </c>
      <c r="K174" s="47">
        <v>0</v>
      </c>
      <c r="L174" s="47">
        <v>0</v>
      </c>
      <c r="M174" s="47">
        <v>0</v>
      </c>
      <c r="N174" s="47">
        <f t="shared" si="12"/>
        <v>0</v>
      </c>
      <c r="O174" s="48">
        <f t="shared" si="10"/>
        <v>0</v>
      </c>
      <c r="P174" s="9"/>
    </row>
    <row r="175" spans="1:16" ht="15">
      <c r="A175" s="12"/>
      <c r="B175" s="25">
        <v>346.1</v>
      </c>
      <c r="C175" s="20" t="s">
        <v>275</v>
      </c>
      <c r="D175" s="47">
        <v>0</v>
      </c>
      <c r="E175" s="47">
        <v>0</v>
      </c>
      <c r="F175" s="47">
        <v>0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7">
        <f t="shared" si="12"/>
        <v>0</v>
      </c>
      <c r="O175" s="48">
        <f t="shared" si="10"/>
        <v>0</v>
      </c>
      <c r="P175" s="9"/>
    </row>
    <row r="176" spans="1:16" ht="15">
      <c r="A176" s="12"/>
      <c r="B176" s="25">
        <v>346.2</v>
      </c>
      <c r="C176" s="20" t="s">
        <v>276</v>
      </c>
      <c r="D176" s="47">
        <v>0</v>
      </c>
      <c r="E176" s="47">
        <v>0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7">
        <v>0</v>
      </c>
      <c r="L176" s="47">
        <v>0</v>
      </c>
      <c r="M176" s="47">
        <v>0</v>
      </c>
      <c r="N176" s="47">
        <f t="shared" si="12"/>
        <v>0</v>
      </c>
      <c r="O176" s="48">
        <f t="shared" si="10"/>
        <v>0</v>
      </c>
      <c r="P176" s="9"/>
    </row>
    <row r="177" spans="1:16" ht="15">
      <c r="A177" s="12"/>
      <c r="B177" s="25">
        <v>346.3</v>
      </c>
      <c r="C177" s="20" t="s">
        <v>277</v>
      </c>
      <c r="D177" s="47">
        <v>0</v>
      </c>
      <c r="E177" s="47">
        <v>0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f t="shared" si="12"/>
        <v>0</v>
      </c>
      <c r="O177" s="48">
        <f t="shared" si="10"/>
        <v>0</v>
      </c>
      <c r="P177" s="9"/>
    </row>
    <row r="178" spans="1:16" ht="15">
      <c r="A178" s="12"/>
      <c r="B178" s="25">
        <v>346.4</v>
      </c>
      <c r="C178" s="20" t="s">
        <v>49</v>
      </c>
      <c r="D178" s="47">
        <v>0</v>
      </c>
      <c r="E178" s="47">
        <v>0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  <c r="L178" s="47">
        <v>0</v>
      </c>
      <c r="M178" s="47">
        <v>0</v>
      </c>
      <c r="N178" s="47">
        <f t="shared" si="12"/>
        <v>0</v>
      </c>
      <c r="O178" s="48">
        <f t="shared" si="10"/>
        <v>0</v>
      </c>
      <c r="P178" s="9"/>
    </row>
    <row r="179" spans="1:16" ht="15">
      <c r="A179" s="12"/>
      <c r="B179" s="25">
        <v>346.9</v>
      </c>
      <c r="C179" s="20" t="s">
        <v>278</v>
      </c>
      <c r="D179" s="47">
        <v>0</v>
      </c>
      <c r="E179" s="47">
        <v>0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0</v>
      </c>
      <c r="M179" s="47">
        <v>0</v>
      </c>
      <c r="N179" s="47">
        <f t="shared" si="12"/>
        <v>0</v>
      </c>
      <c r="O179" s="48">
        <f t="shared" si="10"/>
        <v>0</v>
      </c>
      <c r="P179" s="9"/>
    </row>
    <row r="180" spans="1:16" ht="15">
      <c r="A180" s="12"/>
      <c r="B180" s="25">
        <v>347.1</v>
      </c>
      <c r="C180" s="20" t="s">
        <v>279</v>
      </c>
      <c r="D180" s="47">
        <v>0</v>
      </c>
      <c r="E180" s="47">
        <v>0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f t="shared" si="12"/>
        <v>0</v>
      </c>
      <c r="O180" s="48">
        <f t="shared" si="10"/>
        <v>0</v>
      </c>
      <c r="P180" s="9"/>
    </row>
    <row r="181" spans="1:16" ht="15">
      <c r="A181" s="12"/>
      <c r="B181" s="25">
        <v>347.2</v>
      </c>
      <c r="C181" s="20" t="s">
        <v>81</v>
      </c>
      <c r="D181" s="47">
        <v>0</v>
      </c>
      <c r="E181" s="47">
        <v>0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f t="shared" si="12"/>
        <v>0</v>
      </c>
      <c r="O181" s="48">
        <f t="shared" si="10"/>
        <v>0</v>
      </c>
      <c r="P181" s="9"/>
    </row>
    <row r="182" spans="1:16" ht="15">
      <c r="A182" s="12"/>
      <c r="B182" s="25">
        <v>347.3</v>
      </c>
      <c r="C182" s="20" t="s">
        <v>280</v>
      </c>
      <c r="D182" s="47">
        <v>0</v>
      </c>
      <c r="E182" s="47">
        <v>0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f t="shared" si="12"/>
        <v>0</v>
      </c>
      <c r="O182" s="48">
        <f t="shared" si="10"/>
        <v>0</v>
      </c>
      <c r="P182" s="9"/>
    </row>
    <row r="183" spans="1:16" ht="15">
      <c r="A183" s="12"/>
      <c r="B183" s="25">
        <v>347.4</v>
      </c>
      <c r="C183" s="20" t="s">
        <v>281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47">
        <f t="shared" si="12"/>
        <v>0</v>
      </c>
      <c r="O183" s="48">
        <f t="shared" si="10"/>
        <v>0</v>
      </c>
      <c r="P183" s="9"/>
    </row>
    <row r="184" spans="1:16" ht="15">
      <c r="A184" s="12"/>
      <c r="B184" s="25">
        <v>347.5</v>
      </c>
      <c r="C184" s="20" t="s">
        <v>282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f t="shared" si="12"/>
        <v>0</v>
      </c>
      <c r="O184" s="48">
        <f t="shared" si="10"/>
        <v>0</v>
      </c>
      <c r="P184" s="9"/>
    </row>
    <row r="185" spans="1:16" ht="15">
      <c r="A185" s="12"/>
      <c r="B185" s="25">
        <v>347.8</v>
      </c>
      <c r="C185" s="20" t="s">
        <v>283</v>
      </c>
      <c r="D185" s="47">
        <v>0</v>
      </c>
      <c r="E185" s="47">
        <v>0</v>
      </c>
      <c r="F185" s="47">
        <v>0</v>
      </c>
      <c r="G185" s="47">
        <v>0</v>
      </c>
      <c r="H185" s="47">
        <v>0</v>
      </c>
      <c r="I185" s="47">
        <v>0</v>
      </c>
      <c r="J185" s="47">
        <v>0</v>
      </c>
      <c r="K185" s="47">
        <v>0</v>
      </c>
      <c r="L185" s="47">
        <v>0</v>
      </c>
      <c r="M185" s="47">
        <v>0</v>
      </c>
      <c r="N185" s="47">
        <f t="shared" si="12"/>
        <v>0</v>
      </c>
      <c r="O185" s="48">
        <f t="shared" si="10"/>
        <v>0</v>
      </c>
      <c r="P185" s="9"/>
    </row>
    <row r="186" spans="1:16" ht="15">
      <c r="A186" s="12"/>
      <c r="B186" s="25">
        <v>347.9</v>
      </c>
      <c r="C186" s="20" t="s">
        <v>284</v>
      </c>
      <c r="D186" s="47">
        <v>0</v>
      </c>
      <c r="E186" s="47">
        <v>0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f t="shared" si="12"/>
        <v>0</v>
      </c>
      <c r="O186" s="48">
        <f t="shared" si="10"/>
        <v>0</v>
      </c>
      <c r="P186" s="9"/>
    </row>
    <row r="187" spans="1:16" ht="15">
      <c r="A187" s="12"/>
      <c r="B187" s="25">
        <v>348.11</v>
      </c>
      <c r="C187" s="20" t="s">
        <v>285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  <c r="M187" s="47">
        <v>0</v>
      </c>
      <c r="N187" s="47">
        <f>SUM(D187:M187)</f>
        <v>0</v>
      </c>
      <c r="O187" s="48">
        <f t="shared" si="10"/>
        <v>0</v>
      </c>
      <c r="P187" s="9"/>
    </row>
    <row r="188" spans="1:16" ht="15">
      <c r="A188" s="12"/>
      <c r="B188" s="25">
        <v>348.12</v>
      </c>
      <c r="C188" s="20" t="s">
        <v>286</v>
      </c>
      <c r="D188" s="47">
        <v>0</v>
      </c>
      <c r="E188" s="47">
        <v>0</v>
      </c>
      <c r="F188" s="47">
        <v>0</v>
      </c>
      <c r="G188" s="47">
        <v>0</v>
      </c>
      <c r="H188" s="47">
        <v>0</v>
      </c>
      <c r="I188" s="47">
        <v>0</v>
      </c>
      <c r="J188" s="47">
        <v>0</v>
      </c>
      <c r="K188" s="47">
        <v>0</v>
      </c>
      <c r="L188" s="47">
        <v>0</v>
      </c>
      <c r="M188" s="47">
        <v>0</v>
      </c>
      <c r="N188" s="47">
        <f aca="true" t="shared" si="13" ref="N188:N215">SUM(D188:M188)</f>
        <v>0</v>
      </c>
      <c r="O188" s="48">
        <f t="shared" si="10"/>
        <v>0</v>
      </c>
      <c r="P188" s="9"/>
    </row>
    <row r="189" spans="1:16" ht="15">
      <c r="A189" s="12"/>
      <c r="B189" s="25">
        <v>348.13</v>
      </c>
      <c r="C189" s="20" t="s">
        <v>287</v>
      </c>
      <c r="D189" s="47">
        <v>0</v>
      </c>
      <c r="E189" s="47">
        <v>0</v>
      </c>
      <c r="F189" s="47">
        <v>0</v>
      </c>
      <c r="G189" s="47">
        <v>0</v>
      </c>
      <c r="H189" s="47">
        <v>0</v>
      </c>
      <c r="I189" s="47">
        <v>0</v>
      </c>
      <c r="J189" s="47">
        <v>0</v>
      </c>
      <c r="K189" s="47">
        <v>0</v>
      </c>
      <c r="L189" s="47">
        <v>0</v>
      </c>
      <c r="M189" s="47">
        <v>0</v>
      </c>
      <c r="N189" s="47">
        <f t="shared" si="13"/>
        <v>0</v>
      </c>
      <c r="O189" s="48">
        <f t="shared" si="10"/>
        <v>0</v>
      </c>
      <c r="P189" s="9"/>
    </row>
    <row r="190" spans="1:16" ht="15">
      <c r="A190" s="12"/>
      <c r="B190" s="25">
        <v>348.14</v>
      </c>
      <c r="C190" s="20" t="s">
        <v>288</v>
      </c>
      <c r="D190" s="47">
        <v>0</v>
      </c>
      <c r="E190" s="47">
        <v>0</v>
      </c>
      <c r="F190" s="47">
        <v>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  <c r="M190" s="47">
        <v>0</v>
      </c>
      <c r="N190" s="47">
        <f t="shared" si="13"/>
        <v>0</v>
      </c>
      <c r="O190" s="48">
        <f t="shared" si="10"/>
        <v>0</v>
      </c>
      <c r="P190" s="9"/>
    </row>
    <row r="191" spans="1:16" ht="15">
      <c r="A191" s="12"/>
      <c r="B191" s="25">
        <v>348.21</v>
      </c>
      <c r="C191" s="20" t="s">
        <v>289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f t="shared" si="13"/>
        <v>0</v>
      </c>
      <c r="O191" s="48">
        <f t="shared" si="10"/>
        <v>0</v>
      </c>
      <c r="P191" s="9"/>
    </row>
    <row r="192" spans="1:16" ht="15">
      <c r="A192" s="12"/>
      <c r="B192" s="25">
        <v>348.22</v>
      </c>
      <c r="C192" s="20" t="s">
        <v>290</v>
      </c>
      <c r="D192" s="47">
        <v>0</v>
      </c>
      <c r="E192" s="47">
        <v>0</v>
      </c>
      <c r="F192" s="47">
        <v>0</v>
      </c>
      <c r="G192" s="47">
        <v>0</v>
      </c>
      <c r="H192" s="47">
        <v>0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47">
        <f t="shared" si="13"/>
        <v>0</v>
      </c>
      <c r="O192" s="48">
        <f t="shared" si="10"/>
        <v>0</v>
      </c>
      <c r="P192" s="9"/>
    </row>
    <row r="193" spans="1:16" ht="15">
      <c r="A193" s="12"/>
      <c r="B193" s="25">
        <v>348.23</v>
      </c>
      <c r="C193" s="20" t="s">
        <v>291</v>
      </c>
      <c r="D193" s="47">
        <v>0</v>
      </c>
      <c r="E193" s="47">
        <v>0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  <c r="L193" s="47">
        <v>0</v>
      </c>
      <c r="M193" s="47">
        <v>0</v>
      </c>
      <c r="N193" s="47">
        <f t="shared" si="13"/>
        <v>0</v>
      </c>
      <c r="O193" s="48">
        <f t="shared" si="10"/>
        <v>0</v>
      </c>
      <c r="P193" s="9"/>
    </row>
    <row r="194" spans="1:16" ht="15">
      <c r="A194" s="12"/>
      <c r="B194" s="25">
        <v>348.24</v>
      </c>
      <c r="C194" s="20" t="s">
        <v>292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  <c r="M194" s="47">
        <v>0</v>
      </c>
      <c r="N194" s="47">
        <f t="shared" si="13"/>
        <v>0</v>
      </c>
      <c r="O194" s="48">
        <f t="shared" si="10"/>
        <v>0</v>
      </c>
      <c r="P194" s="9"/>
    </row>
    <row r="195" spans="1:16" ht="15">
      <c r="A195" s="12"/>
      <c r="B195" s="25">
        <v>348.31</v>
      </c>
      <c r="C195" s="20" t="s">
        <v>293</v>
      </c>
      <c r="D195" s="47">
        <v>0</v>
      </c>
      <c r="E195" s="47">
        <v>0</v>
      </c>
      <c r="F195" s="47">
        <v>0</v>
      </c>
      <c r="G195" s="47">
        <v>0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f t="shared" si="13"/>
        <v>0</v>
      </c>
      <c r="O195" s="48">
        <f t="shared" si="10"/>
        <v>0</v>
      </c>
      <c r="P195" s="9"/>
    </row>
    <row r="196" spans="1:16" ht="15">
      <c r="A196" s="12"/>
      <c r="B196" s="25">
        <v>348.32</v>
      </c>
      <c r="C196" s="20" t="s">
        <v>294</v>
      </c>
      <c r="D196" s="47">
        <v>0</v>
      </c>
      <c r="E196" s="47">
        <v>0</v>
      </c>
      <c r="F196" s="47">
        <v>0</v>
      </c>
      <c r="G196" s="47">
        <v>0</v>
      </c>
      <c r="H196" s="47">
        <v>0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f t="shared" si="13"/>
        <v>0</v>
      </c>
      <c r="O196" s="48">
        <f t="shared" si="10"/>
        <v>0</v>
      </c>
      <c r="P196" s="9"/>
    </row>
    <row r="197" spans="1:16" ht="15">
      <c r="A197" s="12"/>
      <c r="B197" s="25">
        <v>348.33</v>
      </c>
      <c r="C197" s="20" t="s">
        <v>295</v>
      </c>
      <c r="D197" s="47">
        <v>0</v>
      </c>
      <c r="E197" s="47">
        <v>0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7">
        <v>0</v>
      </c>
      <c r="L197" s="47">
        <v>0</v>
      </c>
      <c r="M197" s="47">
        <v>0</v>
      </c>
      <c r="N197" s="47">
        <f t="shared" si="13"/>
        <v>0</v>
      </c>
      <c r="O197" s="48">
        <f aca="true" t="shared" si="14" ref="O197:O260">(N197/O$285)</f>
        <v>0</v>
      </c>
      <c r="P197" s="9"/>
    </row>
    <row r="198" spans="1:16" ht="15">
      <c r="A198" s="12"/>
      <c r="B198" s="25">
        <v>348.34</v>
      </c>
      <c r="C198" s="20" t="s">
        <v>296</v>
      </c>
      <c r="D198" s="47">
        <v>0</v>
      </c>
      <c r="E198" s="47">
        <v>0</v>
      </c>
      <c r="F198" s="47">
        <v>0</v>
      </c>
      <c r="G198" s="47">
        <v>0</v>
      </c>
      <c r="H198" s="47"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47">
        <f t="shared" si="13"/>
        <v>0</v>
      </c>
      <c r="O198" s="48">
        <f t="shared" si="14"/>
        <v>0</v>
      </c>
      <c r="P198" s="9"/>
    </row>
    <row r="199" spans="1:16" ht="15">
      <c r="A199" s="12"/>
      <c r="B199" s="25">
        <v>348.41</v>
      </c>
      <c r="C199" s="20" t="s">
        <v>297</v>
      </c>
      <c r="D199" s="47">
        <v>0</v>
      </c>
      <c r="E199" s="47">
        <v>0</v>
      </c>
      <c r="F199" s="47">
        <v>0</v>
      </c>
      <c r="G199" s="47">
        <v>0</v>
      </c>
      <c r="H199" s="47">
        <v>0</v>
      </c>
      <c r="I199" s="47">
        <v>0</v>
      </c>
      <c r="J199" s="47">
        <v>0</v>
      </c>
      <c r="K199" s="47">
        <v>0</v>
      </c>
      <c r="L199" s="47">
        <v>0</v>
      </c>
      <c r="M199" s="47">
        <v>0</v>
      </c>
      <c r="N199" s="47">
        <f t="shared" si="13"/>
        <v>0</v>
      </c>
      <c r="O199" s="48">
        <f t="shared" si="14"/>
        <v>0</v>
      </c>
      <c r="P199" s="9"/>
    </row>
    <row r="200" spans="1:16" ht="15">
      <c r="A200" s="12"/>
      <c r="B200" s="25">
        <v>348.42</v>
      </c>
      <c r="C200" s="20" t="s">
        <v>298</v>
      </c>
      <c r="D200" s="47">
        <v>0</v>
      </c>
      <c r="E200" s="47">
        <v>0</v>
      </c>
      <c r="F200" s="47">
        <v>0</v>
      </c>
      <c r="G200" s="47">
        <v>0</v>
      </c>
      <c r="H200" s="47">
        <v>0</v>
      </c>
      <c r="I200" s="47">
        <v>0</v>
      </c>
      <c r="J200" s="47">
        <v>0</v>
      </c>
      <c r="K200" s="47">
        <v>0</v>
      </c>
      <c r="L200" s="47">
        <v>0</v>
      </c>
      <c r="M200" s="47">
        <v>0</v>
      </c>
      <c r="N200" s="47">
        <f t="shared" si="13"/>
        <v>0</v>
      </c>
      <c r="O200" s="48">
        <f t="shared" si="14"/>
        <v>0</v>
      </c>
      <c r="P200" s="9"/>
    </row>
    <row r="201" spans="1:16" ht="15">
      <c r="A201" s="12"/>
      <c r="B201" s="25">
        <v>348.43</v>
      </c>
      <c r="C201" s="20" t="s">
        <v>299</v>
      </c>
      <c r="D201" s="47">
        <v>0</v>
      </c>
      <c r="E201" s="47">
        <v>0</v>
      </c>
      <c r="F201" s="47">
        <v>0</v>
      </c>
      <c r="G201" s="47">
        <v>0</v>
      </c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47">
        <f t="shared" si="13"/>
        <v>0</v>
      </c>
      <c r="O201" s="48">
        <f t="shared" si="14"/>
        <v>0</v>
      </c>
      <c r="P201" s="9"/>
    </row>
    <row r="202" spans="1:16" ht="15">
      <c r="A202" s="12"/>
      <c r="B202" s="25">
        <v>348.44</v>
      </c>
      <c r="C202" s="20" t="s">
        <v>300</v>
      </c>
      <c r="D202" s="47">
        <v>0</v>
      </c>
      <c r="E202" s="47">
        <v>0</v>
      </c>
      <c r="F202" s="47">
        <v>0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47">
        <v>0</v>
      </c>
      <c r="N202" s="47">
        <f t="shared" si="13"/>
        <v>0</v>
      </c>
      <c r="O202" s="48">
        <f t="shared" si="14"/>
        <v>0</v>
      </c>
      <c r="P202" s="9"/>
    </row>
    <row r="203" spans="1:16" ht="15">
      <c r="A203" s="12"/>
      <c r="B203" s="25">
        <v>348.48</v>
      </c>
      <c r="C203" s="20" t="s">
        <v>171</v>
      </c>
      <c r="D203" s="47">
        <v>0</v>
      </c>
      <c r="E203" s="47">
        <v>0</v>
      </c>
      <c r="F203" s="47">
        <v>0</v>
      </c>
      <c r="G203" s="47">
        <v>0</v>
      </c>
      <c r="H203" s="47">
        <v>0</v>
      </c>
      <c r="I203" s="47">
        <v>0</v>
      </c>
      <c r="J203" s="47">
        <v>0</v>
      </c>
      <c r="K203" s="47">
        <v>0</v>
      </c>
      <c r="L203" s="47">
        <v>0</v>
      </c>
      <c r="M203" s="47">
        <v>0</v>
      </c>
      <c r="N203" s="47">
        <f t="shared" si="13"/>
        <v>0</v>
      </c>
      <c r="O203" s="48">
        <f t="shared" si="14"/>
        <v>0</v>
      </c>
      <c r="P203" s="9"/>
    </row>
    <row r="204" spans="1:16" ht="15">
      <c r="A204" s="12"/>
      <c r="B204" s="25">
        <v>348.51</v>
      </c>
      <c r="C204" s="20" t="s">
        <v>301</v>
      </c>
      <c r="D204" s="47">
        <v>0</v>
      </c>
      <c r="E204" s="47">
        <v>0</v>
      </c>
      <c r="F204" s="47">
        <v>0</v>
      </c>
      <c r="G204" s="47">
        <v>0</v>
      </c>
      <c r="H204" s="47">
        <v>0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47">
        <f t="shared" si="13"/>
        <v>0</v>
      </c>
      <c r="O204" s="48">
        <f t="shared" si="14"/>
        <v>0</v>
      </c>
      <c r="P204" s="9"/>
    </row>
    <row r="205" spans="1:16" ht="15">
      <c r="A205" s="12"/>
      <c r="B205" s="25">
        <v>348.52</v>
      </c>
      <c r="C205" s="20" t="s">
        <v>302</v>
      </c>
      <c r="D205" s="47">
        <v>0</v>
      </c>
      <c r="E205" s="47">
        <v>0</v>
      </c>
      <c r="F205" s="47">
        <v>0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47">
        <v>0</v>
      </c>
      <c r="N205" s="47">
        <f t="shared" si="13"/>
        <v>0</v>
      </c>
      <c r="O205" s="48">
        <f t="shared" si="14"/>
        <v>0</v>
      </c>
      <c r="P205" s="9"/>
    </row>
    <row r="206" spans="1:16" ht="15">
      <c r="A206" s="12"/>
      <c r="B206" s="25">
        <v>348.53</v>
      </c>
      <c r="C206" s="20" t="s">
        <v>303</v>
      </c>
      <c r="D206" s="47">
        <v>0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7">
        <v>0</v>
      </c>
      <c r="K206" s="47">
        <v>0</v>
      </c>
      <c r="L206" s="47">
        <v>0</v>
      </c>
      <c r="M206" s="47">
        <v>0</v>
      </c>
      <c r="N206" s="47">
        <f t="shared" si="13"/>
        <v>0</v>
      </c>
      <c r="O206" s="48">
        <f t="shared" si="14"/>
        <v>0</v>
      </c>
      <c r="P206" s="9"/>
    </row>
    <row r="207" spans="1:16" ht="15">
      <c r="A207" s="12"/>
      <c r="B207" s="25">
        <v>348.54</v>
      </c>
      <c r="C207" s="20" t="s">
        <v>304</v>
      </c>
      <c r="D207" s="47">
        <v>0</v>
      </c>
      <c r="E207" s="47">
        <v>0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47">
        <f t="shared" si="13"/>
        <v>0</v>
      </c>
      <c r="O207" s="48">
        <f t="shared" si="14"/>
        <v>0</v>
      </c>
      <c r="P207" s="9"/>
    </row>
    <row r="208" spans="1:16" ht="15">
      <c r="A208" s="12"/>
      <c r="B208" s="25">
        <v>348.61</v>
      </c>
      <c r="C208" s="20" t="s">
        <v>305</v>
      </c>
      <c r="D208" s="47">
        <v>0</v>
      </c>
      <c r="E208" s="47">
        <v>0</v>
      </c>
      <c r="F208" s="47">
        <v>0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  <c r="L208" s="47">
        <v>0</v>
      </c>
      <c r="M208" s="47">
        <v>0</v>
      </c>
      <c r="N208" s="47">
        <f t="shared" si="13"/>
        <v>0</v>
      </c>
      <c r="O208" s="48">
        <f t="shared" si="14"/>
        <v>0</v>
      </c>
      <c r="P208" s="9"/>
    </row>
    <row r="209" spans="1:16" ht="15">
      <c r="A209" s="12"/>
      <c r="B209" s="25">
        <v>348.62</v>
      </c>
      <c r="C209" s="20" t="s">
        <v>306</v>
      </c>
      <c r="D209" s="47">
        <v>0</v>
      </c>
      <c r="E209" s="47">
        <v>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7">
        <v>0</v>
      </c>
      <c r="L209" s="47">
        <v>0</v>
      </c>
      <c r="M209" s="47">
        <v>0</v>
      </c>
      <c r="N209" s="47">
        <f t="shared" si="13"/>
        <v>0</v>
      </c>
      <c r="O209" s="48">
        <f t="shared" si="14"/>
        <v>0</v>
      </c>
      <c r="P209" s="9"/>
    </row>
    <row r="210" spans="1:16" ht="15">
      <c r="A210" s="12"/>
      <c r="B210" s="25">
        <v>348.63</v>
      </c>
      <c r="C210" s="20" t="s">
        <v>307</v>
      </c>
      <c r="D210" s="47">
        <v>0</v>
      </c>
      <c r="E210" s="47">
        <v>0</v>
      </c>
      <c r="F210" s="47">
        <v>0</v>
      </c>
      <c r="G210" s="47">
        <v>0</v>
      </c>
      <c r="H210" s="47"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47">
        <f t="shared" si="13"/>
        <v>0</v>
      </c>
      <c r="O210" s="48">
        <f t="shared" si="14"/>
        <v>0</v>
      </c>
      <c r="P210" s="9"/>
    </row>
    <row r="211" spans="1:16" ht="15">
      <c r="A211" s="12"/>
      <c r="B211" s="25">
        <v>348.64</v>
      </c>
      <c r="C211" s="20" t="s">
        <v>308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f t="shared" si="13"/>
        <v>0</v>
      </c>
      <c r="O211" s="48">
        <f t="shared" si="14"/>
        <v>0</v>
      </c>
      <c r="P211" s="9"/>
    </row>
    <row r="212" spans="1:16" ht="15">
      <c r="A212" s="12"/>
      <c r="B212" s="25">
        <v>348.71</v>
      </c>
      <c r="C212" s="20" t="s">
        <v>309</v>
      </c>
      <c r="D212" s="47">
        <v>0</v>
      </c>
      <c r="E212" s="47">
        <v>0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47">
        <v>0</v>
      </c>
      <c r="N212" s="47">
        <f t="shared" si="13"/>
        <v>0</v>
      </c>
      <c r="O212" s="48">
        <f t="shared" si="14"/>
        <v>0</v>
      </c>
      <c r="P212" s="9"/>
    </row>
    <row r="213" spans="1:16" ht="15">
      <c r="A213" s="12"/>
      <c r="B213" s="25">
        <v>348.72</v>
      </c>
      <c r="C213" s="20" t="s">
        <v>310</v>
      </c>
      <c r="D213" s="47">
        <v>0</v>
      </c>
      <c r="E213" s="47">
        <v>0</v>
      </c>
      <c r="F213" s="47">
        <v>0</v>
      </c>
      <c r="G213" s="47">
        <v>0</v>
      </c>
      <c r="H213" s="47">
        <v>0</v>
      </c>
      <c r="I213" s="47">
        <v>0</v>
      </c>
      <c r="J213" s="47">
        <v>0</v>
      </c>
      <c r="K213" s="47">
        <v>0</v>
      </c>
      <c r="L213" s="47">
        <v>0</v>
      </c>
      <c r="M213" s="47">
        <v>0</v>
      </c>
      <c r="N213" s="47">
        <f t="shared" si="13"/>
        <v>0</v>
      </c>
      <c r="O213" s="48">
        <f t="shared" si="14"/>
        <v>0</v>
      </c>
      <c r="P213" s="9"/>
    </row>
    <row r="214" spans="1:16" ht="15">
      <c r="A214" s="12"/>
      <c r="B214" s="25">
        <v>348.73</v>
      </c>
      <c r="C214" s="20" t="s">
        <v>311</v>
      </c>
      <c r="D214" s="47">
        <v>0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7">
        <f t="shared" si="13"/>
        <v>0</v>
      </c>
      <c r="O214" s="48">
        <f t="shared" si="14"/>
        <v>0</v>
      </c>
      <c r="P214" s="9"/>
    </row>
    <row r="215" spans="1:16" ht="15">
      <c r="A215" s="12"/>
      <c r="B215" s="25">
        <v>348.74</v>
      </c>
      <c r="C215" s="20" t="s">
        <v>312</v>
      </c>
      <c r="D215" s="47">
        <v>0</v>
      </c>
      <c r="E215" s="47">
        <v>0</v>
      </c>
      <c r="F215" s="47">
        <v>0</v>
      </c>
      <c r="G215" s="47">
        <v>0</v>
      </c>
      <c r="H215" s="47">
        <v>0</v>
      </c>
      <c r="I215" s="47">
        <v>0</v>
      </c>
      <c r="J215" s="47">
        <v>0</v>
      </c>
      <c r="K215" s="47">
        <v>0</v>
      </c>
      <c r="L215" s="47">
        <v>0</v>
      </c>
      <c r="M215" s="47">
        <v>0</v>
      </c>
      <c r="N215" s="47">
        <f t="shared" si="13"/>
        <v>0</v>
      </c>
      <c r="O215" s="48">
        <f t="shared" si="14"/>
        <v>0</v>
      </c>
      <c r="P215" s="9"/>
    </row>
    <row r="216" spans="1:16" ht="15">
      <c r="A216" s="12"/>
      <c r="B216" s="25">
        <v>348.82</v>
      </c>
      <c r="C216" s="20" t="s">
        <v>313</v>
      </c>
      <c r="D216" s="47">
        <v>0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  <c r="J216" s="47">
        <v>0</v>
      </c>
      <c r="K216" s="47">
        <v>0</v>
      </c>
      <c r="L216" s="47">
        <v>0</v>
      </c>
      <c r="M216" s="47">
        <v>0</v>
      </c>
      <c r="N216" s="47">
        <f t="shared" si="12"/>
        <v>0</v>
      </c>
      <c r="O216" s="48">
        <f t="shared" si="14"/>
        <v>0</v>
      </c>
      <c r="P216" s="9"/>
    </row>
    <row r="217" spans="1:16" ht="15">
      <c r="A217" s="12"/>
      <c r="B217" s="25">
        <v>348.85</v>
      </c>
      <c r="C217" s="20" t="s">
        <v>314</v>
      </c>
      <c r="D217" s="47">
        <v>0</v>
      </c>
      <c r="E217" s="47">
        <v>0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47">
        <v>0</v>
      </c>
      <c r="N217" s="47">
        <f t="shared" si="12"/>
        <v>0</v>
      </c>
      <c r="O217" s="48">
        <f t="shared" si="14"/>
        <v>0</v>
      </c>
      <c r="P217" s="9"/>
    </row>
    <row r="218" spans="1:16" ht="15">
      <c r="A218" s="12"/>
      <c r="B218" s="25">
        <v>348.86</v>
      </c>
      <c r="C218" s="20" t="s">
        <v>315</v>
      </c>
      <c r="D218" s="47">
        <v>0</v>
      </c>
      <c r="E218" s="47">
        <v>0</v>
      </c>
      <c r="F218" s="47">
        <v>0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47">
        <v>0</v>
      </c>
      <c r="N218" s="47">
        <f t="shared" si="12"/>
        <v>0</v>
      </c>
      <c r="O218" s="48">
        <f t="shared" si="14"/>
        <v>0</v>
      </c>
      <c r="P218" s="9"/>
    </row>
    <row r="219" spans="1:16" ht="15">
      <c r="A219" s="12"/>
      <c r="B219" s="25">
        <v>348.87</v>
      </c>
      <c r="C219" s="20" t="s">
        <v>316</v>
      </c>
      <c r="D219" s="47">
        <v>0</v>
      </c>
      <c r="E219" s="47">
        <v>0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47">
        <v>0</v>
      </c>
      <c r="N219" s="47">
        <f t="shared" si="12"/>
        <v>0</v>
      </c>
      <c r="O219" s="48">
        <f t="shared" si="14"/>
        <v>0</v>
      </c>
      <c r="P219" s="9"/>
    </row>
    <row r="220" spans="1:16" ht="15">
      <c r="A220" s="12"/>
      <c r="B220" s="25">
        <v>348.88</v>
      </c>
      <c r="C220" s="20" t="s">
        <v>317</v>
      </c>
      <c r="D220" s="47">
        <v>0</v>
      </c>
      <c r="E220" s="47">
        <v>0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0</v>
      </c>
      <c r="M220" s="47">
        <v>0</v>
      </c>
      <c r="N220" s="47">
        <f t="shared" si="12"/>
        <v>0</v>
      </c>
      <c r="O220" s="48">
        <f t="shared" si="14"/>
        <v>0</v>
      </c>
      <c r="P220" s="9"/>
    </row>
    <row r="221" spans="1:16" ht="15">
      <c r="A221" s="12"/>
      <c r="B221" s="25">
        <v>348.921</v>
      </c>
      <c r="C221" s="20" t="s">
        <v>318</v>
      </c>
      <c r="D221" s="47">
        <v>0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f t="shared" si="12"/>
        <v>0</v>
      </c>
      <c r="O221" s="48">
        <f t="shared" si="14"/>
        <v>0</v>
      </c>
      <c r="P221" s="9"/>
    </row>
    <row r="222" spans="1:16" ht="15">
      <c r="A222" s="12"/>
      <c r="B222" s="25">
        <v>348.922</v>
      </c>
      <c r="C222" s="20" t="s">
        <v>319</v>
      </c>
      <c r="D222" s="47">
        <v>0</v>
      </c>
      <c r="E222" s="47">
        <v>0</v>
      </c>
      <c r="F222" s="47">
        <v>0</v>
      </c>
      <c r="G222" s="47">
        <v>0</v>
      </c>
      <c r="H222" s="47">
        <v>0</v>
      </c>
      <c r="I222" s="47">
        <v>0</v>
      </c>
      <c r="J222" s="47">
        <v>0</v>
      </c>
      <c r="K222" s="47">
        <v>0</v>
      </c>
      <c r="L222" s="47">
        <v>0</v>
      </c>
      <c r="M222" s="47">
        <v>0</v>
      </c>
      <c r="N222" s="47">
        <f t="shared" si="12"/>
        <v>0</v>
      </c>
      <c r="O222" s="48">
        <f t="shared" si="14"/>
        <v>0</v>
      </c>
      <c r="P222" s="9"/>
    </row>
    <row r="223" spans="1:16" ht="15">
      <c r="A223" s="12"/>
      <c r="B223" s="25">
        <v>348.923</v>
      </c>
      <c r="C223" s="20" t="s">
        <v>320</v>
      </c>
      <c r="D223" s="47">
        <v>0</v>
      </c>
      <c r="E223" s="47">
        <v>0</v>
      </c>
      <c r="F223" s="47">
        <v>0</v>
      </c>
      <c r="G223" s="47">
        <v>0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47">
        <v>0</v>
      </c>
      <c r="N223" s="47">
        <f t="shared" si="12"/>
        <v>0</v>
      </c>
      <c r="O223" s="48">
        <f t="shared" si="14"/>
        <v>0</v>
      </c>
      <c r="P223" s="9"/>
    </row>
    <row r="224" spans="1:16" ht="15">
      <c r="A224" s="12"/>
      <c r="B224" s="25">
        <v>348.924</v>
      </c>
      <c r="C224" s="20" t="s">
        <v>321</v>
      </c>
      <c r="D224" s="47">
        <v>0</v>
      </c>
      <c r="E224" s="47">
        <v>0</v>
      </c>
      <c r="F224" s="47">
        <v>0</v>
      </c>
      <c r="G224" s="47">
        <v>0</v>
      </c>
      <c r="H224" s="47">
        <v>0</v>
      </c>
      <c r="I224" s="47">
        <v>0</v>
      </c>
      <c r="J224" s="47">
        <v>0</v>
      </c>
      <c r="K224" s="47">
        <v>0</v>
      </c>
      <c r="L224" s="47">
        <v>0</v>
      </c>
      <c r="M224" s="47">
        <v>0</v>
      </c>
      <c r="N224" s="47">
        <f t="shared" si="12"/>
        <v>0</v>
      </c>
      <c r="O224" s="48">
        <f t="shared" si="14"/>
        <v>0</v>
      </c>
      <c r="P224" s="9"/>
    </row>
    <row r="225" spans="1:16" ht="15">
      <c r="A225" s="12"/>
      <c r="B225" s="25">
        <v>348.93</v>
      </c>
      <c r="C225" s="20" t="s">
        <v>322</v>
      </c>
      <c r="D225" s="47">
        <v>0</v>
      </c>
      <c r="E225" s="47">
        <v>0</v>
      </c>
      <c r="F225" s="47">
        <v>0</v>
      </c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f t="shared" si="12"/>
        <v>0</v>
      </c>
      <c r="O225" s="48">
        <f t="shared" si="14"/>
        <v>0</v>
      </c>
      <c r="P225" s="9"/>
    </row>
    <row r="226" spans="1:16" ht="15">
      <c r="A226" s="12"/>
      <c r="B226" s="25">
        <v>348.931</v>
      </c>
      <c r="C226" s="20" t="s">
        <v>323</v>
      </c>
      <c r="D226" s="47">
        <v>0</v>
      </c>
      <c r="E226" s="47">
        <v>0</v>
      </c>
      <c r="F226" s="47">
        <v>0</v>
      </c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f t="shared" si="12"/>
        <v>0</v>
      </c>
      <c r="O226" s="48">
        <f t="shared" si="14"/>
        <v>0</v>
      </c>
      <c r="P226" s="9"/>
    </row>
    <row r="227" spans="1:16" ht="15">
      <c r="A227" s="12"/>
      <c r="B227" s="25">
        <v>348.932</v>
      </c>
      <c r="C227" s="20" t="s">
        <v>324</v>
      </c>
      <c r="D227" s="47">
        <v>0</v>
      </c>
      <c r="E227" s="47">
        <v>0</v>
      </c>
      <c r="F227" s="47">
        <v>0</v>
      </c>
      <c r="G227" s="47">
        <v>0</v>
      </c>
      <c r="H227" s="47">
        <v>0</v>
      </c>
      <c r="I227" s="47">
        <v>0</v>
      </c>
      <c r="J227" s="47">
        <v>0</v>
      </c>
      <c r="K227" s="47">
        <v>0</v>
      </c>
      <c r="L227" s="47">
        <v>0</v>
      </c>
      <c r="M227" s="47">
        <v>0</v>
      </c>
      <c r="N227" s="47">
        <f t="shared" si="12"/>
        <v>0</v>
      </c>
      <c r="O227" s="48">
        <f t="shared" si="14"/>
        <v>0</v>
      </c>
      <c r="P227" s="9"/>
    </row>
    <row r="228" spans="1:16" ht="15">
      <c r="A228" s="12"/>
      <c r="B228" s="25">
        <v>348.933</v>
      </c>
      <c r="C228" s="20" t="s">
        <v>325</v>
      </c>
      <c r="D228" s="47">
        <v>0</v>
      </c>
      <c r="E228" s="47">
        <v>0</v>
      </c>
      <c r="F228" s="47">
        <v>0</v>
      </c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7">
        <f t="shared" si="12"/>
        <v>0</v>
      </c>
      <c r="O228" s="48">
        <f t="shared" si="14"/>
        <v>0</v>
      </c>
      <c r="P228" s="9"/>
    </row>
    <row r="229" spans="1:16" ht="15">
      <c r="A229" s="12"/>
      <c r="B229" s="25">
        <v>348.99</v>
      </c>
      <c r="C229" s="20" t="s">
        <v>326</v>
      </c>
      <c r="D229" s="47">
        <v>0</v>
      </c>
      <c r="E229" s="47">
        <v>0</v>
      </c>
      <c r="F229" s="47">
        <v>0</v>
      </c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f t="shared" si="12"/>
        <v>0</v>
      </c>
      <c r="O229" s="48">
        <f t="shared" si="14"/>
        <v>0</v>
      </c>
      <c r="P229" s="9"/>
    </row>
    <row r="230" spans="1:16" ht="15">
      <c r="A230" s="12"/>
      <c r="B230" s="25">
        <v>349</v>
      </c>
      <c r="C230" s="20" t="s">
        <v>148</v>
      </c>
      <c r="D230" s="47">
        <v>0</v>
      </c>
      <c r="E230" s="47">
        <v>0</v>
      </c>
      <c r="F230" s="47">
        <v>0</v>
      </c>
      <c r="G230" s="47">
        <v>0</v>
      </c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f t="shared" si="12"/>
        <v>0</v>
      </c>
      <c r="O230" s="48">
        <f t="shared" si="14"/>
        <v>0</v>
      </c>
      <c r="P230" s="9"/>
    </row>
    <row r="231" spans="1:16" ht="15.75">
      <c r="A231" s="29" t="s">
        <v>36</v>
      </c>
      <c r="B231" s="30"/>
      <c r="C231" s="31"/>
      <c r="D231" s="32">
        <f>SUM(D232:D248)</f>
        <v>0</v>
      </c>
      <c r="E231" s="32">
        <f aca="true" t="shared" si="15" ref="E231:M231">SUM(E232:E248)</f>
        <v>0</v>
      </c>
      <c r="F231" s="32">
        <f t="shared" si="15"/>
        <v>0</v>
      </c>
      <c r="G231" s="32">
        <f t="shared" si="15"/>
        <v>0</v>
      </c>
      <c r="H231" s="32">
        <f t="shared" si="15"/>
        <v>0</v>
      </c>
      <c r="I231" s="32">
        <f t="shared" si="15"/>
        <v>0</v>
      </c>
      <c r="J231" s="32">
        <f t="shared" si="15"/>
        <v>0</v>
      </c>
      <c r="K231" s="32">
        <f t="shared" si="15"/>
        <v>0</v>
      </c>
      <c r="L231" s="32">
        <f t="shared" si="15"/>
        <v>0</v>
      </c>
      <c r="M231" s="32">
        <f t="shared" si="15"/>
        <v>0</v>
      </c>
      <c r="N231" s="32">
        <f>SUM(D231:M231)</f>
        <v>0</v>
      </c>
      <c r="O231" s="46">
        <f t="shared" si="14"/>
        <v>0</v>
      </c>
      <c r="P231" s="10"/>
    </row>
    <row r="232" spans="1:16" ht="15">
      <c r="A232" s="13"/>
      <c r="B232" s="40">
        <v>351.1</v>
      </c>
      <c r="C232" s="21" t="s">
        <v>53</v>
      </c>
      <c r="D232" s="47">
        <v>0</v>
      </c>
      <c r="E232" s="47">
        <v>0</v>
      </c>
      <c r="F232" s="47">
        <v>0</v>
      </c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f>SUM(D232:M232)</f>
        <v>0</v>
      </c>
      <c r="O232" s="48">
        <f t="shared" si="14"/>
        <v>0</v>
      </c>
      <c r="P232" s="9"/>
    </row>
    <row r="233" spans="1:16" ht="15">
      <c r="A233" s="13"/>
      <c r="B233" s="40">
        <v>351.2</v>
      </c>
      <c r="C233" s="21" t="s">
        <v>327</v>
      </c>
      <c r="D233" s="47">
        <v>0</v>
      </c>
      <c r="E233" s="47">
        <v>0</v>
      </c>
      <c r="F233" s="47">
        <v>0</v>
      </c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f aca="true" t="shared" si="16" ref="N233:N248">SUM(D233:M233)</f>
        <v>0</v>
      </c>
      <c r="O233" s="48">
        <f t="shared" si="14"/>
        <v>0</v>
      </c>
      <c r="P233" s="9"/>
    </row>
    <row r="234" spans="1:16" ht="15">
      <c r="A234" s="13"/>
      <c r="B234" s="40">
        <v>351.3</v>
      </c>
      <c r="C234" s="21" t="s">
        <v>54</v>
      </c>
      <c r="D234" s="47">
        <v>0</v>
      </c>
      <c r="E234" s="47">
        <v>0</v>
      </c>
      <c r="F234" s="47">
        <v>0</v>
      </c>
      <c r="G234" s="47">
        <v>0</v>
      </c>
      <c r="H234" s="47"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f t="shared" si="16"/>
        <v>0</v>
      </c>
      <c r="O234" s="48">
        <f t="shared" si="14"/>
        <v>0</v>
      </c>
      <c r="P234" s="9"/>
    </row>
    <row r="235" spans="1:16" ht="15">
      <c r="A235" s="13"/>
      <c r="B235" s="40">
        <v>351.4</v>
      </c>
      <c r="C235" s="21" t="s">
        <v>55</v>
      </c>
      <c r="D235" s="47">
        <v>0</v>
      </c>
      <c r="E235" s="47">
        <v>0</v>
      </c>
      <c r="F235" s="47">
        <v>0</v>
      </c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f t="shared" si="16"/>
        <v>0</v>
      </c>
      <c r="O235" s="48">
        <f t="shared" si="14"/>
        <v>0</v>
      </c>
      <c r="P235" s="9"/>
    </row>
    <row r="236" spans="1:16" ht="15">
      <c r="A236" s="13"/>
      <c r="B236" s="40">
        <v>351.5</v>
      </c>
      <c r="C236" s="21" t="s">
        <v>56</v>
      </c>
      <c r="D236" s="47">
        <v>0</v>
      </c>
      <c r="E236" s="47">
        <v>0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f t="shared" si="16"/>
        <v>0</v>
      </c>
      <c r="O236" s="48">
        <f t="shared" si="14"/>
        <v>0</v>
      </c>
      <c r="P236" s="9"/>
    </row>
    <row r="237" spans="1:16" ht="15">
      <c r="A237" s="13"/>
      <c r="B237" s="40">
        <v>351.6</v>
      </c>
      <c r="C237" s="21" t="s">
        <v>328</v>
      </c>
      <c r="D237" s="47">
        <v>0</v>
      </c>
      <c r="E237" s="47">
        <v>0</v>
      </c>
      <c r="F237" s="47">
        <v>0</v>
      </c>
      <c r="G237" s="47">
        <v>0</v>
      </c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f t="shared" si="16"/>
        <v>0</v>
      </c>
      <c r="O237" s="48">
        <f t="shared" si="14"/>
        <v>0</v>
      </c>
      <c r="P237" s="9"/>
    </row>
    <row r="238" spans="1:16" ht="15">
      <c r="A238" s="13"/>
      <c r="B238" s="40">
        <v>351.7</v>
      </c>
      <c r="C238" s="21" t="s">
        <v>329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f t="shared" si="16"/>
        <v>0</v>
      </c>
      <c r="O238" s="48">
        <f t="shared" si="14"/>
        <v>0</v>
      </c>
      <c r="P238" s="9"/>
    </row>
    <row r="239" spans="1:16" ht="15">
      <c r="A239" s="13"/>
      <c r="B239" s="40">
        <v>351.8</v>
      </c>
      <c r="C239" s="21" t="s">
        <v>330</v>
      </c>
      <c r="D239" s="47">
        <v>0</v>
      </c>
      <c r="E239" s="47">
        <v>0</v>
      </c>
      <c r="F239" s="47">
        <v>0</v>
      </c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f t="shared" si="16"/>
        <v>0</v>
      </c>
      <c r="O239" s="48">
        <f t="shared" si="14"/>
        <v>0</v>
      </c>
      <c r="P239" s="9"/>
    </row>
    <row r="240" spans="1:16" ht="15">
      <c r="A240" s="13"/>
      <c r="B240" s="40">
        <v>351.9</v>
      </c>
      <c r="C240" s="21" t="s">
        <v>128</v>
      </c>
      <c r="D240" s="47">
        <v>0</v>
      </c>
      <c r="E240" s="47">
        <v>0</v>
      </c>
      <c r="F240" s="47">
        <v>0</v>
      </c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f t="shared" si="16"/>
        <v>0</v>
      </c>
      <c r="O240" s="48">
        <f t="shared" si="14"/>
        <v>0</v>
      </c>
      <c r="P240" s="9"/>
    </row>
    <row r="241" spans="1:16" ht="15">
      <c r="A241" s="13"/>
      <c r="B241" s="40">
        <v>352</v>
      </c>
      <c r="C241" s="21" t="s">
        <v>331</v>
      </c>
      <c r="D241" s="47">
        <v>0</v>
      </c>
      <c r="E241" s="47">
        <v>0</v>
      </c>
      <c r="F241" s="47">
        <v>0</v>
      </c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f t="shared" si="16"/>
        <v>0</v>
      </c>
      <c r="O241" s="48">
        <f t="shared" si="14"/>
        <v>0</v>
      </c>
      <c r="P241" s="9"/>
    </row>
    <row r="242" spans="1:16" ht="15">
      <c r="A242" s="13"/>
      <c r="B242" s="40">
        <v>353</v>
      </c>
      <c r="C242" s="21" t="s">
        <v>332</v>
      </c>
      <c r="D242" s="47">
        <v>0</v>
      </c>
      <c r="E242" s="47">
        <v>0</v>
      </c>
      <c r="F242" s="47">
        <v>0</v>
      </c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f t="shared" si="16"/>
        <v>0</v>
      </c>
      <c r="O242" s="48">
        <f t="shared" si="14"/>
        <v>0</v>
      </c>
      <c r="P242" s="9"/>
    </row>
    <row r="243" spans="1:16" ht="15">
      <c r="A243" s="13"/>
      <c r="B243" s="40">
        <v>354</v>
      </c>
      <c r="C243" s="21" t="s">
        <v>333</v>
      </c>
      <c r="D243" s="47">
        <v>0</v>
      </c>
      <c r="E243" s="47">
        <v>0</v>
      </c>
      <c r="F243" s="47">
        <v>0</v>
      </c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f t="shared" si="16"/>
        <v>0</v>
      </c>
      <c r="O243" s="48">
        <f t="shared" si="14"/>
        <v>0</v>
      </c>
      <c r="P243" s="9"/>
    </row>
    <row r="244" spans="1:16" ht="15">
      <c r="A244" s="13"/>
      <c r="B244" s="40">
        <v>355</v>
      </c>
      <c r="C244" s="21" t="s">
        <v>334</v>
      </c>
      <c r="D244" s="47">
        <v>0</v>
      </c>
      <c r="E244" s="47">
        <v>0</v>
      </c>
      <c r="F244" s="47">
        <v>0</v>
      </c>
      <c r="G244" s="47">
        <v>0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47">
        <v>0</v>
      </c>
      <c r="N244" s="47">
        <f t="shared" si="16"/>
        <v>0</v>
      </c>
      <c r="O244" s="48">
        <f t="shared" si="14"/>
        <v>0</v>
      </c>
      <c r="P244" s="9"/>
    </row>
    <row r="245" spans="1:16" ht="15">
      <c r="A245" s="13"/>
      <c r="B245" s="40">
        <v>356</v>
      </c>
      <c r="C245" s="21" t="s">
        <v>335</v>
      </c>
      <c r="D245" s="47">
        <v>0</v>
      </c>
      <c r="E245" s="47">
        <v>0</v>
      </c>
      <c r="F245" s="47">
        <v>0</v>
      </c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f t="shared" si="16"/>
        <v>0</v>
      </c>
      <c r="O245" s="48">
        <f t="shared" si="14"/>
        <v>0</v>
      </c>
      <c r="P245" s="9"/>
    </row>
    <row r="246" spans="1:16" ht="15">
      <c r="A246" s="13"/>
      <c r="B246" s="40">
        <v>358.1</v>
      </c>
      <c r="C246" s="21" t="s">
        <v>336</v>
      </c>
      <c r="D246" s="47">
        <v>0</v>
      </c>
      <c r="E246" s="47">
        <v>0</v>
      </c>
      <c r="F246" s="47">
        <v>0</v>
      </c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f t="shared" si="16"/>
        <v>0</v>
      </c>
      <c r="O246" s="48">
        <f t="shared" si="14"/>
        <v>0</v>
      </c>
      <c r="P246" s="9"/>
    </row>
    <row r="247" spans="1:16" ht="15">
      <c r="A247" s="13"/>
      <c r="B247" s="40">
        <v>358.2</v>
      </c>
      <c r="C247" s="21" t="s">
        <v>337</v>
      </c>
      <c r="D247" s="47">
        <v>0</v>
      </c>
      <c r="E247" s="47">
        <v>0</v>
      </c>
      <c r="F247" s="47">
        <v>0</v>
      </c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f t="shared" si="16"/>
        <v>0</v>
      </c>
      <c r="O247" s="48">
        <f t="shared" si="14"/>
        <v>0</v>
      </c>
      <c r="P247" s="9"/>
    </row>
    <row r="248" spans="1:16" ht="15">
      <c r="A248" s="13"/>
      <c r="B248" s="40">
        <v>359</v>
      </c>
      <c r="C248" s="21" t="s">
        <v>154</v>
      </c>
      <c r="D248" s="47">
        <v>0</v>
      </c>
      <c r="E248" s="47">
        <v>0</v>
      </c>
      <c r="F248" s="47">
        <v>0</v>
      </c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f t="shared" si="16"/>
        <v>0</v>
      </c>
      <c r="O248" s="48">
        <f t="shared" si="14"/>
        <v>0</v>
      </c>
      <c r="P248" s="9"/>
    </row>
    <row r="249" spans="1:16" ht="15.75">
      <c r="A249" s="29" t="s">
        <v>3</v>
      </c>
      <c r="B249" s="30"/>
      <c r="C249" s="31"/>
      <c r="D249" s="32">
        <f>SUM(D250:D262)</f>
        <v>0</v>
      </c>
      <c r="E249" s="32">
        <f aca="true" t="shared" si="17" ref="E249:M249">SUM(E250:E262)</f>
        <v>0</v>
      </c>
      <c r="F249" s="32">
        <f t="shared" si="17"/>
        <v>0</v>
      </c>
      <c r="G249" s="32">
        <f t="shared" si="17"/>
        <v>0</v>
      </c>
      <c r="H249" s="32">
        <f t="shared" si="17"/>
        <v>0</v>
      </c>
      <c r="I249" s="32">
        <f t="shared" si="17"/>
        <v>0</v>
      </c>
      <c r="J249" s="32">
        <f t="shared" si="17"/>
        <v>0</v>
      </c>
      <c r="K249" s="32">
        <f t="shared" si="17"/>
        <v>0</v>
      </c>
      <c r="L249" s="32">
        <f t="shared" si="17"/>
        <v>0</v>
      </c>
      <c r="M249" s="32">
        <f t="shared" si="17"/>
        <v>0</v>
      </c>
      <c r="N249" s="32">
        <f>SUM(D249:M249)</f>
        <v>0</v>
      </c>
      <c r="O249" s="46">
        <f t="shared" si="14"/>
        <v>0</v>
      </c>
      <c r="P249" s="10"/>
    </row>
    <row r="250" spans="1:16" ht="15">
      <c r="A250" s="12"/>
      <c r="B250" s="25">
        <v>361.1</v>
      </c>
      <c r="C250" s="20" t="s">
        <v>57</v>
      </c>
      <c r="D250" s="47">
        <v>0</v>
      </c>
      <c r="E250" s="47">
        <v>0</v>
      </c>
      <c r="F250" s="47">
        <v>0</v>
      </c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f>SUM(D250:M250)</f>
        <v>0</v>
      </c>
      <c r="O250" s="48">
        <f t="shared" si="14"/>
        <v>0</v>
      </c>
      <c r="P250" s="9"/>
    </row>
    <row r="251" spans="1:16" ht="15">
      <c r="A251" s="12"/>
      <c r="B251" s="25">
        <v>361.2</v>
      </c>
      <c r="C251" s="20" t="s">
        <v>338</v>
      </c>
      <c r="D251" s="47">
        <v>0</v>
      </c>
      <c r="E251" s="47">
        <v>0</v>
      </c>
      <c r="F251" s="47">
        <v>0</v>
      </c>
      <c r="G251" s="47">
        <v>0</v>
      </c>
      <c r="H251" s="47">
        <v>0</v>
      </c>
      <c r="I251" s="47">
        <v>0</v>
      </c>
      <c r="J251" s="47">
        <v>0</v>
      </c>
      <c r="K251" s="47">
        <v>0</v>
      </c>
      <c r="L251" s="47">
        <v>0</v>
      </c>
      <c r="M251" s="47">
        <v>0</v>
      </c>
      <c r="N251" s="47">
        <f aca="true" t="shared" si="18" ref="N251:N262">SUM(D251:M251)</f>
        <v>0</v>
      </c>
      <c r="O251" s="48">
        <f t="shared" si="14"/>
        <v>0</v>
      </c>
      <c r="P251" s="9"/>
    </row>
    <row r="252" spans="1:16" ht="15">
      <c r="A252" s="12"/>
      <c r="B252" s="25">
        <v>361.3</v>
      </c>
      <c r="C252" s="20" t="s">
        <v>339</v>
      </c>
      <c r="D252" s="47">
        <v>0</v>
      </c>
      <c r="E252" s="47">
        <v>0</v>
      </c>
      <c r="F252" s="47">
        <v>0</v>
      </c>
      <c r="G252" s="47">
        <v>0</v>
      </c>
      <c r="H252" s="47"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f t="shared" si="18"/>
        <v>0</v>
      </c>
      <c r="O252" s="48">
        <f t="shared" si="14"/>
        <v>0</v>
      </c>
      <c r="P252" s="9"/>
    </row>
    <row r="253" spans="1:16" ht="15">
      <c r="A253" s="12"/>
      <c r="B253" s="25">
        <v>361.4</v>
      </c>
      <c r="C253" s="20" t="s">
        <v>340</v>
      </c>
      <c r="D253" s="47">
        <v>0</v>
      </c>
      <c r="E253" s="47">
        <v>0</v>
      </c>
      <c r="F253" s="47">
        <v>0</v>
      </c>
      <c r="G253" s="47">
        <v>0</v>
      </c>
      <c r="H253" s="47"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0</v>
      </c>
      <c r="N253" s="47">
        <f t="shared" si="18"/>
        <v>0</v>
      </c>
      <c r="O253" s="48">
        <f t="shared" si="14"/>
        <v>0</v>
      </c>
      <c r="P253" s="9"/>
    </row>
    <row r="254" spans="1:16" ht="15">
      <c r="A254" s="12"/>
      <c r="B254" s="25">
        <v>362</v>
      </c>
      <c r="C254" s="20" t="s">
        <v>58</v>
      </c>
      <c r="D254" s="47">
        <v>0</v>
      </c>
      <c r="E254" s="47">
        <v>0</v>
      </c>
      <c r="F254" s="47">
        <v>0</v>
      </c>
      <c r="G254" s="47">
        <v>0</v>
      </c>
      <c r="H254" s="47">
        <v>0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f t="shared" si="18"/>
        <v>0</v>
      </c>
      <c r="O254" s="48">
        <f t="shared" si="14"/>
        <v>0</v>
      </c>
      <c r="P254" s="9"/>
    </row>
    <row r="255" spans="1:16" ht="15">
      <c r="A255" s="12"/>
      <c r="B255" s="25">
        <v>364</v>
      </c>
      <c r="C255" s="20" t="s">
        <v>135</v>
      </c>
      <c r="D255" s="47">
        <v>0</v>
      </c>
      <c r="E255" s="47">
        <v>0</v>
      </c>
      <c r="F255" s="47">
        <v>0</v>
      </c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f t="shared" si="18"/>
        <v>0</v>
      </c>
      <c r="O255" s="48">
        <f t="shared" si="14"/>
        <v>0</v>
      </c>
      <c r="P255" s="9"/>
    </row>
    <row r="256" spans="1:16" ht="15">
      <c r="A256" s="12"/>
      <c r="B256" s="25">
        <v>365</v>
      </c>
      <c r="C256" s="20" t="s">
        <v>172</v>
      </c>
      <c r="D256" s="47">
        <v>0</v>
      </c>
      <c r="E256" s="47">
        <v>0</v>
      </c>
      <c r="F256" s="47">
        <v>0</v>
      </c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0</v>
      </c>
      <c r="N256" s="47">
        <f t="shared" si="18"/>
        <v>0</v>
      </c>
      <c r="O256" s="48">
        <f t="shared" si="14"/>
        <v>0</v>
      </c>
      <c r="P256" s="9"/>
    </row>
    <row r="257" spans="1:16" ht="15">
      <c r="A257" s="12"/>
      <c r="B257" s="25">
        <v>366</v>
      </c>
      <c r="C257" s="20" t="s">
        <v>60</v>
      </c>
      <c r="D257" s="47">
        <v>0</v>
      </c>
      <c r="E257" s="47">
        <v>0</v>
      </c>
      <c r="F257" s="47">
        <v>0</v>
      </c>
      <c r="G257" s="47">
        <v>0</v>
      </c>
      <c r="H257" s="47">
        <v>0</v>
      </c>
      <c r="I257" s="47">
        <v>0</v>
      </c>
      <c r="J257" s="47">
        <v>0</v>
      </c>
      <c r="K257" s="47">
        <v>0</v>
      </c>
      <c r="L257" s="47">
        <v>0</v>
      </c>
      <c r="M257" s="47">
        <v>0</v>
      </c>
      <c r="N257" s="47">
        <f t="shared" si="18"/>
        <v>0</v>
      </c>
      <c r="O257" s="48">
        <f t="shared" si="14"/>
        <v>0</v>
      </c>
      <c r="P257" s="9"/>
    </row>
    <row r="258" spans="1:16" ht="15">
      <c r="A258" s="12"/>
      <c r="B258" s="25">
        <v>368</v>
      </c>
      <c r="C258" s="20" t="s">
        <v>341</v>
      </c>
      <c r="D258" s="47">
        <v>0</v>
      </c>
      <c r="E258" s="47">
        <v>0</v>
      </c>
      <c r="F258" s="47">
        <v>0</v>
      </c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47">
        <f t="shared" si="18"/>
        <v>0</v>
      </c>
      <c r="O258" s="48">
        <f t="shared" si="14"/>
        <v>0</v>
      </c>
      <c r="P258" s="9"/>
    </row>
    <row r="259" spans="1:16" ht="15">
      <c r="A259" s="12"/>
      <c r="B259" s="25">
        <v>369.3</v>
      </c>
      <c r="C259" s="20" t="s">
        <v>61</v>
      </c>
      <c r="D259" s="47">
        <v>0</v>
      </c>
      <c r="E259" s="47">
        <v>0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7">
        <v>0</v>
      </c>
      <c r="L259" s="47">
        <v>0</v>
      </c>
      <c r="M259" s="47">
        <v>0</v>
      </c>
      <c r="N259" s="47">
        <f t="shared" si="18"/>
        <v>0</v>
      </c>
      <c r="O259" s="48">
        <f t="shared" si="14"/>
        <v>0</v>
      </c>
      <c r="P259" s="9"/>
    </row>
    <row r="260" spans="1:16" ht="15">
      <c r="A260" s="12"/>
      <c r="B260" s="25">
        <v>369.4</v>
      </c>
      <c r="C260" s="20" t="s">
        <v>342</v>
      </c>
      <c r="D260" s="47">
        <v>0</v>
      </c>
      <c r="E260" s="47">
        <v>0</v>
      </c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f t="shared" si="18"/>
        <v>0</v>
      </c>
      <c r="O260" s="48">
        <f t="shared" si="14"/>
        <v>0</v>
      </c>
      <c r="P260" s="9"/>
    </row>
    <row r="261" spans="1:16" ht="15">
      <c r="A261" s="12"/>
      <c r="B261" s="25">
        <v>369.7</v>
      </c>
      <c r="C261" s="20" t="s">
        <v>343</v>
      </c>
      <c r="D261" s="47">
        <v>0</v>
      </c>
      <c r="E261" s="47">
        <v>0</v>
      </c>
      <c r="F261" s="47">
        <v>0</v>
      </c>
      <c r="G261" s="47">
        <v>0</v>
      </c>
      <c r="H261" s="47">
        <v>0</v>
      </c>
      <c r="I261" s="47">
        <v>0</v>
      </c>
      <c r="J261" s="47">
        <v>0</v>
      </c>
      <c r="K261" s="47">
        <v>0</v>
      </c>
      <c r="L261" s="47">
        <v>0</v>
      </c>
      <c r="M261" s="47">
        <v>0</v>
      </c>
      <c r="N261" s="47">
        <f t="shared" si="18"/>
        <v>0</v>
      </c>
      <c r="O261" s="48">
        <f aca="true" t="shared" si="19" ref="O261:O283">(N261/O$285)</f>
        <v>0</v>
      </c>
      <c r="P261" s="9"/>
    </row>
    <row r="262" spans="1:16" ht="15">
      <c r="A262" s="12"/>
      <c r="B262" s="25">
        <v>369.9</v>
      </c>
      <c r="C262" s="20" t="s">
        <v>62</v>
      </c>
      <c r="D262" s="47">
        <v>0</v>
      </c>
      <c r="E262" s="47">
        <v>0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7">
        <f t="shared" si="18"/>
        <v>0</v>
      </c>
      <c r="O262" s="48">
        <f t="shared" si="19"/>
        <v>0</v>
      </c>
      <c r="P262" s="9"/>
    </row>
    <row r="263" spans="1:16" ht="15.75">
      <c r="A263" s="29" t="s">
        <v>37</v>
      </c>
      <c r="B263" s="30"/>
      <c r="C263" s="31"/>
      <c r="D263" s="32">
        <f aca="true" t="shared" si="20" ref="D263:M263">SUM(D264:D282)</f>
        <v>0</v>
      </c>
      <c r="E263" s="32">
        <f t="shared" si="20"/>
        <v>0</v>
      </c>
      <c r="F263" s="32">
        <f t="shared" si="20"/>
        <v>0</v>
      </c>
      <c r="G263" s="32">
        <f t="shared" si="20"/>
        <v>0</v>
      </c>
      <c r="H263" s="32">
        <f t="shared" si="20"/>
        <v>0</v>
      </c>
      <c r="I263" s="32">
        <f t="shared" si="20"/>
        <v>0</v>
      </c>
      <c r="J263" s="32">
        <f t="shared" si="20"/>
        <v>0</v>
      </c>
      <c r="K263" s="32">
        <f t="shared" si="20"/>
        <v>0</v>
      </c>
      <c r="L263" s="32">
        <f t="shared" si="20"/>
        <v>0</v>
      </c>
      <c r="M263" s="32">
        <f t="shared" si="20"/>
        <v>0</v>
      </c>
      <c r="N263" s="32">
        <f>SUM(D263:M263)</f>
        <v>0</v>
      </c>
      <c r="O263" s="46">
        <f t="shared" si="19"/>
        <v>0</v>
      </c>
      <c r="P263" s="9"/>
    </row>
    <row r="264" spans="1:16" ht="15">
      <c r="A264" s="12"/>
      <c r="B264" s="25">
        <v>381</v>
      </c>
      <c r="C264" s="20" t="s">
        <v>63</v>
      </c>
      <c r="D264" s="47">
        <v>0</v>
      </c>
      <c r="E264" s="47">
        <v>0</v>
      </c>
      <c r="F264" s="47">
        <v>0</v>
      </c>
      <c r="G264" s="47">
        <v>0</v>
      </c>
      <c r="H264" s="47">
        <v>0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47">
        <f>SUM(D264:M264)</f>
        <v>0</v>
      </c>
      <c r="O264" s="48">
        <f t="shared" si="19"/>
        <v>0</v>
      </c>
      <c r="P264" s="9"/>
    </row>
    <row r="265" spans="1:16" ht="15">
      <c r="A265" s="12"/>
      <c r="B265" s="25">
        <v>382</v>
      </c>
      <c r="C265" s="20" t="s">
        <v>344</v>
      </c>
      <c r="D265" s="47">
        <v>0</v>
      </c>
      <c r="E265" s="47">
        <v>0</v>
      </c>
      <c r="F265" s="47">
        <v>0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0</v>
      </c>
      <c r="N265" s="47">
        <f>SUM(D265:M265)</f>
        <v>0</v>
      </c>
      <c r="O265" s="48">
        <f t="shared" si="19"/>
        <v>0</v>
      </c>
      <c r="P265" s="9"/>
    </row>
    <row r="266" spans="1:16" ht="15">
      <c r="A266" s="12"/>
      <c r="B266" s="25">
        <v>383</v>
      </c>
      <c r="C266" s="20" t="s">
        <v>64</v>
      </c>
      <c r="D266" s="47">
        <v>0</v>
      </c>
      <c r="E266" s="47">
        <v>0</v>
      </c>
      <c r="F266" s="47">
        <v>0</v>
      </c>
      <c r="G266" s="47">
        <v>0</v>
      </c>
      <c r="H266" s="47">
        <v>0</v>
      </c>
      <c r="I266" s="47">
        <v>0</v>
      </c>
      <c r="J266" s="47">
        <v>0</v>
      </c>
      <c r="K266" s="47">
        <v>0</v>
      </c>
      <c r="L266" s="47">
        <v>0</v>
      </c>
      <c r="M266" s="47">
        <v>0</v>
      </c>
      <c r="N266" s="47">
        <f aca="true" t="shared" si="21" ref="N266:N282">SUM(D266:M266)</f>
        <v>0</v>
      </c>
      <c r="O266" s="48">
        <f t="shared" si="19"/>
        <v>0</v>
      </c>
      <c r="P266" s="9"/>
    </row>
    <row r="267" spans="1:16" ht="15">
      <c r="A267" s="12"/>
      <c r="B267" s="25">
        <v>384</v>
      </c>
      <c r="C267" s="20" t="s">
        <v>129</v>
      </c>
      <c r="D267" s="47">
        <v>0</v>
      </c>
      <c r="E267" s="47">
        <v>0</v>
      </c>
      <c r="F267" s="47">
        <v>0</v>
      </c>
      <c r="G267" s="47">
        <v>0</v>
      </c>
      <c r="H267" s="47">
        <v>0</v>
      </c>
      <c r="I267" s="47">
        <v>0</v>
      </c>
      <c r="J267" s="47">
        <v>0</v>
      </c>
      <c r="K267" s="47">
        <v>0</v>
      </c>
      <c r="L267" s="47">
        <v>0</v>
      </c>
      <c r="M267" s="47">
        <v>0</v>
      </c>
      <c r="N267" s="47">
        <f t="shared" si="21"/>
        <v>0</v>
      </c>
      <c r="O267" s="48">
        <f t="shared" si="19"/>
        <v>0</v>
      </c>
      <c r="P267" s="9"/>
    </row>
    <row r="268" spans="1:16" ht="15">
      <c r="A268" s="12"/>
      <c r="B268" s="25">
        <v>385</v>
      </c>
      <c r="C268" s="20" t="s">
        <v>345</v>
      </c>
      <c r="D268" s="47">
        <v>0</v>
      </c>
      <c r="E268" s="47">
        <v>0</v>
      </c>
      <c r="F268" s="47">
        <v>0</v>
      </c>
      <c r="G268" s="47">
        <v>0</v>
      </c>
      <c r="H268" s="47">
        <v>0</v>
      </c>
      <c r="I268" s="47">
        <v>0</v>
      </c>
      <c r="J268" s="47">
        <v>0</v>
      </c>
      <c r="K268" s="47">
        <v>0</v>
      </c>
      <c r="L268" s="47">
        <v>0</v>
      </c>
      <c r="M268" s="47">
        <v>0</v>
      </c>
      <c r="N268" s="47">
        <f t="shared" si="21"/>
        <v>0</v>
      </c>
      <c r="O268" s="48">
        <f t="shared" si="19"/>
        <v>0</v>
      </c>
      <c r="P268" s="9"/>
    </row>
    <row r="269" spans="1:16" ht="15">
      <c r="A269" s="12"/>
      <c r="B269" s="25">
        <v>387.2</v>
      </c>
      <c r="C269" s="20" t="s">
        <v>346</v>
      </c>
      <c r="D269" s="47">
        <v>0</v>
      </c>
      <c r="E269" s="47">
        <v>0</v>
      </c>
      <c r="F269" s="47">
        <v>0</v>
      </c>
      <c r="G269" s="47">
        <v>0</v>
      </c>
      <c r="H269" s="47">
        <v>0</v>
      </c>
      <c r="I269" s="47">
        <v>0</v>
      </c>
      <c r="J269" s="47">
        <v>0</v>
      </c>
      <c r="K269" s="47">
        <v>0</v>
      </c>
      <c r="L269" s="47">
        <v>0</v>
      </c>
      <c r="M269" s="47">
        <v>0</v>
      </c>
      <c r="N269" s="47">
        <f>SUM(D269:M269)</f>
        <v>0</v>
      </c>
      <c r="O269" s="48">
        <f t="shared" si="19"/>
        <v>0</v>
      </c>
      <c r="P269" s="9"/>
    </row>
    <row r="270" spans="1:16" ht="15">
      <c r="A270" s="12"/>
      <c r="B270" s="25">
        <v>388.1</v>
      </c>
      <c r="C270" s="20" t="s">
        <v>130</v>
      </c>
      <c r="D270" s="47">
        <v>0</v>
      </c>
      <c r="E270" s="47">
        <v>0</v>
      </c>
      <c r="F270" s="47">
        <v>0</v>
      </c>
      <c r="G270" s="47">
        <v>0</v>
      </c>
      <c r="H270" s="47"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7">
        <f t="shared" si="21"/>
        <v>0</v>
      </c>
      <c r="O270" s="48">
        <f t="shared" si="19"/>
        <v>0</v>
      </c>
      <c r="P270" s="9"/>
    </row>
    <row r="271" spans="1:16" ht="15">
      <c r="A271" s="12"/>
      <c r="B271" s="25">
        <v>388.2</v>
      </c>
      <c r="C271" s="20" t="s">
        <v>347</v>
      </c>
      <c r="D271" s="47">
        <v>0</v>
      </c>
      <c r="E271" s="47">
        <v>0</v>
      </c>
      <c r="F271" s="47">
        <v>0</v>
      </c>
      <c r="G271" s="47">
        <v>0</v>
      </c>
      <c r="H271" s="47">
        <v>0</v>
      </c>
      <c r="I271" s="47">
        <v>0</v>
      </c>
      <c r="J271" s="47">
        <v>0</v>
      </c>
      <c r="K271" s="47">
        <v>0</v>
      </c>
      <c r="L271" s="47">
        <v>0</v>
      </c>
      <c r="M271" s="47">
        <v>0</v>
      </c>
      <c r="N271" s="47">
        <f t="shared" si="21"/>
        <v>0</v>
      </c>
      <c r="O271" s="48">
        <f t="shared" si="19"/>
        <v>0</v>
      </c>
      <c r="P271" s="9"/>
    </row>
    <row r="272" spans="1:16" ht="15">
      <c r="A272" s="12"/>
      <c r="B272" s="25">
        <v>389.1</v>
      </c>
      <c r="C272" s="20" t="s">
        <v>348</v>
      </c>
      <c r="D272" s="47">
        <v>0</v>
      </c>
      <c r="E272" s="47">
        <v>0</v>
      </c>
      <c r="F272" s="47">
        <v>0</v>
      </c>
      <c r="G272" s="47">
        <v>0</v>
      </c>
      <c r="H272" s="47">
        <v>0</v>
      </c>
      <c r="I272" s="47">
        <v>0</v>
      </c>
      <c r="J272" s="47">
        <v>0</v>
      </c>
      <c r="K272" s="47">
        <v>0</v>
      </c>
      <c r="L272" s="47">
        <v>0</v>
      </c>
      <c r="M272" s="47">
        <v>0</v>
      </c>
      <c r="N272" s="47">
        <f t="shared" si="21"/>
        <v>0</v>
      </c>
      <c r="O272" s="48">
        <f t="shared" si="19"/>
        <v>0</v>
      </c>
      <c r="P272" s="9"/>
    </row>
    <row r="273" spans="1:16" ht="15">
      <c r="A273" s="12"/>
      <c r="B273" s="25">
        <v>389.2</v>
      </c>
      <c r="C273" s="20" t="s">
        <v>349</v>
      </c>
      <c r="D273" s="47">
        <v>0</v>
      </c>
      <c r="E273" s="47">
        <v>0</v>
      </c>
      <c r="F273" s="47">
        <v>0</v>
      </c>
      <c r="G273" s="47">
        <v>0</v>
      </c>
      <c r="H273" s="47">
        <v>0</v>
      </c>
      <c r="I273" s="47">
        <v>0</v>
      </c>
      <c r="J273" s="47">
        <v>0</v>
      </c>
      <c r="K273" s="47">
        <v>0</v>
      </c>
      <c r="L273" s="47">
        <v>0</v>
      </c>
      <c r="M273" s="47">
        <v>0</v>
      </c>
      <c r="N273" s="47">
        <f t="shared" si="21"/>
        <v>0</v>
      </c>
      <c r="O273" s="48">
        <f t="shared" si="19"/>
        <v>0</v>
      </c>
      <c r="P273" s="9"/>
    </row>
    <row r="274" spans="1:16" ht="15">
      <c r="A274" s="12"/>
      <c r="B274" s="25">
        <v>389.3</v>
      </c>
      <c r="C274" s="20" t="s">
        <v>350</v>
      </c>
      <c r="D274" s="47">
        <v>0</v>
      </c>
      <c r="E274" s="47">
        <v>0</v>
      </c>
      <c r="F274" s="47">
        <v>0</v>
      </c>
      <c r="G274" s="47">
        <v>0</v>
      </c>
      <c r="H274" s="47">
        <v>0</v>
      </c>
      <c r="I274" s="47">
        <v>0</v>
      </c>
      <c r="J274" s="47">
        <v>0</v>
      </c>
      <c r="K274" s="47">
        <v>0</v>
      </c>
      <c r="L274" s="47">
        <v>0</v>
      </c>
      <c r="M274" s="47">
        <v>0</v>
      </c>
      <c r="N274" s="47">
        <f t="shared" si="21"/>
        <v>0</v>
      </c>
      <c r="O274" s="48">
        <f t="shared" si="19"/>
        <v>0</v>
      </c>
      <c r="P274" s="9"/>
    </row>
    <row r="275" spans="1:16" ht="15">
      <c r="A275" s="12"/>
      <c r="B275" s="25">
        <v>389.4</v>
      </c>
      <c r="C275" s="20" t="s">
        <v>163</v>
      </c>
      <c r="D275" s="47">
        <v>0</v>
      </c>
      <c r="E275" s="47">
        <v>0</v>
      </c>
      <c r="F275" s="47">
        <v>0</v>
      </c>
      <c r="G275" s="47">
        <v>0</v>
      </c>
      <c r="H275" s="47">
        <v>0</v>
      </c>
      <c r="I275" s="47">
        <v>0</v>
      </c>
      <c r="J275" s="47">
        <v>0</v>
      </c>
      <c r="K275" s="47">
        <v>0</v>
      </c>
      <c r="L275" s="47">
        <v>0</v>
      </c>
      <c r="M275" s="47">
        <v>0</v>
      </c>
      <c r="N275" s="47">
        <f t="shared" si="21"/>
        <v>0</v>
      </c>
      <c r="O275" s="48">
        <f t="shared" si="19"/>
        <v>0</v>
      </c>
      <c r="P275" s="9"/>
    </row>
    <row r="276" spans="1:16" ht="15">
      <c r="A276" s="12"/>
      <c r="B276" s="25">
        <v>389.5</v>
      </c>
      <c r="C276" s="20" t="s">
        <v>351</v>
      </c>
      <c r="D276" s="47">
        <v>0</v>
      </c>
      <c r="E276" s="47">
        <v>0</v>
      </c>
      <c r="F276" s="47">
        <v>0</v>
      </c>
      <c r="G276" s="47">
        <v>0</v>
      </c>
      <c r="H276" s="47">
        <v>0</v>
      </c>
      <c r="I276" s="47">
        <v>0</v>
      </c>
      <c r="J276" s="47">
        <v>0</v>
      </c>
      <c r="K276" s="47">
        <v>0</v>
      </c>
      <c r="L276" s="47">
        <v>0</v>
      </c>
      <c r="M276" s="47">
        <v>0</v>
      </c>
      <c r="N276" s="47">
        <f t="shared" si="21"/>
        <v>0</v>
      </c>
      <c r="O276" s="48">
        <f t="shared" si="19"/>
        <v>0</v>
      </c>
      <c r="P276" s="9"/>
    </row>
    <row r="277" spans="1:16" ht="15">
      <c r="A277" s="12"/>
      <c r="B277" s="25">
        <v>389.6</v>
      </c>
      <c r="C277" s="20" t="s">
        <v>352</v>
      </c>
      <c r="D277" s="47">
        <v>0</v>
      </c>
      <c r="E277" s="47">
        <v>0</v>
      </c>
      <c r="F277" s="47">
        <v>0</v>
      </c>
      <c r="G277" s="47">
        <v>0</v>
      </c>
      <c r="H277" s="47">
        <v>0</v>
      </c>
      <c r="I277" s="47">
        <v>0</v>
      </c>
      <c r="J277" s="47">
        <v>0</v>
      </c>
      <c r="K277" s="47">
        <v>0</v>
      </c>
      <c r="L277" s="47">
        <v>0</v>
      </c>
      <c r="M277" s="47">
        <v>0</v>
      </c>
      <c r="N277" s="47">
        <f t="shared" si="21"/>
        <v>0</v>
      </c>
      <c r="O277" s="48">
        <f t="shared" si="19"/>
        <v>0</v>
      </c>
      <c r="P277" s="9"/>
    </row>
    <row r="278" spans="1:16" ht="15">
      <c r="A278" s="12"/>
      <c r="B278" s="25">
        <v>389.7</v>
      </c>
      <c r="C278" s="20" t="s">
        <v>353</v>
      </c>
      <c r="D278" s="47">
        <v>0</v>
      </c>
      <c r="E278" s="47">
        <v>0</v>
      </c>
      <c r="F278" s="47">
        <v>0</v>
      </c>
      <c r="G278" s="47">
        <v>0</v>
      </c>
      <c r="H278" s="47">
        <v>0</v>
      </c>
      <c r="I278" s="47">
        <v>0</v>
      </c>
      <c r="J278" s="47">
        <v>0</v>
      </c>
      <c r="K278" s="47">
        <v>0</v>
      </c>
      <c r="L278" s="47">
        <v>0</v>
      </c>
      <c r="M278" s="47">
        <v>0</v>
      </c>
      <c r="N278" s="47">
        <f t="shared" si="21"/>
        <v>0</v>
      </c>
      <c r="O278" s="48">
        <f t="shared" si="19"/>
        <v>0</v>
      </c>
      <c r="P278" s="9"/>
    </row>
    <row r="279" spans="1:16" ht="15">
      <c r="A279" s="12"/>
      <c r="B279" s="25">
        <v>389.8</v>
      </c>
      <c r="C279" s="20" t="s">
        <v>354</v>
      </c>
      <c r="D279" s="47">
        <v>0</v>
      </c>
      <c r="E279" s="47">
        <v>0</v>
      </c>
      <c r="F279" s="47">
        <v>0</v>
      </c>
      <c r="G279" s="47">
        <v>0</v>
      </c>
      <c r="H279" s="47">
        <v>0</v>
      </c>
      <c r="I279" s="47">
        <v>0</v>
      </c>
      <c r="J279" s="47">
        <v>0</v>
      </c>
      <c r="K279" s="47">
        <v>0</v>
      </c>
      <c r="L279" s="47">
        <v>0</v>
      </c>
      <c r="M279" s="47">
        <v>0</v>
      </c>
      <c r="N279" s="47">
        <f t="shared" si="21"/>
        <v>0</v>
      </c>
      <c r="O279" s="48">
        <f t="shared" si="19"/>
        <v>0</v>
      </c>
      <c r="P279" s="9"/>
    </row>
    <row r="280" spans="1:16" ht="15">
      <c r="A280" s="12"/>
      <c r="B280" s="25">
        <v>389.9</v>
      </c>
      <c r="C280" s="20" t="s">
        <v>355</v>
      </c>
      <c r="D280" s="47">
        <v>0</v>
      </c>
      <c r="E280" s="47">
        <v>0</v>
      </c>
      <c r="F280" s="47">
        <v>0</v>
      </c>
      <c r="G280" s="47">
        <v>0</v>
      </c>
      <c r="H280" s="47">
        <v>0</v>
      </c>
      <c r="I280" s="47">
        <v>0</v>
      </c>
      <c r="J280" s="47">
        <v>0</v>
      </c>
      <c r="K280" s="47">
        <v>0</v>
      </c>
      <c r="L280" s="47">
        <v>0</v>
      </c>
      <c r="M280" s="47">
        <v>0</v>
      </c>
      <c r="N280" s="47">
        <f t="shared" si="21"/>
        <v>0</v>
      </c>
      <c r="O280" s="48">
        <f t="shared" si="19"/>
        <v>0</v>
      </c>
      <c r="P280" s="9"/>
    </row>
    <row r="281" spans="1:16" ht="15">
      <c r="A281" s="49"/>
      <c r="B281" s="50">
        <v>392</v>
      </c>
      <c r="C281" s="51" t="s">
        <v>356</v>
      </c>
      <c r="D281" s="47">
        <v>0</v>
      </c>
      <c r="E281" s="47">
        <v>0</v>
      </c>
      <c r="F281" s="47">
        <v>0</v>
      </c>
      <c r="G281" s="47">
        <v>0</v>
      </c>
      <c r="H281" s="47">
        <v>0</v>
      </c>
      <c r="I281" s="47">
        <v>0</v>
      </c>
      <c r="J281" s="47">
        <v>0</v>
      </c>
      <c r="K281" s="47">
        <v>0</v>
      </c>
      <c r="L281" s="47">
        <v>0</v>
      </c>
      <c r="M281" s="47">
        <v>0</v>
      </c>
      <c r="N281" s="47">
        <f>SUM(D281:M281)</f>
        <v>0</v>
      </c>
      <c r="O281" s="48">
        <f t="shared" si="19"/>
        <v>0</v>
      </c>
      <c r="P281" s="9"/>
    </row>
    <row r="282" spans="1:16" ht="15.75" thickBot="1">
      <c r="A282" s="49"/>
      <c r="B282" s="50">
        <v>393</v>
      </c>
      <c r="C282" s="51" t="s">
        <v>357</v>
      </c>
      <c r="D282" s="47">
        <v>0</v>
      </c>
      <c r="E282" s="47">
        <v>0</v>
      </c>
      <c r="F282" s="47">
        <v>0</v>
      </c>
      <c r="G282" s="47">
        <v>0</v>
      </c>
      <c r="H282" s="47">
        <v>0</v>
      </c>
      <c r="I282" s="47">
        <v>0</v>
      </c>
      <c r="J282" s="47">
        <v>0</v>
      </c>
      <c r="K282" s="47">
        <v>0</v>
      </c>
      <c r="L282" s="47">
        <v>0</v>
      </c>
      <c r="M282" s="47">
        <v>0</v>
      </c>
      <c r="N282" s="47">
        <f t="shared" si="21"/>
        <v>0</v>
      </c>
      <c r="O282" s="48">
        <f t="shared" si="19"/>
        <v>0</v>
      </c>
      <c r="P282" s="9"/>
    </row>
    <row r="283" spans="1:119" ht="16.5" thickBot="1">
      <c r="A283" s="14" t="s">
        <v>50</v>
      </c>
      <c r="B283" s="23"/>
      <c r="C283" s="22"/>
      <c r="D283" s="15">
        <f aca="true" t="shared" si="22" ref="D283:M283">SUM(D5,D23,D51,D136,D231,D249,D263)</f>
        <v>0</v>
      </c>
      <c r="E283" s="15">
        <f t="shared" si="22"/>
        <v>0</v>
      </c>
      <c r="F283" s="15">
        <f t="shared" si="22"/>
        <v>0</v>
      </c>
      <c r="G283" s="15">
        <f t="shared" si="22"/>
        <v>0</v>
      </c>
      <c r="H283" s="15">
        <f t="shared" si="22"/>
        <v>0</v>
      </c>
      <c r="I283" s="15">
        <f t="shared" si="22"/>
        <v>0</v>
      </c>
      <c r="J283" s="15">
        <f t="shared" si="22"/>
        <v>0</v>
      </c>
      <c r="K283" s="15">
        <f t="shared" si="22"/>
        <v>0</v>
      </c>
      <c r="L283" s="15">
        <f t="shared" si="22"/>
        <v>0</v>
      </c>
      <c r="M283" s="15">
        <f t="shared" si="22"/>
        <v>0</v>
      </c>
      <c r="N283" s="15">
        <f>SUM(D283:M283)</f>
        <v>0</v>
      </c>
      <c r="O283" s="38">
        <f t="shared" si="19"/>
        <v>0</v>
      </c>
      <c r="P283" s="6"/>
      <c r="Q283" s="2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</row>
    <row r="284" spans="1:15" ht="15">
      <c r="A284" s="16"/>
      <c r="B284" s="18"/>
      <c r="C284" s="18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9"/>
    </row>
    <row r="285" spans="1:15" ht="15">
      <c r="A285" s="41"/>
      <c r="B285" s="42"/>
      <c r="C285" s="42"/>
      <c r="D285" s="43"/>
      <c r="E285" s="43"/>
      <c r="F285" s="43"/>
      <c r="G285" s="43"/>
      <c r="H285" s="43"/>
      <c r="I285" s="43"/>
      <c r="J285" s="43"/>
      <c r="K285" s="43"/>
      <c r="L285" s="52" t="s">
        <v>164</v>
      </c>
      <c r="M285" s="52"/>
      <c r="N285" s="52"/>
      <c r="O285" s="44">
        <v>14733</v>
      </c>
    </row>
    <row r="286" spans="1:15" ht="15">
      <c r="A286" s="53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5"/>
    </row>
    <row r="287" spans="1:15" ht="15.75" customHeight="1" thickBot="1">
      <c r="A287" s="56" t="s">
        <v>83</v>
      </c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8"/>
    </row>
  </sheetData>
  <sheetProtection/>
  <mergeCells count="10">
    <mergeCell ref="L285:N285"/>
    <mergeCell ref="A286:O286"/>
    <mergeCell ref="A287:O2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160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65</v>
      </c>
      <c r="B3" s="66"/>
      <c r="C3" s="67"/>
      <c r="D3" s="71" t="s">
        <v>31</v>
      </c>
      <c r="E3" s="72"/>
      <c r="F3" s="72"/>
      <c r="G3" s="72"/>
      <c r="H3" s="73"/>
      <c r="I3" s="71" t="s">
        <v>32</v>
      </c>
      <c r="J3" s="73"/>
      <c r="K3" s="71" t="s">
        <v>34</v>
      </c>
      <c r="L3" s="73"/>
      <c r="M3" s="36"/>
      <c r="N3" s="37"/>
      <c r="O3" s="74" t="s">
        <v>70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66</v>
      </c>
      <c r="F4" s="34" t="s">
        <v>67</v>
      </c>
      <c r="G4" s="34" t="s">
        <v>68</v>
      </c>
      <c r="H4" s="34" t="s">
        <v>5</v>
      </c>
      <c r="I4" s="34" t="s">
        <v>6</v>
      </c>
      <c r="J4" s="35" t="s">
        <v>69</v>
      </c>
      <c r="K4" s="35" t="s">
        <v>7</v>
      </c>
      <c r="L4" s="35" t="s">
        <v>8</v>
      </c>
      <c r="M4" s="35" t="s">
        <v>9</v>
      </c>
      <c r="N4" s="35" t="s">
        <v>33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4289483</v>
      </c>
      <c r="E5" s="27">
        <f t="shared" si="0"/>
        <v>3573799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7863282</v>
      </c>
      <c r="O5" s="33">
        <f aca="true" t="shared" si="2" ref="O5:O36">(N5/O$58)</f>
        <v>538.1754842242146</v>
      </c>
      <c r="P5" s="6"/>
    </row>
    <row r="6" spans="1:16" ht="15">
      <c r="A6" s="12"/>
      <c r="B6" s="25">
        <v>311</v>
      </c>
      <c r="C6" s="20" t="s">
        <v>2</v>
      </c>
      <c r="D6" s="47">
        <v>3146129</v>
      </c>
      <c r="E6" s="47">
        <v>852268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3998397</v>
      </c>
      <c r="O6" s="48">
        <f t="shared" si="2"/>
        <v>273.6566285675176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1769512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1769512</v>
      </c>
      <c r="O7" s="48">
        <f t="shared" si="2"/>
        <v>121.10820614605434</v>
      </c>
      <c r="P7" s="9"/>
    </row>
    <row r="8" spans="1:16" ht="15">
      <c r="A8" s="12"/>
      <c r="B8" s="25">
        <v>312.3</v>
      </c>
      <c r="C8" s="20" t="s">
        <v>106</v>
      </c>
      <c r="D8" s="47">
        <v>0</v>
      </c>
      <c r="E8" s="47">
        <v>136879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136879</v>
      </c>
      <c r="O8" s="48">
        <f t="shared" si="2"/>
        <v>9.368215727876258</v>
      </c>
      <c r="P8" s="9"/>
    </row>
    <row r="9" spans="1:16" ht="15">
      <c r="A9" s="12"/>
      <c r="B9" s="25">
        <v>312.6</v>
      </c>
      <c r="C9" s="20" t="s">
        <v>107</v>
      </c>
      <c r="D9" s="47">
        <v>1022389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1022389</v>
      </c>
      <c r="O9" s="48">
        <f t="shared" si="2"/>
        <v>69.97392375607419</v>
      </c>
      <c r="P9" s="9"/>
    </row>
    <row r="10" spans="1:16" ht="15">
      <c r="A10" s="12"/>
      <c r="B10" s="25">
        <v>315</v>
      </c>
      <c r="C10" s="20" t="s">
        <v>108</v>
      </c>
      <c r="D10" s="47">
        <v>0</v>
      </c>
      <c r="E10" s="47">
        <v>52901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52901</v>
      </c>
      <c r="O10" s="48">
        <f t="shared" si="2"/>
        <v>3.6206282937512833</v>
      </c>
      <c r="P10" s="9"/>
    </row>
    <row r="11" spans="1:16" ht="15">
      <c r="A11" s="12"/>
      <c r="B11" s="25">
        <v>319</v>
      </c>
      <c r="C11" s="20" t="s">
        <v>13</v>
      </c>
      <c r="D11" s="47">
        <v>120965</v>
      </c>
      <c r="E11" s="47">
        <v>762239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883204</v>
      </c>
      <c r="O11" s="48">
        <f t="shared" si="2"/>
        <v>60.447881732940935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SUM(D13:D16)</f>
        <v>170449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170449</v>
      </c>
      <c r="O12" s="46">
        <f t="shared" si="2"/>
        <v>11.665799739921976</v>
      </c>
      <c r="P12" s="10"/>
    </row>
    <row r="13" spans="1:16" ht="15">
      <c r="A13" s="12"/>
      <c r="B13" s="25">
        <v>322</v>
      </c>
      <c r="C13" s="20" t="s">
        <v>0</v>
      </c>
      <c r="D13" s="47">
        <v>132168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132168</v>
      </c>
      <c r="O13" s="48">
        <f t="shared" si="2"/>
        <v>9.045787420436657</v>
      </c>
      <c r="P13" s="9"/>
    </row>
    <row r="14" spans="1:16" ht="15">
      <c r="A14" s="12"/>
      <c r="B14" s="25">
        <v>324.11</v>
      </c>
      <c r="C14" s="20" t="s">
        <v>109</v>
      </c>
      <c r="D14" s="47">
        <v>2924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2924</v>
      </c>
      <c r="O14" s="48">
        <f t="shared" si="2"/>
        <v>0.2001231948531928</v>
      </c>
      <c r="P14" s="9"/>
    </row>
    <row r="15" spans="1:16" ht="15">
      <c r="A15" s="12"/>
      <c r="B15" s="25">
        <v>324.51</v>
      </c>
      <c r="C15" s="20" t="s">
        <v>102</v>
      </c>
      <c r="D15" s="47">
        <v>3642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3642</v>
      </c>
      <c r="O15" s="48">
        <f t="shared" si="2"/>
        <v>0.24926425296009855</v>
      </c>
      <c r="P15" s="9"/>
    </row>
    <row r="16" spans="1:16" ht="15">
      <c r="A16" s="12"/>
      <c r="B16" s="25">
        <v>329</v>
      </c>
      <c r="C16" s="20" t="s">
        <v>15</v>
      </c>
      <c r="D16" s="47">
        <v>31715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31715</v>
      </c>
      <c r="O16" s="48">
        <f t="shared" si="2"/>
        <v>2.170624871672028</v>
      </c>
      <c r="P16" s="9"/>
    </row>
    <row r="17" spans="1:16" ht="15.75">
      <c r="A17" s="29" t="s">
        <v>16</v>
      </c>
      <c r="B17" s="30"/>
      <c r="C17" s="31"/>
      <c r="D17" s="32">
        <f aca="true" t="shared" si="4" ref="D17:M17">SUM(D18:D31)</f>
        <v>5927630</v>
      </c>
      <c r="E17" s="32">
        <f t="shared" si="4"/>
        <v>1773732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7701362</v>
      </c>
      <c r="O17" s="46">
        <f t="shared" si="2"/>
        <v>527.0934227636712</v>
      </c>
      <c r="P17" s="10"/>
    </row>
    <row r="18" spans="1:16" ht="15">
      <c r="A18" s="12"/>
      <c r="B18" s="25">
        <v>331.2</v>
      </c>
      <c r="C18" s="20" t="s">
        <v>111</v>
      </c>
      <c r="D18" s="47">
        <v>0</v>
      </c>
      <c r="E18" s="47">
        <v>48961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48961</v>
      </c>
      <c r="O18" s="48">
        <f t="shared" si="2"/>
        <v>3.3509684484292657</v>
      </c>
      <c r="P18" s="9"/>
    </row>
    <row r="19" spans="1:16" ht="15">
      <c r="A19" s="12"/>
      <c r="B19" s="25">
        <v>331.65</v>
      </c>
      <c r="C19" s="20" t="s">
        <v>113</v>
      </c>
      <c r="D19" s="47">
        <v>96369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96369</v>
      </c>
      <c r="O19" s="48">
        <f t="shared" si="2"/>
        <v>6.595647115187187</v>
      </c>
      <c r="P19" s="9"/>
    </row>
    <row r="20" spans="1:16" ht="15">
      <c r="A20" s="12"/>
      <c r="B20" s="25">
        <v>334.1</v>
      </c>
      <c r="C20" s="20" t="s">
        <v>114</v>
      </c>
      <c r="D20" s="47">
        <v>0</v>
      </c>
      <c r="E20" s="47">
        <v>1063546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1063546</v>
      </c>
      <c r="O20" s="48">
        <f t="shared" si="2"/>
        <v>72.79077407432756</v>
      </c>
      <c r="P20" s="9"/>
    </row>
    <row r="21" spans="1:16" ht="15">
      <c r="A21" s="12"/>
      <c r="B21" s="25">
        <v>334.2</v>
      </c>
      <c r="C21" s="20" t="s">
        <v>18</v>
      </c>
      <c r="D21" s="47">
        <v>39444</v>
      </c>
      <c r="E21" s="47">
        <v>458691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498135</v>
      </c>
      <c r="O21" s="48">
        <f t="shared" si="2"/>
        <v>34.09314899733078</v>
      </c>
      <c r="P21" s="9"/>
    </row>
    <row r="22" spans="1:16" ht="15">
      <c r="A22" s="12"/>
      <c r="B22" s="25">
        <v>334.7</v>
      </c>
      <c r="C22" s="20" t="s">
        <v>20</v>
      </c>
      <c r="D22" s="47">
        <v>569789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aca="true" t="shared" si="5" ref="N22:N31">SUM(D22:M22)</f>
        <v>569789</v>
      </c>
      <c r="O22" s="48">
        <f t="shared" si="2"/>
        <v>38.99726233659572</v>
      </c>
      <c r="P22" s="9"/>
    </row>
    <row r="23" spans="1:16" ht="15">
      <c r="A23" s="12"/>
      <c r="B23" s="25">
        <v>334.9</v>
      </c>
      <c r="C23" s="20" t="s">
        <v>90</v>
      </c>
      <c r="D23" s="47">
        <v>1951623</v>
      </c>
      <c r="E23" s="47">
        <v>90909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2042532</v>
      </c>
      <c r="O23" s="48">
        <f t="shared" si="2"/>
        <v>139.79412771199782</v>
      </c>
      <c r="P23" s="9"/>
    </row>
    <row r="24" spans="1:16" ht="15">
      <c r="A24" s="12"/>
      <c r="B24" s="25">
        <v>335.13</v>
      </c>
      <c r="C24" s="20" t="s">
        <v>117</v>
      </c>
      <c r="D24" s="47">
        <v>20156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20156</v>
      </c>
      <c r="O24" s="48">
        <f t="shared" si="2"/>
        <v>1.379508589418931</v>
      </c>
      <c r="P24" s="9"/>
    </row>
    <row r="25" spans="1:16" ht="15">
      <c r="A25" s="12"/>
      <c r="B25" s="25">
        <v>335.14</v>
      </c>
      <c r="C25" s="20" t="s">
        <v>118</v>
      </c>
      <c r="D25" s="47">
        <v>6907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6907</v>
      </c>
      <c r="O25" s="48">
        <f t="shared" si="2"/>
        <v>0.47272602833481625</v>
      </c>
      <c r="P25" s="9"/>
    </row>
    <row r="26" spans="1:16" ht="15">
      <c r="A26" s="12"/>
      <c r="B26" s="25">
        <v>335.15</v>
      </c>
      <c r="C26" s="20" t="s">
        <v>153</v>
      </c>
      <c r="D26" s="47">
        <v>2006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2006</v>
      </c>
      <c r="O26" s="48">
        <f t="shared" si="2"/>
        <v>0.13729381972486482</v>
      </c>
      <c r="P26" s="9"/>
    </row>
    <row r="27" spans="1:16" ht="15">
      <c r="A27" s="12"/>
      <c r="B27" s="25">
        <v>335.16</v>
      </c>
      <c r="C27" s="20" t="s">
        <v>119</v>
      </c>
      <c r="D27" s="47">
        <v>111625</v>
      </c>
      <c r="E27" s="47">
        <v>111625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223250</v>
      </c>
      <c r="O27" s="48">
        <f t="shared" si="2"/>
        <v>15.27958387516255</v>
      </c>
      <c r="P27" s="9"/>
    </row>
    <row r="28" spans="1:16" ht="15">
      <c r="A28" s="12"/>
      <c r="B28" s="25">
        <v>335.18</v>
      </c>
      <c r="C28" s="20" t="s">
        <v>120</v>
      </c>
      <c r="D28" s="47">
        <v>1244490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1244490</v>
      </c>
      <c r="O28" s="48">
        <f t="shared" si="2"/>
        <v>85.17486824994867</v>
      </c>
      <c r="P28" s="9"/>
    </row>
    <row r="29" spans="1:16" ht="15">
      <c r="A29" s="12"/>
      <c r="B29" s="25">
        <v>335.19</v>
      </c>
      <c r="C29" s="20" t="s">
        <v>121</v>
      </c>
      <c r="D29" s="47">
        <v>1374881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1374881</v>
      </c>
      <c r="O29" s="48">
        <f t="shared" si="2"/>
        <v>94.09903497364999</v>
      </c>
      <c r="P29" s="9"/>
    </row>
    <row r="30" spans="1:16" ht="15">
      <c r="A30" s="12"/>
      <c r="B30" s="25">
        <v>335.9</v>
      </c>
      <c r="C30" s="20" t="s">
        <v>30</v>
      </c>
      <c r="D30" s="47">
        <v>498585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498585</v>
      </c>
      <c r="O30" s="48">
        <f t="shared" si="2"/>
        <v>34.123947710628975</v>
      </c>
      <c r="P30" s="9"/>
    </row>
    <row r="31" spans="1:16" ht="15">
      <c r="A31" s="12"/>
      <c r="B31" s="25">
        <v>336</v>
      </c>
      <c r="C31" s="20" t="s">
        <v>92</v>
      </c>
      <c r="D31" s="47">
        <v>11755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11755</v>
      </c>
      <c r="O31" s="48">
        <f t="shared" si="2"/>
        <v>0.8045308329340908</v>
      </c>
      <c r="P31" s="9"/>
    </row>
    <row r="32" spans="1:16" ht="15.75">
      <c r="A32" s="29" t="s">
        <v>35</v>
      </c>
      <c r="B32" s="30"/>
      <c r="C32" s="31"/>
      <c r="D32" s="32">
        <f aca="true" t="shared" si="6" ref="D32:M32">SUM(D33:D43)</f>
        <v>2203548</v>
      </c>
      <c r="E32" s="32">
        <f t="shared" si="6"/>
        <v>1522125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>SUM(D32:M32)</f>
        <v>3725673</v>
      </c>
      <c r="O32" s="46">
        <f t="shared" si="2"/>
        <v>254.99096571076586</v>
      </c>
      <c r="P32" s="10"/>
    </row>
    <row r="33" spans="1:16" ht="15">
      <c r="A33" s="12"/>
      <c r="B33" s="25">
        <v>341.1</v>
      </c>
      <c r="C33" s="20" t="s">
        <v>122</v>
      </c>
      <c r="D33" s="47">
        <v>59747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59747</v>
      </c>
      <c r="O33" s="48">
        <f t="shared" si="2"/>
        <v>4.089179385394566</v>
      </c>
      <c r="P33" s="9"/>
    </row>
    <row r="34" spans="1:16" ht="15">
      <c r="A34" s="12"/>
      <c r="B34" s="25">
        <v>341.51</v>
      </c>
      <c r="C34" s="20" t="s">
        <v>123</v>
      </c>
      <c r="D34" s="47">
        <v>981843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aca="true" t="shared" si="7" ref="N34:N43">SUM(D34:M34)</f>
        <v>981843</v>
      </c>
      <c r="O34" s="48">
        <f t="shared" si="2"/>
        <v>67.19889124632127</v>
      </c>
      <c r="P34" s="9"/>
    </row>
    <row r="35" spans="1:16" ht="15">
      <c r="A35" s="12"/>
      <c r="B35" s="25">
        <v>341.52</v>
      </c>
      <c r="C35" s="20" t="s">
        <v>124</v>
      </c>
      <c r="D35" s="47">
        <v>0</v>
      </c>
      <c r="E35" s="47">
        <v>9970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9970</v>
      </c>
      <c r="O35" s="48">
        <f t="shared" si="2"/>
        <v>0.6823626035178975</v>
      </c>
      <c r="P35" s="9"/>
    </row>
    <row r="36" spans="1:16" ht="15">
      <c r="A36" s="12"/>
      <c r="B36" s="25">
        <v>341.8</v>
      </c>
      <c r="C36" s="20" t="s">
        <v>134</v>
      </c>
      <c r="D36" s="47">
        <v>249577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249577</v>
      </c>
      <c r="O36" s="48">
        <f t="shared" si="2"/>
        <v>17.081445486277463</v>
      </c>
      <c r="P36" s="9"/>
    </row>
    <row r="37" spans="1:16" ht="15">
      <c r="A37" s="12"/>
      <c r="B37" s="25">
        <v>341.9</v>
      </c>
      <c r="C37" s="20" t="s">
        <v>126</v>
      </c>
      <c r="D37" s="47">
        <v>76963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76963</v>
      </c>
      <c r="O37" s="48">
        <f aca="true" t="shared" si="8" ref="O37:O56">(N37/O$58)</f>
        <v>5.26746971459859</v>
      </c>
      <c r="P37" s="9"/>
    </row>
    <row r="38" spans="1:16" ht="15">
      <c r="A38" s="12"/>
      <c r="B38" s="25">
        <v>342.4</v>
      </c>
      <c r="C38" s="20" t="s">
        <v>45</v>
      </c>
      <c r="D38" s="47">
        <v>0</v>
      </c>
      <c r="E38" s="47">
        <v>97628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97628</v>
      </c>
      <c r="O38" s="48">
        <f t="shared" si="8"/>
        <v>6.6818150708370405</v>
      </c>
      <c r="P38" s="9"/>
    </row>
    <row r="39" spans="1:16" ht="15">
      <c r="A39" s="12"/>
      <c r="B39" s="25">
        <v>342.6</v>
      </c>
      <c r="C39" s="20" t="s">
        <v>46</v>
      </c>
      <c r="D39" s="47">
        <v>814541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814541</v>
      </c>
      <c r="O39" s="48">
        <f t="shared" si="8"/>
        <v>55.74847717473137</v>
      </c>
      <c r="P39" s="9"/>
    </row>
    <row r="40" spans="1:16" ht="15">
      <c r="A40" s="12"/>
      <c r="B40" s="25">
        <v>343.4</v>
      </c>
      <c r="C40" s="20" t="s">
        <v>47</v>
      </c>
      <c r="D40" s="47">
        <v>0</v>
      </c>
      <c r="E40" s="47">
        <v>1367904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1367904</v>
      </c>
      <c r="O40" s="48">
        <f t="shared" si="8"/>
        <v>93.62151803435768</v>
      </c>
      <c r="P40" s="9"/>
    </row>
    <row r="41" spans="1:16" ht="15">
      <c r="A41" s="12"/>
      <c r="B41" s="25">
        <v>343.9</v>
      </c>
      <c r="C41" s="20" t="s">
        <v>48</v>
      </c>
      <c r="D41" s="47">
        <v>0</v>
      </c>
      <c r="E41" s="47">
        <v>46623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46623</v>
      </c>
      <c r="O41" s="48">
        <f t="shared" si="8"/>
        <v>3.19095202244884</v>
      </c>
      <c r="P41" s="9"/>
    </row>
    <row r="42" spans="1:16" ht="15">
      <c r="A42" s="12"/>
      <c r="B42" s="25">
        <v>346.4</v>
      </c>
      <c r="C42" s="20" t="s">
        <v>49</v>
      </c>
      <c r="D42" s="47">
        <v>13332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13332</v>
      </c>
      <c r="O42" s="48">
        <f t="shared" si="8"/>
        <v>0.9124632126480049</v>
      </c>
      <c r="P42" s="9"/>
    </row>
    <row r="43" spans="1:16" ht="15">
      <c r="A43" s="12"/>
      <c r="B43" s="25">
        <v>347.2</v>
      </c>
      <c r="C43" s="20" t="s">
        <v>81</v>
      </c>
      <c r="D43" s="47">
        <v>7545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7545</v>
      </c>
      <c r="O43" s="48">
        <f t="shared" si="8"/>
        <v>0.5163917596331531</v>
      </c>
      <c r="P43" s="9"/>
    </row>
    <row r="44" spans="1:16" ht="15.75">
      <c r="A44" s="29" t="s">
        <v>36</v>
      </c>
      <c r="B44" s="30"/>
      <c r="C44" s="31"/>
      <c r="D44" s="32">
        <f aca="true" t="shared" si="9" ref="D44:M44">SUM(D45:D48)</f>
        <v>12337</v>
      </c>
      <c r="E44" s="32">
        <f t="shared" si="9"/>
        <v>124413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aca="true" t="shared" si="10" ref="N44:N56">SUM(D44:M44)</f>
        <v>136750</v>
      </c>
      <c r="O44" s="46">
        <f t="shared" si="8"/>
        <v>9.35938676339744</v>
      </c>
      <c r="P44" s="10"/>
    </row>
    <row r="45" spans="1:16" ht="15">
      <c r="A45" s="13"/>
      <c r="B45" s="40">
        <v>351.1</v>
      </c>
      <c r="C45" s="21" t="s">
        <v>53</v>
      </c>
      <c r="D45" s="47">
        <v>0</v>
      </c>
      <c r="E45" s="47">
        <v>87991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0"/>
        <v>87991</v>
      </c>
      <c r="O45" s="48">
        <f t="shared" si="8"/>
        <v>6.022243515159811</v>
      </c>
      <c r="P45" s="9"/>
    </row>
    <row r="46" spans="1:16" ht="15">
      <c r="A46" s="13"/>
      <c r="B46" s="40">
        <v>351.3</v>
      </c>
      <c r="C46" s="21" t="s">
        <v>54</v>
      </c>
      <c r="D46" s="47">
        <v>0</v>
      </c>
      <c r="E46" s="47">
        <v>9972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9972</v>
      </c>
      <c r="O46" s="48">
        <f t="shared" si="8"/>
        <v>0.6824994866881117</v>
      </c>
      <c r="P46" s="9"/>
    </row>
    <row r="47" spans="1:16" ht="15">
      <c r="A47" s="13"/>
      <c r="B47" s="40">
        <v>351.4</v>
      </c>
      <c r="C47" s="21" t="s">
        <v>55</v>
      </c>
      <c r="D47" s="47">
        <v>0</v>
      </c>
      <c r="E47" s="47">
        <v>26450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26450</v>
      </c>
      <c r="O47" s="48">
        <f t="shared" si="8"/>
        <v>1.8102799260830882</v>
      </c>
      <c r="P47" s="9"/>
    </row>
    <row r="48" spans="1:16" ht="15">
      <c r="A48" s="13"/>
      <c r="B48" s="40">
        <v>351.9</v>
      </c>
      <c r="C48" s="21" t="s">
        <v>128</v>
      </c>
      <c r="D48" s="47">
        <v>12337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12337</v>
      </c>
      <c r="O48" s="48">
        <f t="shared" si="8"/>
        <v>0.8443638354664295</v>
      </c>
      <c r="P48" s="9"/>
    </row>
    <row r="49" spans="1:16" ht="15.75">
      <c r="A49" s="29" t="s">
        <v>3</v>
      </c>
      <c r="B49" s="30"/>
      <c r="C49" s="31"/>
      <c r="D49" s="32">
        <f aca="true" t="shared" si="11" ref="D49:M49">SUM(D50:D52)</f>
        <v>123614</v>
      </c>
      <c r="E49" s="32">
        <f t="shared" si="11"/>
        <v>66751</v>
      </c>
      <c r="F49" s="32">
        <f t="shared" si="11"/>
        <v>817</v>
      </c>
      <c r="G49" s="32">
        <f t="shared" si="11"/>
        <v>1263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10"/>
        <v>192445</v>
      </c>
      <c r="O49" s="46">
        <f t="shared" si="8"/>
        <v>13.171240845937993</v>
      </c>
      <c r="P49" s="10"/>
    </row>
    <row r="50" spans="1:16" ht="15">
      <c r="A50" s="12"/>
      <c r="B50" s="25">
        <v>361.1</v>
      </c>
      <c r="C50" s="20" t="s">
        <v>57</v>
      </c>
      <c r="D50" s="47">
        <v>5431</v>
      </c>
      <c r="E50" s="47">
        <v>6255</v>
      </c>
      <c r="F50" s="47">
        <v>817</v>
      </c>
      <c r="G50" s="47">
        <v>1263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13766</v>
      </c>
      <c r="O50" s="48">
        <f t="shared" si="8"/>
        <v>0.9421668605844912</v>
      </c>
      <c r="P50" s="9"/>
    </row>
    <row r="51" spans="1:16" ht="15">
      <c r="A51" s="12"/>
      <c r="B51" s="25">
        <v>362</v>
      </c>
      <c r="C51" s="20" t="s">
        <v>58</v>
      </c>
      <c r="D51" s="47">
        <v>13500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13500</v>
      </c>
      <c r="O51" s="48">
        <f t="shared" si="8"/>
        <v>0.9239613989459996</v>
      </c>
      <c r="P51" s="9"/>
    </row>
    <row r="52" spans="1:16" ht="15">
      <c r="A52" s="12"/>
      <c r="B52" s="25">
        <v>369.9</v>
      </c>
      <c r="C52" s="20" t="s">
        <v>62</v>
      </c>
      <c r="D52" s="47">
        <v>104683</v>
      </c>
      <c r="E52" s="47">
        <v>60496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165179</v>
      </c>
      <c r="O52" s="48">
        <f t="shared" si="8"/>
        <v>11.305112586407501</v>
      </c>
      <c r="P52" s="9"/>
    </row>
    <row r="53" spans="1:16" ht="15.75">
      <c r="A53" s="29" t="s">
        <v>37</v>
      </c>
      <c r="B53" s="30"/>
      <c r="C53" s="31"/>
      <c r="D53" s="32">
        <f aca="true" t="shared" si="12" ref="D53:M53">SUM(D54:D55)</f>
        <v>4445868</v>
      </c>
      <c r="E53" s="32">
        <f t="shared" si="12"/>
        <v>3762101</v>
      </c>
      <c r="F53" s="32">
        <f t="shared" si="12"/>
        <v>575760</v>
      </c>
      <c r="G53" s="32">
        <f t="shared" si="12"/>
        <v>0</v>
      </c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 t="shared" si="10"/>
        <v>8783729</v>
      </c>
      <c r="O53" s="46">
        <f t="shared" si="8"/>
        <v>601.1723359112997</v>
      </c>
      <c r="P53" s="9"/>
    </row>
    <row r="54" spans="1:16" ht="15">
      <c r="A54" s="12"/>
      <c r="B54" s="25">
        <v>381</v>
      </c>
      <c r="C54" s="20" t="s">
        <v>63</v>
      </c>
      <c r="D54" s="47">
        <v>4228840</v>
      </c>
      <c r="E54" s="47">
        <v>3451705</v>
      </c>
      <c r="F54" s="47">
        <v>575760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8256305</v>
      </c>
      <c r="O54" s="48">
        <f t="shared" si="8"/>
        <v>565.0746013277668</v>
      </c>
      <c r="P54" s="9"/>
    </row>
    <row r="55" spans="1:16" ht="15.75" thickBot="1">
      <c r="A55" s="12"/>
      <c r="B55" s="25">
        <v>384</v>
      </c>
      <c r="C55" s="20" t="s">
        <v>129</v>
      </c>
      <c r="D55" s="47">
        <v>217028</v>
      </c>
      <c r="E55" s="47">
        <v>310396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527424</v>
      </c>
      <c r="O55" s="48">
        <f t="shared" si="8"/>
        <v>36.097734583532954</v>
      </c>
      <c r="P55" s="9"/>
    </row>
    <row r="56" spans="1:119" ht="16.5" thickBot="1">
      <c r="A56" s="14" t="s">
        <v>50</v>
      </c>
      <c r="B56" s="23"/>
      <c r="C56" s="22"/>
      <c r="D56" s="15">
        <f aca="true" t="shared" si="13" ref="D56:M56">SUM(D5,D12,D17,D32,D44,D49,D53)</f>
        <v>17172929</v>
      </c>
      <c r="E56" s="15">
        <f t="shared" si="13"/>
        <v>10822921</v>
      </c>
      <c r="F56" s="15">
        <f t="shared" si="13"/>
        <v>576577</v>
      </c>
      <c r="G56" s="15">
        <f t="shared" si="13"/>
        <v>1263</v>
      </c>
      <c r="H56" s="15">
        <f t="shared" si="13"/>
        <v>0</v>
      </c>
      <c r="I56" s="15">
        <f t="shared" si="13"/>
        <v>0</v>
      </c>
      <c r="J56" s="15">
        <f t="shared" si="13"/>
        <v>0</v>
      </c>
      <c r="K56" s="15">
        <f t="shared" si="13"/>
        <v>0</v>
      </c>
      <c r="L56" s="15">
        <f t="shared" si="13"/>
        <v>0</v>
      </c>
      <c r="M56" s="15">
        <f t="shared" si="13"/>
        <v>0</v>
      </c>
      <c r="N56" s="15">
        <f t="shared" si="10"/>
        <v>28573690</v>
      </c>
      <c r="O56" s="38">
        <f t="shared" si="8"/>
        <v>1955.6286359592089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5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5" ht="15">
      <c r="A58" s="41"/>
      <c r="B58" s="42"/>
      <c r="C58" s="42"/>
      <c r="D58" s="43"/>
      <c r="E58" s="43"/>
      <c r="F58" s="43"/>
      <c r="G58" s="43"/>
      <c r="H58" s="43"/>
      <c r="I58" s="43"/>
      <c r="J58" s="43"/>
      <c r="K58" s="43"/>
      <c r="L58" s="52" t="s">
        <v>161</v>
      </c>
      <c r="M58" s="52"/>
      <c r="N58" s="52"/>
      <c r="O58" s="44">
        <v>14611</v>
      </c>
    </row>
    <row r="59" spans="1:15" ht="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5"/>
    </row>
    <row r="60" spans="1:15" ht="15.75" customHeight="1" thickBot="1">
      <c r="A60" s="56" t="s">
        <v>83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8"/>
    </row>
  </sheetData>
  <sheetProtection/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150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65</v>
      </c>
      <c r="B3" s="66"/>
      <c r="C3" s="67"/>
      <c r="D3" s="71" t="s">
        <v>31</v>
      </c>
      <c r="E3" s="72"/>
      <c r="F3" s="72"/>
      <c r="G3" s="72"/>
      <c r="H3" s="73"/>
      <c r="I3" s="71" t="s">
        <v>32</v>
      </c>
      <c r="J3" s="73"/>
      <c r="K3" s="71" t="s">
        <v>34</v>
      </c>
      <c r="L3" s="73"/>
      <c r="M3" s="36"/>
      <c r="N3" s="37"/>
      <c r="O3" s="74" t="s">
        <v>70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66</v>
      </c>
      <c r="F4" s="34" t="s">
        <v>67</v>
      </c>
      <c r="G4" s="34" t="s">
        <v>68</v>
      </c>
      <c r="H4" s="34" t="s">
        <v>5</v>
      </c>
      <c r="I4" s="34" t="s">
        <v>6</v>
      </c>
      <c r="J4" s="35" t="s">
        <v>69</v>
      </c>
      <c r="K4" s="35" t="s">
        <v>7</v>
      </c>
      <c r="L4" s="35" t="s">
        <v>8</v>
      </c>
      <c r="M4" s="35" t="s">
        <v>9</v>
      </c>
      <c r="N4" s="35" t="s">
        <v>33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4280077</v>
      </c>
      <c r="E5" s="27">
        <f t="shared" si="0"/>
        <v>3626542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7906619</v>
      </c>
      <c r="O5" s="33">
        <f aca="true" t="shared" si="2" ref="O5:O36">(N5/O$63)</f>
        <v>545.359290936681</v>
      </c>
      <c r="P5" s="6"/>
    </row>
    <row r="6" spans="1:16" ht="15">
      <c r="A6" s="12"/>
      <c r="B6" s="25">
        <v>311</v>
      </c>
      <c r="C6" s="20" t="s">
        <v>2</v>
      </c>
      <c r="D6" s="47">
        <v>3359568</v>
      </c>
      <c r="E6" s="47">
        <v>908006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4267574</v>
      </c>
      <c r="O6" s="48">
        <f t="shared" si="2"/>
        <v>294.3560491102221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1765154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1765154</v>
      </c>
      <c r="O7" s="48">
        <f t="shared" si="2"/>
        <v>121.75155193819838</v>
      </c>
      <c r="P7" s="9"/>
    </row>
    <row r="8" spans="1:16" ht="15">
      <c r="A8" s="12"/>
      <c r="B8" s="25">
        <v>312.3</v>
      </c>
      <c r="C8" s="20" t="s">
        <v>106</v>
      </c>
      <c r="D8" s="47">
        <v>0</v>
      </c>
      <c r="E8" s="47">
        <v>133364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133364</v>
      </c>
      <c r="O8" s="48">
        <f t="shared" si="2"/>
        <v>9.198786039453717</v>
      </c>
      <c r="P8" s="9"/>
    </row>
    <row r="9" spans="1:16" ht="15">
      <c r="A9" s="12"/>
      <c r="B9" s="25">
        <v>312.6</v>
      </c>
      <c r="C9" s="20" t="s">
        <v>107</v>
      </c>
      <c r="D9" s="47">
        <v>886261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886261</v>
      </c>
      <c r="O9" s="48">
        <f t="shared" si="2"/>
        <v>61.129879983445996</v>
      </c>
      <c r="P9" s="9"/>
    </row>
    <row r="10" spans="1:16" ht="15">
      <c r="A10" s="12"/>
      <c r="B10" s="25">
        <v>315</v>
      </c>
      <c r="C10" s="20" t="s">
        <v>108</v>
      </c>
      <c r="D10" s="47">
        <v>0</v>
      </c>
      <c r="E10" s="47">
        <v>51379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51379</v>
      </c>
      <c r="O10" s="48">
        <f t="shared" si="2"/>
        <v>3.543868119740654</v>
      </c>
      <c r="P10" s="9"/>
    </row>
    <row r="11" spans="1:16" ht="15">
      <c r="A11" s="12"/>
      <c r="B11" s="25">
        <v>319</v>
      </c>
      <c r="C11" s="20" t="s">
        <v>13</v>
      </c>
      <c r="D11" s="47">
        <v>34248</v>
      </c>
      <c r="E11" s="47">
        <v>768639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802887</v>
      </c>
      <c r="O11" s="48">
        <f t="shared" si="2"/>
        <v>55.37915574562008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SUM(D13:D16)</f>
        <v>136151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136151</v>
      </c>
      <c r="O12" s="46">
        <f t="shared" si="2"/>
        <v>9.391019450958753</v>
      </c>
      <c r="P12" s="10"/>
    </row>
    <row r="13" spans="1:16" ht="15">
      <c r="A13" s="12"/>
      <c r="B13" s="25">
        <v>322</v>
      </c>
      <c r="C13" s="20" t="s">
        <v>0</v>
      </c>
      <c r="D13" s="47">
        <v>102530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102530</v>
      </c>
      <c r="O13" s="48">
        <f t="shared" si="2"/>
        <v>7.07200993240447</v>
      </c>
      <c r="P13" s="9"/>
    </row>
    <row r="14" spans="1:16" ht="15">
      <c r="A14" s="12"/>
      <c r="B14" s="25">
        <v>324.11</v>
      </c>
      <c r="C14" s="20" t="s">
        <v>109</v>
      </c>
      <c r="D14" s="47">
        <v>1606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1606</v>
      </c>
      <c r="O14" s="48">
        <f t="shared" si="2"/>
        <v>0.11077389984825493</v>
      </c>
      <c r="P14" s="9"/>
    </row>
    <row r="15" spans="1:16" ht="15">
      <c r="A15" s="12"/>
      <c r="B15" s="25">
        <v>324.51</v>
      </c>
      <c r="C15" s="20" t="s">
        <v>102</v>
      </c>
      <c r="D15" s="47">
        <v>2072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2072</v>
      </c>
      <c r="O15" s="48">
        <f t="shared" si="2"/>
        <v>0.14291626431231894</v>
      </c>
      <c r="P15" s="9"/>
    </row>
    <row r="16" spans="1:16" ht="15">
      <c r="A16" s="12"/>
      <c r="B16" s="25">
        <v>329</v>
      </c>
      <c r="C16" s="20" t="s">
        <v>15</v>
      </c>
      <c r="D16" s="47">
        <v>29943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29943</v>
      </c>
      <c r="O16" s="48">
        <f t="shared" si="2"/>
        <v>2.0653193543937096</v>
      </c>
      <c r="P16" s="9"/>
    </row>
    <row r="17" spans="1:16" ht="15.75">
      <c r="A17" s="29" t="s">
        <v>16</v>
      </c>
      <c r="B17" s="30"/>
      <c r="C17" s="31"/>
      <c r="D17" s="32">
        <f aca="true" t="shared" si="4" ref="D17:M17">SUM(D18:D33)</f>
        <v>5825546</v>
      </c>
      <c r="E17" s="32">
        <f t="shared" si="4"/>
        <v>599421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6424967</v>
      </c>
      <c r="O17" s="46">
        <f t="shared" si="2"/>
        <v>443.16229824803423</v>
      </c>
      <c r="P17" s="10"/>
    </row>
    <row r="18" spans="1:16" ht="15">
      <c r="A18" s="12"/>
      <c r="B18" s="25">
        <v>331.2</v>
      </c>
      <c r="C18" s="20" t="s">
        <v>111</v>
      </c>
      <c r="D18" s="47">
        <v>354878</v>
      </c>
      <c r="E18" s="47">
        <v>5607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360485</v>
      </c>
      <c r="O18" s="48">
        <f t="shared" si="2"/>
        <v>24.86446406400883</v>
      </c>
      <c r="P18" s="9"/>
    </row>
    <row r="19" spans="1:16" ht="15">
      <c r="A19" s="12"/>
      <c r="B19" s="25">
        <v>331.65</v>
      </c>
      <c r="C19" s="20" t="s">
        <v>113</v>
      </c>
      <c r="D19" s="47">
        <v>26970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26970</v>
      </c>
      <c r="O19" s="48">
        <f t="shared" si="2"/>
        <v>1.8602565871154642</v>
      </c>
      <c r="P19" s="9"/>
    </row>
    <row r="20" spans="1:16" ht="15">
      <c r="A20" s="12"/>
      <c r="B20" s="25">
        <v>334.1</v>
      </c>
      <c r="C20" s="20" t="s">
        <v>114</v>
      </c>
      <c r="D20" s="47">
        <v>0</v>
      </c>
      <c r="E20" s="47">
        <v>341531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341531</v>
      </c>
      <c r="O20" s="48">
        <f t="shared" si="2"/>
        <v>23.557111325700095</v>
      </c>
      <c r="P20" s="9"/>
    </row>
    <row r="21" spans="1:16" ht="15">
      <c r="A21" s="12"/>
      <c r="B21" s="25">
        <v>334.2</v>
      </c>
      <c r="C21" s="20" t="s">
        <v>18</v>
      </c>
      <c r="D21" s="47">
        <v>50200</v>
      </c>
      <c r="E21" s="47">
        <v>49749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99949</v>
      </c>
      <c r="O21" s="48">
        <f t="shared" si="2"/>
        <v>6.893985377293419</v>
      </c>
      <c r="P21" s="9"/>
    </row>
    <row r="22" spans="1:16" ht="15">
      <c r="A22" s="12"/>
      <c r="B22" s="25">
        <v>334.49</v>
      </c>
      <c r="C22" s="20" t="s">
        <v>19</v>
      </c>
      <c r="D22" s="47">
        <v>63156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aca="true" t="shared" si="5" ref="N22:N33">SUM(D22:M22)</f>
        <v>63156</v>
      </c>
      <c r="O22" s="48">
        <f t="shared" si="2"/>
        <v>4.356187060284177</v>
      </c>
      <c r="P22" s="9"/>
    </row>
    <row r="23" spans="1:16" ht="15">
      <c r="A23" s="12"/>
      <c r="B23" s="25">
        <v>334.5</v>
      </c>
      <c r="C23" s="20" t="s">
        <v>78</v>
      </c>
      <c r="D23" s="47">
        <v>263998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263998</v>
      </c>
      <c r="O23" s="48">
        <f t="shared" si="2"/>
        <v>18.20927024417161</v>
      </c>
      <c r="P23" s="9"/>
    </row>
    <row r="24" spans="1:16" ht="15">
      <c r="A24" s="12"/>
      <c r="B24" s="25">
        <v>334.7</v>
      </c>
      <c r="C24" s="20" t="s">
        <v>20</v>
      </c>
      <c r="D24" s="47">
        <v>973577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973577</v>
      </c>
      <c r="O24" s="48">
        <f t="shared" si="2"/>
        <v>67.1525037936267</v>
      </c>
      <c r="P24" s="9"/>
    </row>
    <row r="25" spans="1:16" ht="15">
      <c r="A25" s="12"/>
      <c r="B25" s="25">
        <v>334.9</v>
      </c>
      <c r="C25" s="20" t="s">
        <v>90</v>
      </c>
      <c r="D25" s="47">
        <v>982524</v>
      </c>
      <c r="E25" s="47">
        <v>90909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1073433</v>
      </c>
      <c r="O25" s="48">
        <f t="shared" si="2"/>
        <v>74.04007449303352</v>
      </c>
      <c r="P25" s="9"/>
    </row>
    <row r="26" spans="1:16" ht="15">
      <c r="A26" s="12"/>
      <c r="B26" s="25">
        <v>335.13</v>
      </c>
      <c r="C26" s="20" t="s">
        <v>117</v>
      </c>
      <c r="D26" s="47">
        <v>21462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21462</v>
      </c>
      <c r="O26" s="48">
        <f t="shared" si="2"/>
        <v>1.4803421161539523</v>
      </c>
      <c r="P26" s="9"/>
    </row>
    <row r="27" spans="1:16" ht="15">
      <c r="A27" s="12"/>
      <c r="B27" s="25">
        <v>335.14</v>
      </c>
      <c r="C27" s="20" t="s">
        <v>118</v>
      </c>
      <c r="D27" s="47">
        <v>6245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6245</v>
      </c>
      <c r="O27" s="48">
        <f t="shared" si="2"/>
        <v>0.430749068837081</v>
      </c>
      <c r="P27" s="9"/>
    </row>
    <row r="28" spans="1:16" ht="15">
      <c r="A28" s="12"/>
      <c r="B28" s="25">
        <v>335.15</v>
      </c>
      <c r="C28" s="20" t="s">
        <v>153</v>
      </c>
      <c r="D28" s="47">
        <v>228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228</v>
      </c>
      <c r="O28" s="48">
        <f t="shared" si="2"/>
        <v>0.015726307076838184</v>
      </c>
      <c r="P28" s="9"/>
    </row>
    <row r="29" spans="1:16" ht="15">
      <c r="A29" s="12"/>
      <c r="B29" s="25">
        <v>335.16</v>
      </c>
      <c r="C29" s="20" t="s">
        <v>119</v>
      </c>
      <c r="D29" s="47">
        <v>111625</v>
      </c>
      <c r="E29" s="47">
        <v>111625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223250</v>
      </c>
      <c r="O29" s="48">
        <f t="shared" si="2"/>
        <v>15.398675679404056</v>
      </c>
      <c r="P29" s="9"/>
    </row>
    <row r="30" spans="1:16" ht="15">
      <c r="A30" s="12"/>
      <c r="B30" s="25">
        <v>335.18</v>
      </c>
      <c r="C30" s="20" t="s">
        <v>120</v>
      </c>
      <c r="D30" s="47">
        <v>1114198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1114198</v>
      </c>
      <c r="O30" s="48">
        <f t="shared" si="2"/>
        <v>76.85184163332873</v>
      </c>
      <c r="P30" s="9"/>
    </row>
    <row r="31" spans="1:16" ht="15">
      <c r="A31" s="12"/>
      <c r="B31" s="25">
        <v>335.19</v>
      </c>
      <c r="C31" s="20" t="s">
        <v>121</v>
      </c>
      <c r="D31" s="47">
        <v>1337342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1337342</v>
      </c>
      <c r="O31" s="48">
        <f t="shared" si="2"/>
        <v>92.24320595944268</v>
      </c>
      <c r="P31" s="9"/>
    </row>
    <row r="32" spans="1:16" ht="15">
      <c r="A32" s="12"/>
      <c r="B32" s="25">
        <v>335.9</v>
      </c>
      <c r="C32" s="20" t="s">
        <v>30</v>
      </c>
      <c r="D32" s="47">
        <v>507392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507392</v>
      </c>
      <c r="O32" s="48">
        <f t="shared" si="2"/>
        <v>34.997378948820526</v>
      </c>
      <c r="P32" s="9"/>
    </row>
    <row r="33" spans="1:16" ht="15">
      <c r="A33" s="12"/>
      <c r="B33" s="25">
        <v>336</v>
      </c>
      <c r="C33" s="20" t="s">
        <v>92</v>
      </c>
      <c r="D33" s="47">
        <v>11751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11751</v>
      </c>
      <c r="O33" s="48">
        <f t="shared" si="2"/>
        <v>0.8105255897365153</v>
      </c>
      <c r="P33" s="9"/>
    </row>
    <row r="34" spans="1:16" ht="15.75">
      <c r="A34" s="29" t="s">
        <v>35</v>
      </c>
      <c r="B34" s="30"/>
      <c r="C34" s="31"/>
      <c r="D34" s="32">
        <f aca="true" t="shared" si="6" ref="D34:M34">SUM(D35:D45)</f>
        <v>2504245</v>
      </c>
      <c r="E34" s="32">
        <f t="shared" si="6"/>
        <v>1776801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>SUM(D34:M34)</f>
        <v>4281046</v>
      </c>
      <c r="O34" s="46">
        <f t="shared" si="2"/>
        <v>295.28528072837634</v>
      </c>
      <c r="P34" s="10"/>
    </row>
    <row r="35" spans="1:16" ht="15">
      <c r="A35" s="12"/>
      <c r="B35" s="25">
        <v>341.1</v>
      </c>
      <c r="C35" s="20" t="s">
        <v>122</v>
      </c>
      <c r="D35" s="47">
        <v>77309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77309</v>
      </c>
      <c r="O35" s="48">
        <f t="shared" si="2"/>
        <v>5.332390674575803</v>
      </c>
      <c r="P35" s="9"/>
    </row>
    <row r="36" spans="1:16" ht="15">
      <c r="A36" s="12"/>
      <c r="B36" s="25">
        <v>341.51</v>
      </c>
      <c r="C36" s="20" t="s">
        <v>123</v>
      </c>
      <c r="D36" s="47">
        <v>942196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aca="true" t="shared" si="7" ref="N36:N45">SUM(D36:M36)</f>
        <v>942196</v>
      </c>
      <c r="O36" s="48">
        <f t="shared" si="2"/>
        <v>64.98799834459926</v>
      </c>
      <c r="P36" s="9"/>
    </row>
    <row r="37" spans="1:16" ht="15">
      <c r="A37" s="12"/>
      <c r="B37" s="25">
        <v>341.52</v>
      </c>
      <c r="C37" s="20" t="s">
        <v>124</v>
      </c>
      <c r="D37" s="47">
        <v>0</v>
      </c>
      <c r="E37" s="47">
        <v>7590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7590</v>
      </c>
      <c r="O37" s="48">
        <f aca="true" t="shared" si="8" ref="O37:O61">(N37/O$63)</f>
        <v>0.5235204855842185</v>
      </c>
      <c r="P37" s="9"/>
    </row>
    <row r="38" spans="1:16" ht="15">
      <c r="A38" s="12"/>
      <c r="B38" s="25">
        <v>341.8</v>
      </c>
      <c r="C38" s="20" t="s">
        <v>134</v>
      </c>
      <c r="D38" s="47">
        <v>334055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334055</v>
      </c>
      <c r="O38" s="48">
        <f t="shared" si="8"/>
        <v>23.041453993654297</v>
      </c>
      <c r="P38" s="9"/>
    </row>
    <row r="39" spans="1:16" ht="15">
      <c r="A39" s="12"/>
      <c r="B39" s="25">
        <v>341.9</v>
      </c>
      <c r="C39" s="20" t="s">
        <v>126</v>
      </c>
      <c r="D39" s="47">
        <v>94009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94009</v>
      </c>
      <c r="O39" s="48">
        <f t="shared" si="8"/>
        <v>6.4842736929231615</v>
      </c>
      <c r="P39" s="9"/>
    </row>
    <row r="40" spans="1:16" ht="15">
      <c r="A40" s="12"/>
      <c r="B40" s="25">
        <v>342.4</v>
      </c>
      <c r="C40" s="20" t="s">
        <v>45</v>
      </c>
      <c r="D40" s="47">
        <v>0</v>
      </c>
      <c r="E40" s="47">
        <v>52568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52568</v>
      </c>
      <c r="O40" s="48">
        <f t="shared" si="8"/>
        <v>3.6258794316457443</v>
      </c>
      <c r="P40" s="9"/>
    </row>
    <row r="41" spans="1:16" ht="15">
      <c r="A41" s="12"/>
      <c r="B41" s="25">
        <v>342.6</v>
      </c>
      <c r="C41" s="20" t="s">
        <v>46</v>
      </c>
      <c r="D41" s="47">
        <v>1040448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1040448</v>
      </c>
      <c r="O41" s="48">
        <f t="shared" si="8"/>
        <v>71.7649330942199</v>
      </c>
      <c r="P41" s="9"/>
    </row>
    <row r="42" spans="1:16" ht="15">
      <c r="A42" s="12"/>
      <c r="B42" s="25">
        <v>343.4</v>
      </c>
      <c r="C42" s="20" t="s">
        <v>47</v>
      </c>
      <c r="D42" s="47">
        <v>0</v>
      </c>
      <c r="E42" s="47">
        <v>1598266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1598266</v>
      </c>
      <c r="O42" s="48">
        <f t="shared" si="8"/>
        <v>110.24044695820113</v>
      </c>
      <c r="P42" s="9"/>
    </row>
    <row r="43" spans="1:16" ht="15">
      <c r="A43" s="12"/>
      <c r="B43" s="25">
        <v>343.9</v>
      </c>
      <c r="C43" s="20" t="s">
        <v>48</v>
      </c>
      <c r="D43" s="47">
        <v>0</v>
      </c>
      <c r="E43" s="47">
        <v>118377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118377</v>
      </c>
      <c r="O43" s="48">
        <f t="shared" si="8"/>
        <v>8.165057249275762</v>
      </c>
      <c r="P43" s="9"/>
    </row>
    <row r="44" spans="1:16" ht="15">
      <c r="A44" s="12"/>
      <c r="B44" s="25">
        <v>346.4</v>
      </c>
      <c r="C44" s="20" t="s">
        <v>49</v>
      </c>
      <c r="D44" s="47">
        <v>5968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5968</v>
      </c>
      <c r="O44" s="48">
        <f t="shared" si="8"/>
        <v>0.41164298523934334</v>
      </c>
      <c r="P44" s="9"/>
    </row>
    <row r="45" spans="1:16" ht="15">
      <c r="A45" s="12"/>
      <c r="B45" s="25">
        <v>347.2</v>
      </c>
      <c r="C45" s="20" t="s">
        <v>81</v>
      </c>
      <c r="D45" s="47">
        <v>10260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10260</v>
      </c>
      <c r="O45" s="48">
        <f t="shared" si="8"/>
        <v>0.7076838184577183</v>
      </c>
      <c r="P45" s="9"/>
    </row>
    <row r="46" spans="1:16" ht="15.75">
      <c r="A46" s="29" t="s">
        <v>36</v>
      </c>
      <c r="B46" s="30"/>
      <c r="C46" s="31"/>
      <c r="D46" s="32">
        <f aca="true" t="shared" si="9" ref="D46:M46">SUM(D47:D51)</f>
        <v>12441</v>
      </c>
      <c r="E46" s="32">
        <f t="shared" si="9"/>
        <v>181817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aca="true" t="shared" si="10" ref="N46:N61">SUM(D46:M46)</f>
        <v>194258</v>
      </c>
      <c r="O46" s="46">
        <f t="shared" si="8"/>
        <v>13.39895157952821</v>
      </c>
      <c r="P46" s="10"/>
    </row>
    <row r="47" spans="1:16" ht="15">
      <c r="A47" s="13"/>
      <c r="B47" s="40">
        <v>351.1</v>
      </c>
      <c r="C47" s="21" t="s">
        <v>53</v>
      </c>
      <c r="D47" s="47">
        <v>0</v>
      </c>
      <c r="E47" s="47">
        <v>115036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115036</v>
      </c>
      <c r="O47" s="48">
        <f t="shared" si="8"/>
        <v>7.934611670575252</v>
      </c>
      <c r="P47" s="9"/>
    </row>
    <row r="48" spans="1:16" ht="15">
      <c r="A48" s="13"/>
      <c r="B48" s="40">
        <v>351.3</v>
      </c>
      <c r="C48" s="21" t="s">
        <v>54</v>
      </c>
      <c r="D48" s="47">
        <v>0</v>
      </c>
      <c r="E48" s="47">
        <v>13788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13788</v>
      </c>
      <c r="O48" s="48">
        <f t="shared" si="8"/>
        <v>0.9510277279624776</v>
      </c>
      <c r="P48" s="9"/>
    </row>
    <row r="49" spans="1:16" ht="15">
      <c r="A49" s="13"/>
      <c r="B49" s="40">
        <v>351.4</v>
      </c>
      <c r="C49" s="21" t="s">
        <v>55</v>
      </c>
      <c r="D49" s="47">
        <v>0</v>
      </c>
      <c r="E49" s="47">
        <v>36291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36291</v>
      </c>
      <c r="O49" s="48">
        <f t="shared" si="8"/>
        <v>2.503172851427783</v>
      </c>
      <c r="P49" s="9"/>
    </row>
    <row r="50" spans="1:16" ht="15">
      <c r="A50" s="13"/>
      <c r="B50" s="40">
        <v>351.9</v>
      </c>
      <c r="C50" s="21" t="s">
        <v>128</v>
      </c>
      <c r="D50" s="47">
        <v>12441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12441</v>
      </c>
      <c r="O50" s="48">
        <f t="shared" si="8"/>
        <v>0.8581183611532626</v>
      </c>
      <c r="P50" s="9"/>
    </row>
    <row r="51" spans="1:16" ht="15">
      <c r="A51" s="13"/>
      <c r="B51" s="40">
        <v>359</v>
      </c>
      <c r="C51" s="21" t="s">
        <v>154</v>
      </c>
      <c r="D51" s="47">
        <v>0</v>
      </c>
      <c r="E51" s="47">
        <v>16702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16702</v>
      </c>
      <c r="O51" s="48">
        <f t="shared" si="8"/>
        <v>1.1520209684094358</v>
      </c>
      <c r="P51" s="9"/>
    </row>
    <row r="52" spans="1:16" ht="15.75">
      <c r="A52" s="29" t="s">
        <v>3</v>
      </c>
      <c r="B52" s="30"/>
      <c r="C52" s="31"/>
      <c r="D52" s="32">
        <f aca="true" t="shared" si="11" ref="D52:M52">SUM(D53:D56)</f>
        <v>82555</v>
      </c>
      <c r="E52" s="32">
        <f t="shared" si="11"/>
        <v>72426</v>
      </c>
      <c r="F52" s="32">
        <f t="shared" si="11"/>
        <v>312</v>
      </c>
      <c r="G52" s="32">
        <f t="shared" si="11"/>
        <v>7258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t="shared" si="10"/>
        <v>162551</v>
      </c>
      <c r="O52" s="46">
        <f t="shared" si="8"/>
        <v>11.211960270382122</v>
      </c>
      <c r="P52" s="10"/>
    </row>
    <row r="53" spans="1:16" ht="15">
      <c r="A53" s="12"/>
      <c r="B53" s="25">
        <v>361.1</v>
      </c>
      <c r="C53" s="20" t="s">
        <v>57</v>
      </c>
      <c r="D53" s="47">
        <v>4003</v>
      </c>
      <c r="E53" s="47">
        <v>2657</v>
      </c>
      <c r="F53" s="47">
        <v>312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6972</v>
      </c>
      <c r="O53" s="48">
        <f t="shared" si="8"/>
        <v>0.48089391640226237</v>
      </c>
      <c r="P53" s="9"/>
    </row>
    <row r="54" spans="1:16" ht="15">
      <c r="A54" s="12"/>
      <c r="B54" s="25">
        <v>362</v>
      </c>
      <c r="C54" s="20" t="s">
        <v>58</v>
      </c>
      <c r="D54" s="47">
        <v>14875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14875</v>
      </c>
      <c r="O54" s="48">
        <f t="shared" si="8"/>
        <v>1.026003586701614</v>
      </c>
      <c r="P54" s="9"/>
    </row>
    <row r="55" spans="1:16" ht="15">
      <c r="A55" s="12"/>
      <c r="B55" s="25">
        <v>364</v>
      </c>
      <c r="C55" s="20" t="s">
        <v>135</v>
      </c>
      <c r="D55" s="47">
        <v>550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550</v>
      </c>
      <c r="O55" s="48">
        <f t="shared" si="8"/>
        <v>0.03793626707132018</v>
      </c>
      <c r="P55" s="9"/>
    </row>
    <row r="56" spans="1:16" ht="15">
      <c r="A56" s="12"/>
      <c r="B56" s="25">
        <v>369.9</v>
      </c>
      <c r="C56" s="20" t="s">
        <v>62</v>
      </c>
      <c r="D56" s="47">
        <v>63127</v>
      </c>
      <c r="E56" s="47">
        <v>69769</v>
      </c>
      <c r="F56" s="47">
        <v>0</v>
      </c>
      <c r="G56" s="47">
        <v>7258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140154</v>
      </c>
      <c r="O56" s="48">
        <f t="shared" si="8"/>
        <v>9.667126500206924</v>
      </c>
      <c r="P56" s="9"/>
    </row>
    <row r="57" spans="1:16" ht="15.75">
      <c r="A57" s="29" t="s">
        <v>37</v>
      </c>
      <c r="B57" s="30"/>
      <c r="C57" s="31"/>
      <c r="D57" s="32">
        <f aca="true" t="shared" si="12" ref="D57:M57">SUM(D58:D60)</f>
        <v>4777604</v>
      </c>
      <c r="E57" s="32">
        <f t="shared" si="12"/>
        <v>5339678</v>
      </c>
      <c r="F57" s="32">
        <f t="shared" si="12"/>
        <v>1020503</v>
      </c>
      <c r="G57" s="32">
        <f t="shared" si="12"/>
        <v>0</v>
      </c>
      <c r="H57" s="32">
        <f t="shared" si="12"/>
        <v>0</v>
      </c>
      <c r="I57" s="32">
        <f t="shared" si="12"/>
        <v>0</v>
      </c>
      <c r="J57" s="32">
        <f t="shared" si="12"/>
        <v>0</v>
      </c>
      <c r="K57" s="32">
        <f t="shared" si="12"/>
        <v>0</v>
      </c>
      <c r="L57" s="32">
        <f t="shared" si="12"/>
        <v>0</v>
      </c>
      <c r="M57" s="32">
        <f t="shared" si="12"/>
        <v>0</v>
      </c>
      <c r="N57" s="32">
        <f t="shared" si="10"/>
        <v>11137785</v>
      </c>
      <c r="O57" s="46">
        <f t="shared" si="8"/>
        <v>768.2290660780798</v>
      </c>
      <c r="P57" s="9"/>
    </row>
    <row r="58" spans="1:16" ht="15">
      <c r="A58" s="12"/>
      <c r="B58" s="25">
        <v>381</v>
      </c>
      <c r="C58" s="20" t="s">
        <v>63</v>
      </c>
      <c r="D58" s="47">
        <v>4097664</v>
      </c>
      <c r="E58" s="47">
        <v>4918880</v>
      </c>
      <c r="F58" s="47">
        <v>1020503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10037047</v>
      </c>
      <c r="O58" s="48">
        <f t="shared" si="8"/>
        <v>692.3056283625327</v>
      </c>
      <c r="P58" s="9"/>
    </row>
    <row r="59" spans="1:16" ht="15">
      <c r="A59" s="12"/>
      <c r="B59" s="25">
        <v>384</v>
      </c>
      <c r="C59" s="20" t="s">
        <v>129</v>
      </c>
      <c r="D59" s="47">
        <v>679940</v>
      </c>
      <c r="E59" s="47">
        <v>418923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1098863</v>
      </c>
      <c r="O59" s="48">
        <f t="shared" si="8"/>
        <v>75.7941095323493</v>
      </c>
      <c r="P59" s="9"/>
    </row>
    <row r="60" spans="1:16" ht="15.75" thickBot="1">
      <c r="A60" s="12"/>
      <c r="B60" s="25">
        <v>388.1</v>
      </c>
      <c r="C60" s="20" t="s">
        <v>130</v>
      </c>
      <c r="D60" s="47">
        <v>0</v>
      </c>
      <c r="E60" s="47">
        <v>1875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1875</v>
      </c>
      <c r="O60" s="48">
        <f t="shared" si="8"/>
        <v>0.12932818319768244</v>
      </c>
      <c r="P60" s="9"/>
    </row>
    <row r="61" spans="1:119" ht="16.5" thickBot="1">
      <c r="A61" s="14" t="s">
        <v>50</v>
      </c>
      <c r="B61" s="23"/>
      <c r="C61" s="22"/>
      <c r="D61" s="15">
        <f aca="true" t="shared" si="13" ref="D61:M61">SUM(D5,D12,D17,D34,D46,D52,D57)</f>
        <v>17618619</v>
      </c>
      <c r="E61" s="15">
        <f t="shared" si="13"/>
        <v>11596685</v>
      </c>
      <c r="F61" s="15">
        <f t="shared" si="13"/>
        <v>1020815</v>
      </c>
      <c r="G61" s="15">
        <f t="shared" si="13"/>
        <v>7258</v>
      </c>
      <c r="H61" s="15">
        <f t="shared" si="13"/>
        <v>0</v>
      </c>
      <c r="I61" s="15">
        <f t="shared" si="13"/>
        <v>0</v>
      </c>
      <c r="J61" s="15">
        <f t="shared" si="13"/>
        <v>0</v>
      </c>
      <c r="K61" s="15">
        <f t="shared" si="13"/>
        <v>0</v>
      </c>
      <c r="L61" s="15">
        <f t="shared" si="13"/>
        <v>0</v>
      </c>
      <c r="M61" s="15">
        <f t="shared" si="13"/>
        <v>0</v>
      </c>
      <c r="N61" s="15">
        <f t="shared" si="10"/>
        <v>30243377</v>
      </c>
      <c r="O61" s="38">
        <f t="shared" si="8"/>
        <v>2086.03786729204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1"/>
      <c r="B63" s="42"/>
      <c r="C63" s="42"/>
      <c r="D63" s="43"/>
      <c r="E63" s="43"/>
      <c r="F63" s="43"/>
      <c r="G63" s="43"/>
      <c r="H63" s="43"/>
      <c r="I63" s="43"/>
      <c r="J63" s="43"/>
      <c r="K63" s="43"/>
      <c r="L63" s="52" t="s">
        <v>155</v>
      </c>
      <c r="M63" s="52"/>
      <c r="N63" s="52"/>
      <c r="O63" s="44">
        <v>14498</v>
      </c>
    </row>
    <row r="64" spans="1:15" ht="1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5"/>
    </row>
    <row r="65" spans="1:15" ht="15.75" customHeight="1" thickBot="1">
      <c r="A65" s="56" t="s">
        <v>83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8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137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65</v>
      </c>
      <c r="B3" s="66"/>
      <c r="C3" s="67"/>
      <c r="D3" s="71" t="s">
        <v>31</v>
      </c>
      <c r="E3" s="72"/>
      <c r="F3" s="72"/>
      <c r="G3" s="72"/>
      <c r="H3" s="73"/>
      <c r="I3" s="71" t="s">
        <v>32</v>
      </c>
      <c r="J3" s="73"/>
      <c r="K3" s="71" t="s">
        <v>34</v>
      </c>
      <c r="L3" s="73"/>
      <c r="M3" s="36"/>
      <c r="N3" s="37"/>
      <c r="O3" s="74" t="s">
        <v>70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66</v>
      </c>
      <c r="F4" s="34" t="s">
        <v>67</v>
      </c>
      <c r="G4" s="34" t="s">
        <v>68</v>
      </c>
      <c r="H4" s="34" t="s">
        <v>5</v>
      </c>
      <c r="I4" s="34" t="s">
        <v>6</v>
      </c>
      <c r="J4" s="35" t="s">
        <v>69</v>
      </c>
      <c r="K4" s="35" t="s">
        <v>7</v>
      </c>
      <c r="L4" s="35" t="s">
        <v>8</v>
      </c>
      <c r="M4" s="35" t="s">
        <v>9</v>
      </c>
      <c r="N4" s="35" t="s">
        <v>33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5422776</v>
      </c>
      <c r="E5" s="27">
        <f t="shared" si="0"/>
        <v>3460152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2">SUM(D5:M5)</f>
        <v>8882928</v>
      </c>
      <c r="O5" s="33">
        <f aca="true" t="shared" si="2" ref="O5:O36">(N5/O$62)</f>
        <v>611.8140367793925</v>
      </c>
      <c r="P5" s="6"/>
    </row>
    <row r="6" spans="1:16" ht="15">
      <c r="A6" s="12"/>
      <c r="B6" s="25">
        <v>311</v>
      </c>
      <c r="C6" s="20" t="s">
        <v>2</v>
      </c>
      <c r="D6" s="47">
        <v>3958434</v>
      </c>
      <c r="E6" s="47">
        <v>910726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4869160</v>
      </c>
      <c r="O6" s="48">
        <f t="shared" si="2"/>
        <v>335.3646945381913</v>
      </c>
      <c r="P6" s="9"/>
    </row>
    <row r="7" spans="1:16" ht="15">
      <c r="A7" s="12"/>
      <c r="B7" s="25">
        <v>312.1</v>
      </c>
      <c r="C7" s="20" t="s">
        <v>10</v>
      </c>
      <c r="D7" s="47">
        <v>614003</v>
      </c>
      <c r="E7" s="47">
        <v>1590110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2204113</v>
      </c>
      <c r="O7" s="48">
        <f t="shared" si="2"/>
        <v>151.80887113437564</v>
      </c>
      <c r="P7" s="9"/>
    </row>
    <row r="8" spans="1:16" ht="15">
      <c r="A8" s="12"/>
      <c r="B8" s="25">
        <v>312.3</v>
      </c>
      <c r="C8" s="20" t="s">
        <v>106</v>
      </c>
      <c r="D8" s="47">
        <v>0</v>
      </c>
      <c r="E8" s="47">
        <v>124208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124208</v>
      </c>
      <c r="O8" s="48">
        <f t="shared" si="2"/>
        <v>8.554859150079206</v>
      </c>
      <c r="P8" s="9"/>
    </row>
    <row r="9" spans="1:16" ht="15">
      <c r="A9" s="12"/>
      <c r="B9" s="25">
        <v>312.6</v>
      </c>
      <c r="C9" s="20" t="s">
        <v>107</v>
      </c>
      <c r="D9" s="47">
        <v>817885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817885</v>
      </c>
      <c r="O9" s="48">
        <f t="shared" si="2"/>
        <v>56.33204766168469</v>
      </c>
      <c r="P9" s="9"/>
    </row>
    <row r="10" spans="1:16" ht="15">
      <c r="A10" s="12"/>
      <c r="B10" s="25">
        <v>315</v>
      </c>
      <c r="C10" s="20" t="s">
        <v>108</v>
      </c>
      <c r="D10" s="47">
        <v>0</v>
      </c>
      <c r="E10" s="47">
        <v>53245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53245</v>
      </c>
      <c r="O10" s="48">
        <f t="shared" si="2"/>
        <v>3.667263585646394</v>
      </c>
      <c r="P10" s="9"/>
    </row>
    <row r="11" spans="1:16" ht="15">
      <c r="A11" s="12"/>
      <c r="B11" s="25">
        <v>319</v>
      </c>
      <c r="C11" s="20" t="s">
        <v>13</v>
      </c>
      <c r="D11" s="47">
        <v>32454</v>
      </c>
      <c r="E11" s="47">
        <v>781863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814317</v>
      </c>
      <c r="O11" s="48">
        <f t="shared" si="2"/>
        <v>56.08630070941525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SUM(D13:D16)</f>
        <v>143179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143179</v>
      </c>
      <c r="O12" s="46">
        <f t="shared" si="2"/>
        <v>9.861491838280873</v>
      </c>
      <c r="P12" s="10"/>
    </row>
    <row r="13" spans="1:16" ht="15">
      <c r="A13" s="12"/>
      <c r="B13" s="25">
        <v>322</v>
      </c>
      <c r="C13" s="20" t="s">
        <v>0</v>
      </c>
      <c r="D13" s="47">
        <v>87011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87011</v>
      </c>
      <c r="O13" s="48">
        <f t="shared" si="2"/>
        <v>5.992905847510159</v>
      </c>
      <c r="P13" s="9"/>
    </row>
    <row r="14" spans="1:16" ht="15">
      <c r="A14" s="12"/>
      <c r="B14" s="25">
        <v>324.11</v>
      </c>
      <c r="C14" s="20" t="s">
        <v>109</v>
      </c>
      <c r="D14" s="47">
        <v>1770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1770</v>
      </c>
      <c r="O14" s="48">
        <f t="shared" si="2"/>
        <v>0.12190922239823679</v>
      </c>
      <c r="P14" s="9"/>
    </row>
    <row r="15" spans="1:16" ht="15">
      <c r="A15" s="12"/>
      <c r="B15" s="25">
        <v>324.51</v>
      </c>
      <c r="C15" s="20" t="s">
        <v>102</v>
      </c>
      <c r="D15" s="47">
        <v>2222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2222</v>
      </c>
      <c r="O15" s="48">
        <f t="shared" si="2"/>
        <v>0.15304084303326676</v>
      </c>
      <c r="P15" s="9"/>
    </row>
    <row r="16" spans="1:16" ht="15">
      <c r="A16" s="12"/>
      <c r="B16" s="25">
        <v>329</v>
      </c>
      <c r="C16" s="20" t="s">
        <v>15</v>
      </c>
      <c r="D16" s="47">
        <v>52176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52176</v>
      </c>
      <c r="O16" s="48">
        <f t="shared" si="2"/>
        <v>3.5936359253392105</v>
      </c>
      <c r="P16" s="9"/>
    </row>
    <row r="17" spans="1:16" ht="15.75">
      <c r="A17" s="29" t="s">
        <v>16</v>
      </c>
      <c r="B17" s="30"/>
      <c r="C17" s="31"/>
      <c r="D17" s="32">
        <f aca="true" t="shared" si="4" ref="D17:M17">SUM(D18:D33)</f>
        <v>5389926</v>
      </c>
      <c r="E17" s="32">
        <f t="shared" si="4"/>
        <v>798043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6187969</v>
      </c>
      <c r="O17" s="46">
        <f t="shared" si="2"/>
        <v>426.19801639231355</v>
      </c>
      <c r="P17" s="10"/>
    </row>
    <row r="18" spans="1:16" ht="15">
      <c r="A18" s="12"/>
      <c r="B18" s="25">
        <v>331.1</v>
      </c>
      <c r="C18" s="20" t="s">
        <v>110</v>
      </c>
      <c r="D18" s="47">
        <v>0</v>
      </c>
      <c r="E18" s="47">
        <v>66894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66894</v>
      </c>
      <c r="O18" s="48">
        <f t="shared" si="2"/>
        <v>4.607342103450651</v>
      </c>
      <c r="P18" s="9"/>
    </row>
    <row r="19" spans="1:16" ht="15">
      <c r="A19" s="12"/>
      <c r="B19" s="25">
        <v>331.65</v>
      </c>
      <c r="C19" s="20" t="s">
        <v>113</v>
      </c>
      <c r="D19" s="47">
        <v>31039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31039</v>
      </c>
      <c r="O19" s="48">
        <f t="shared" si="2"/>
        <v>2.13781940905021</v>
      </c>
      <c r="P19" s="9"/>
    </row>
    <row r="20" spans="1:16" ht="15">
      <c r="A20" s="12"/>
      <c r="B20" s="25">
        <v>334.1</v>
      </c>
      <c r="C20" s="20" t="s">
        <v>114</v>
      </c>
      <c r="D20" s="47">
        <v>0</v>
      </c>
      <c r="E20" s="47">
        <v>432626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432626</v>
      </c>
      <c r="O20" s="48">
        <f t="shared" si="2"/>
        <v>29.797231214270955</v>
      </c>
      <c r="P20" s="9"/>
    </row>
    <row r="21" spans="1:16" ht="15">
      <c r="A21" s="12"/>
      <c r="B21" s="25">
        <v>334.2</v>
      </c>
      <c r="C21" s="20" t="s">
        <v>18</v>
      </c>
      <c r="D21" s="47">
        <v>1980</v>
      </c>
      <c r="E21" s="47">
        <v>1718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3698</v>
      </c>
      <c r="O21" s="48">
        <f t="shared" si="2"/>
        <v>0.2547007369653557</v>
      </c>
      <c r="P21" s="9"/>
    </row>
    <row r="22" spans="1:16" ht="15">
      <c r="A22" s="12"/>
      <c r="B22" s="25">
        <v>334.34</v>
      </c>
      <c r="C22" s="20" t="s">
        <v>138</v>
      </c>
      <c r="D22" s="47">
        <v>0</v>
      </c>
      <c r="E22" s="47">
        <v>67142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67142</v>
      </c>
      <c r="O22" s="48">
        <f t="shared" si="2"/>
        <v>4.624423169639782</v>
      </c>
      <c r="P22" s="9"/>
    </row>
    <row r="23" spans="1:16" ht="15">
      <c r="A23" s="12"/>
      <c r="B23" s="25">
        <v>334.39</v>
      </c>
      <c r="C23" s="20" t="s">
        <v>103</v>
      </c>
      <c r="D23" s="47">
        <v>3501098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aca="true" t="shared" si="5" ref="N23:N33">SUM(D23:M23)</f>
        <v>3501098</v>
      </c>
      <c r="O23" s="48">
        <f t="shared" si="2"/>
        <v>241.13905916385426</v>
      </c>
      <c r="P23" s="9"/>
    </row>
    <row r="24" spans="1:16" ht="15">
      <c r="A24" s="12"/>
      <c r="B24" s="25">
        <v>334.69</v>
      </c>
      <c r="C24" s="20" t="s">
        <v>115</v>
      </c>
      <c r="D24" s="47">
        <v>139894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139894</v>
      </c>
      <c r="O24" s="48">
        <f t="shared" si="2"/>
        <v>9.635236586541772</v>
      </c>
      <c r="P24" s="9"/>
    </row>
    <row r="25" spans="1:16" ht="15">
      <c r="A25" s="12"/>
      <c r="B25" s="25">
        <v>334.7</v>
      </c>
      <c r="C25" s="20" t="s">
        <v>20</v>
      </c>
      <c r="D25" s="47">
        <v>52132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52132</v>
      </c>
      <c r="O25" s="48">
        <f t="shared" si="2"/>
        <v>3.5906054135959775</v>
      </c>
      <c r="P25" s="9"/>
    </row>
    <row r="26" spans="1:16" ht="15">
      <c r="A26" s="12"/>
      <c r="B26" s="25">
        <v>334.9</v>
      </c>
      <c r="C26" s="20" t="s">
        <v>90</v>
      </c>
      <c r="D26" s="47">
        <v>16026</v>
      </c>
      <c r="E26" s="47">
        <v>90909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106935</v>
      </c>
      <c r="O26" s="48">
        <f t="shared" si="2"/>
        <v>7.365176665059577</v>
      </c>
      <c r="P26" s="9"/>
    </row>
    <row r="27" spans="1:16" ht="15">
      <c r="A27" s="12"/>
      <c r="B27" s="25">
        <v>335.12</v>
      </c>
      <c r="C27" s="20" t="s">
        <v>116</v>
      </c>
      <c r="D27" s="47">
        <v>23623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23623</v>
      </c>
      <c r="O27" s="48">
        <f t="shared" si="2"/>
        <v>1.6270404297816654</v>
      </c>
      <c r="P27" s="9"/>
    </row>
    <row r="28" spans="1:16" ht="15">
      <c r="A28" s="12"/>
      <c r="B28" s="25">
        <v>335.13</v>
      </c>
      <c r="C28" s="20" t="s">
        <v>117</v>
      </c>
      <c r="D28" s="47">
        <v>6005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6005</v>
      </c>
      <c r="O28" s="48">
        <f t="shared" si="2"/>
        <v>0.41359597768441353</v>
      </c>
      <c r="P28" s="9"/>
    </row>
    <row r="29" spans="1:16" ht="15">
      <c r="A29" s="12"/>
      <c r="B29" s="25">
        <v>335.16</v>
      </c>
      <c r="C29" s="20" t="s">
        <v>119</v>
      </c>
      <c r="D29" s="47">
        <v>115260</v>
      </c>
      <c r="E29" s="47">
        <v>111625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226885</v>
      </c>
      <c r="O29" s="48">
        <f t="shared" si="2"/>
        <v>15.626764928714099</v>
      </c>
      <c r="P29" s="9"/>
    </row>
    <row r="30" spans="1:16" ht="15">
      <c r="A30" s="12"/>
      <c r="B30" s="25">
        <v>335.18</v>
      </c>
      <c r="C30" s="20" t="s">
        <v>120</v>
      </c>
      <c r="D30" s="47">
        <v>1062317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1062317</v>
      </c>
      <c r="O30" s="48">
        <f t="shared" si="2"/>
        <v>73.16736689854673</v>
      </c>
      <c r="P30" s="9"/>
    </row>
    <row r="31" spans="1:16" ht="15">
      <c r="A31" s="12"/>
      <c r="B31" s="25">
        <v>335.19</v>
      </c>
      <c r="C31" s="20" t="s">
        <v>121</v>
      </c>
      <c r="D31" s="47">
        <v>0</v>
      </c>
      <c r="E31" s="47">
        <v>27129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27129</v>
      </c>
      <c r="O31" s="48">
        <f t="shared" si="2"/>
        <v>1.8685171155038225</v>
      </c>
      <c r="P31" s="9"/>
    </row>
    <row r="32" spans="1:16" ht="15">
      <c r="A32" s="12"/>
      <c r="B32" s="25">
        <v>335.9</v>
      </c>
      <c r="C32" s="20" t="s">
        <v>30</v>
      </c>
      <c r="D32" s="47">
        <v>428688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428688</v>
      </c>
      <c r="O32" s="48">
        <f t="shared" si="2"/>
        <v>29.5260004132516</v>
      </c>
      <c r="P32" s="9"/>
    </row>
    <row r="33" spans="1:16" ht="15">
      <c r="A33" s="12"/>
      <c r="B33" s="25">
        <v>336</v>
      </c>
      <c r="C33" s="20" t="s">
        <v>92</v>
      </c>
      <c r="D33" s="47">
        <v>11864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11864</v>
      </c>
      <c r="O33" s="48">
        <f t="shared" si="2"/>
        <v>0.8171361664026449</v>
      </c>
      <c r="P33" s="9"/>
    </row>
    <row r="34" spans="1:16" ht="15.75">
      <c r="A34" s="29" t="s">
        <v>35</v>
      </c>
      <c r="B34" s="30"/>
      <c r="C34" s="31"/>
      <c r="D34" s="32">
        <f aca="true" t="shared" si="6" ref="D34:M34">SUM(D35:D45)</f>
        <v>2396894</v>
      </c>
      <c r="E34" s="32">
        <f t="shared" si="6"/>
        <v>1474725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>SUM(D34:M34)</f>
        <v>3871619</v>
      </c>
      <c r="O34" s="46">
        <f t="shared" si="2"/>
        <v>266.6587919278187</v>
      </c>
      <c r="P34" s="10"/>
    </row>
    <row r="35" spans="1:16" ht="15">
      <c r="A35" s="12"/>
      <c r="B35" s="25">
        <v>341.1</v>
      </c>
      <c r="C35" s="20" t="s">
        <v>122</v>
      </c>
      <c r="D35" s="47">
        <v>83481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83481</v>
      </c>
      <c r="O35" s="48">
        <f t="shared" si="2"/>
        <v>5.749776155382602</v>
      </c>
      <c r="P35" s="9"/>
    </row>
    <row r="36" spans="1:16" ht="15">
      <c r="A36" s="12"/>
      <c r="B36" s="25">
        <v>341.51</v>
      </c>
      <c r="C36" s="20" t="s">
        <v>123</v>
      </c>
      <c r="D36" s="47">
        <v>845766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aca="true" t="shared" si="7" ref="N36:N45">SUM(D36:M36)</f>
        <v>845766</v>
      </c>
      <c r="O36" s="48">
        <f t="shared" si="2"/>
        <v>58.25235897789104</v>
      </c>
      <c r="P36" s="9"/>
    </row>
    <row r="37" spans="1:16" ht="15">
      <c r="A37" s="12"/>
      <c r="B37" s="25">
        <v>341.52</v>
      </c>
      <c r="C37" s="20" t="s">
        <v>124</v>
      </c>
      <c r="D37" s="47">
        <v>0</v>
      </c>
      <c r="E37" s="47">
        <v>2020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2020</v>
      </c>
      <c r="O37" s="48">
        <f aca="true" t="shared" si="8" ref="O37:O60">(N37/O$62)</f>
        <v>0.1391280391211516</v>
      </c>
      <c r="P37" s="9"/>
    </row>
    <row r="38" spans="1:16" ht="15">
      <c r="A38" s="12"/>
      <c r="B38" s="25">
        <v>341.8</v>
      </c>
      <c r="C38" s="20" t="s">
        <v>134</v>
      </c>
      <c r="D38" s="47">
        <v>349026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349026</v>
      </c>
      <c r="O38" s="48">
        <f t="shared" si="8"/>
        <v>24.039258902128246</v>
      </c>
      <c r="P38" s="9"/>
    </row>
    <row r="39" spans="1:16" ht="15">
      <c r="A39" s="12"/>
      <c r="B39" s="25">
        <v>341.9</v>
      </c>
      <c r="C39" s="20" t="s">
        <v>126</v>
      </c>
      <c r="D39" s="47">
        <v>82184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82184</v>
      </c>
      <c r="O39" s="48">
        <f t="shared" si="8"/>
        <v>5.66044493422412</v>
      </c>
      <c r="P39" s="9"/>
    </row>
    <row r="40" spans="1:16" ht="15">
      <c r="A40" s="12"/>
      <c r="B40" s="25">
        <v>342.4</v>
      </c>
      <c r="C40" s="20" t="s">
        <v>45</v>
      </c>
      <c r="D40" s="47">
        <v>0</v>
      </c>
      <c r="E40" s="47">
        <v>53585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53585</v>
      </c>
      <c r="O40" s="48">
        <f t="shared" si="8"/>
        <v>3.6906811763895586</v>
      </c>
      <c r="P40" s="9"/>
    </row>
    <row r="41" spans="1:16" ht="15">
      <c r="A41" s="12"/>
      <c r="B41" s="25">
        <v>342.6</v>
      </c>
      <c r="C41" s="20" t="s">
        <v>46</v>
      </c>
      <c r="D41" s="47">
        <v>1019975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1019975</v>
      </c>
      <c r="O41" s="48">
        <f t="shared" si="8"/>
        <v>70.2510503478201</v>
      </c>
      <c r="P41" s="9"/>
    </row>
    <row r="42" spans="1:16" ht="15">
      <c r="A42" s="12"/>
      <c r="B42" s="25">
        <v>343.4</v>
      </c>
      <c r="C42" s="20" t="s">
        <v>47</v>
      </c>
      <c r="D42" s="47">
        <v>0</v>
      </c>
      <c r="E42" s="47">
        <v>1386372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1386372</v>
      </c>
      <c r="O42" s="48">
        <f t="shared" si="8"/>
        <v>95.48674151112336</v>
      </c>
      <c r="P42" s="9"/>
    </row>
    <row r="43" spans="1:16" ht="15">
      <c r="A43" s="12"/>
      <c r="B43" s="25">
        <v>343.9</v>
      </c>
      <c r="C43" s="20" t="s">
        <v>48</v>
      </c>
      <c r="D43" s="47">
        <v>0</v>
      </c>
      <c r="E43" s="47">
        <v>32748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32748</v>
      </c>
      <c r="O43" s="48">
        <f t="shared" si="8"/>
        <v>2.2555272401680555</v>
      </c>
      <c r="P43" s="9"/>
    </row>
    <row r="44" spans="1:16" ht="15">
      <c r="A44" s="12"/>
      <c r="B44" s="25">
        <v>346.4</v>
      </c>
      <c r="C44" s="20" t="s">
        <v>49</v>
      </c>
      <c r="D44" s="47">
        <v>2733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2733</v>
      </c>
      <c r="O44" s="48">
        <f t="shared" si="8"/>
        <v>0.1882361044149046</v>
      </c>
      <c r="P44" s="9"/>
    </row>
    <row r="45" spans="1:16" ht="15">
      <c r="A45" s="12"/>
      <c r="B45" s="25">
        <v>347.2</v>
      </c>
      <c r="C45" s="20" t="s">
        <v>81</v>
      </c>
      <c r="D45" s="47">
        <v>13729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13729</v>
      </c>
      <c r="O45" s="48">
        <f t="shared" si="8"/>
        <v>0.9455885391555893</v>
      </c>
      <c r="P45" s="9"/>
    </row>
    <row r="46" spans="1:16" ht="15.75">
      <c r="A46" s="29" t="s">
        <v>36</v>
      </c>
      <c r="B46" s="30"/>
      <c r="C46" s="31"/>
      <c r="D46" s="32">
        <f aca="true" t="shared" si="9" ref="D46:M46">SUM(D47:D50)</f>
        <v>14480</v>
      </c>
      <c r="E46" s="32">
        <f t="shared" si="9"/>
        <v>190275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aca="true" t="shared" si="10" ref="N46:N60">SUM(D46:M46)</f>
        <v>204755</v>
      </c>
      <c r="O46" s="46">
        <f t="shared" si="8"/>
        <v>14.10255527240168</v>
      </c>
      <c r="P46" s="10"/>
    </row>
    <row r="47" spans="1:16" ht="15">
      <c r="A47" s="13"/>
      <c r="B47" s="40">
        <v>351.1</v>
      </c>
      <c r="C47" s="21" t="s">
        <v>53</v>
      </c>
      <c r="D47" s="47">
        <v>0</v>
      </c>
      <c r="E47" s="47">
        <v>131335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131335</v>
      </c>
      <c r="O47" s="48">
        <f t="shared" si="8"/>
        <v>9.045733177216063</v>
      </c>
      <c r="P47" s="9"/>
    </row>
    <row r="48" spans="1:16" ht="15">
      <c r="A48" s="13"/>
      <c r="B48" s="40">
        <v>351.3</v>
      </c>
      <c r="C48" s="21" t="s">
        <v>54</v>
      </c>
      <c r="D48" s="47">
        <v>0</v>
      </c>
      <c r="E48" s="47">
        <v>17211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17211</v>
      </c>
      <c r="O48" s="48">
        <f t="shared" si="8"/>
        <v>1.1854122184723466</v>
      </c>
      <c r="P48" s="9"/>
    </row>
    <row r="49" spans="1:16" ht="15">
      <c r="A49" s="13"/>
      <c r="B49" s="40">
        <v>351.4</v>
      </c>
      <c r="C49" s="21" t="s">
        <v>55</v>
      </c>
      <c r="D49" s="47">
        <v>0</v>
      </c>
      <c r="E49" s="47">
        <v>41729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41729</v>
      </c>
      <c r="O49" s="48">
        <f t="shared" si="8"/>
        <v>2.874096012122047</v>
      </c>
      <c r="P49" s="9"/>
    </row>
    <row r="50" spans="1:16" ht="15">
      <c r="A50" s="13"/>
      <c r="B50" s="40">
        <v>351.9</v>
      </c>
      <c r="C50" s="21" t="s">
        <v>128</v>
      </c>
      <c r="D50" s="47">
        <v>14480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14480</v>
      </c>
      <c r="O50" s="48">
        <f t="shared" si="8"/>
        <v>0.9973138645912253</v>
      </c>
      <c r="P50" s="9"/>
    </row>
    <row r="51" spans="1:16" ht="15.75">
      <c r="A51" s="29" t="s">
        <v>3</v>
      </c>
      <c r="B51" s="30"/>
      <c r="C51" s="31"/>
      <c r="D51" s="32">
        <f aca="true" t="shared" si="11" ref="D51:M51">SUM(D52:D55)</f>
        <v>362644</v>
      </c>
      <c r="E51" s="32">
        <f t="shared" si="11"/>
        <v>26118</v>
      </c>
      <c r="F51" s="32">
        <f t="shared" si="11"/>
        <v>276</v>
      </c>
      <c r="G51" s="32">
        <f t="shared" si="11"/>
        <v>287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si="10"/>
        <v>389325</v>
      </c>
      <c r="O51" s="46">
        <f t="shared" si="8"/>
        <v>26.81486328259522</v>
      </c>
      <c r="P51" s="10"/>
    </row>
    <row r="52" spans="1:16" ht="15">
      <c r="A52" s="12"/>
      <c r="B52" s="25">
        <v>361.1</v>
      </c>
      <c r="C52" s="20" t="s">
        <v>57</v>
      </c>
      <c r="D52" s="47">
        <v>6847</v>
      </c>
      <c r="E52" s="47">
        <v>2083</v>
      </c>
      <c r="F52" s="47">
        <v>276</v>
      </c>
      <c r="G52" s="47">
        <v>287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9493</v>
      </c>
      <c r="O52" s="48">
        <f t="shared" si="8"/>
        <v>0.6538329086025209</v>
      </c>
      <c r="P52" s="9"/>
    </row>
    <row r="53" spans="1:16" ht="15">
      <c r="A53" s="12"/>
      <c r="B53" s="25">
        <v>362</v>
      </c>
      <c r="C53" s="20" t="s">
        <v>58</v>
      </c>
      <c r="D53" s="47">
        <v>14875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14875</v>
      </c>
      <c r="O53" s="48">
        <f t="shared" si="8"/>
        <v>1.0245195950134307</v>
      </c>
      <c r="P53" s="9"/>
    </row>
    <row r="54" spans="1:16" ht="15">
      <c r="A54" s="12"/>
      <c r="B54" s="25">
        <v>366</v>
      </c>
      <c r="C54" s="20" t="s">
        <v>60</v>
      </c>
      <c r="D54" s="47">
        <v>236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236</v>
      </c>
      <c r="O54" s="48">
        <f t="shared" si="8"/>
        <v>0.016254562986431572</v>
      </c>
      <c r="P54" s="9"/>
    </row>
    <row r="55" spans="1:16" ht="15">
      <c r="A55" s="12"/>
      <c r="B55" s="25">
        <v>369.9</v>
      </c>
      <c r="C55" s="20" t="s">
        <v>62</v>
      </c>
      <c r="D55" s="47">
        <v>340686</v>
      </c>
      <c r="E55" s="47">
        <v>24035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364721</v>
      </c>
      <c r="O55" s="48">
        <f t="shared" si="8"/>
        <v>25.120256215992836</v>
      </c>
      <c r="P55" s="9"/>
    </row>
    <row r="56" spans="1:16" ht="15.75">
      <c r="A56" s="29" t="s">
        <v>37</v>
      </c>
      <c r="B56" s="30"/>
      <c r="C56" s="31"/>
      <c r="D56" s="32">
        <f aca="true" t="shared" si="12" ref="D56:M56">SUM(D57:D59)</f>
        <v>4351373</v>
      </c>
      <c r="E56" s="32">
        <f t="shared" si="12"/>
        <v>1053827</v>
      </c>
      <c r="F56" s="32">
        <f t="shared" si="12"/>
        <v>367100</v>
      </c>
      <c r="G56" s="32">
        <f t="shared" si="12"/>
        <v>58784</v>
      </c>
      <c r="H56" s="32">
        <f t="shared" si="12"/>
        <v>0</v>
      </c>
      <c r="I56" s="32">
        <f t="shared" si="12"/>
        <v>0</v>
      </c>
      <c r="J56" s="32">
        <f t="shared" si="12"/>
        <v>0</v>
      </c>
      <c r="K56" s="32">
        <f t="shared" si="12"/>
        <v>0</v>
      </c>
      <c r="L56" s="32">
        <f t="shared" si="12"/>
        <v>0</v>
      </c>
      <c r="M56" s="32">
        <f t="shared" si="12"/>
        <v>0</v>
      </c>
      <c r="N56" s="32">
        <f t="shared" si="10"/>
        <v>5831084</v>
      </c>
      <c r="O56" s="46">
        <f t="shared" si="8"/>
        <v>401.6174667676837</v>
      </c>
      <c r="P56" s="9"/>
    </row>
    <row r="57" spans="1:16" ht="15">
      <c r="A57" s="12"/>
      <c r="B57" s="25">
        <v>381</v>
      </c>
      <c r="C57" s="20" t="s">
        <v>63</v>
      </c>
      <c r="D57" s="47">
        <v>4351373</v>
      </c>
      <c r="E57" s="47">
        <v>681073</v>
      </c>
      <c r="F57" s="47">
        <v>367100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5399546</v>
      </c>
      <c r="O57" s="48">
        <f t="shared" si="8"/>
        <v>371.8951718437909</v>
      </c>
      <c r="P57" s="9"/>
    </row>
    <row r="58" spans="1:16" ht="15">
      <c r="A58" s="12"/>
      <c r="B58" s="25">
        <v>384</v>
      </c>
      <c r="C58" s="20" t="s">
        <v>129</v>
      </c>
      <c r="D58" s="47">
        <v>0</v>
      </c>
      <c r="E58" s="47">
        <v>196954</v>
      </c>
      <c r="F58" s="47">
        <v>0</v>
      </c>
      <c r="G58" s="47">
        <v>58784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255738</v>
      </c>
      <c r="O58" s="48">
        <f t="shared" si="8"/>
        <v>17.614023004339142</v>
      </c>
      <c r="P58" s="9"/>
    </row>
    <row r="59" spans="1:16" ht="15.75" thickBot="1">
      <c r="A59" s="12"/>
      <c r="B59" s="25">
        <v>388.1</v>
      </c>
      <c r="C59" s="20" t="s">
        <v>130</v>
      </c>
      <c r="D59" s="47">
        <v>0</v>
      </c>
      <c r="E59" s="47">
        <v>175800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175800</v>
      </c>
      <c r="O59" s="48">
        <f t="shared" si="8"/>
        <v>12.108271919553689</v>
      </c>
      <c r="P59" s="9"/>
    </row>
    <row r="60" spans="1:119" ht="16.5" thickBot="1">
      <c r="A60" s="14" t="s">
        <v>50</v>
      </c>
      <c r="B60" s="23"/>
      <c r="C60" s="22"/>
      <c r="D60" s="15">
        <f aca="true" t="shared" si="13" ref="D60:M60">SUM(D5,D12,D17,D34,D46,D51,D56)</f>
        <v>18081272</v>
      </c>
      <c r="E60" s="15">
        <f t="shared" si="13"/>
        <v>7003140</v>
      </c>
      <c r="F60" s="15">
        <f t="shared" si="13"/>
        <v>367376</v>
      </c>
      <c r="G60" s="15">
        <f t="shared" si="13"/>
        <v>59071</v>
      </c>
      <c r="H60" s="15">
        <f t="shared" si="13"/>
        <v>0</v>
      </c>
      <c r="I60" s="15">
        <f t="shared" si="13"/>
        <v>0</v>
      </c>
      <c r="J60" s="15">
        <f t="shared" si="13"/>
        <v>0</v>
      </c>
      <c r="K60" s="15">
        <f t="shared" si="13"/>
        <v>0</v>
      </c>
      <c r="L60" s="15">
        <f t="shared" si="13"/>
        <v>0</v>
      </c>
      <c r="M60" s="15">
        <f t="shared" si="13"/>
        <v>0</v>
      </c>
      <c r="N60" s="15">
        <f t="shared" si="10"/>
        <v>25510859</v>
      </c>
      <c r="O60" s="38">
        <f t="shared" si="8"/>
        <v>1757.0672222604862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5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5" ht="15">
      <c r="A62" s="41"/>
      <c r="B62" s="42"/>
      <c r="C62" s="42"/>
      <c r="D62" s="43"/>
      <c r="E62" s="43"/>
      <c r="F62" s="43"/>
      <c r="G62" s="43"/>
      <c r="H62" s="43"/>
      <c r="I62" s="43"/>
      <c r="J62" s="43"/>
      <c r="K62" s="43"/>
      <c r="L62" s="52" t="s">
        <v>139</v>
      </c>
      <c r="M62" s="52"/>
      <c r="N62" s="52"/>
      <c r="O62" s="44">
        <v>14519</v>
      </c>
    </row>
    <row r="63" spans="1:15" ht="15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5"/>
    </row>
    <row r="64" spans="1:15" ht="15.75" customHeight="1" thickBot="1">
      <c r="A64" s="56" t="s">
        <v>83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8"/>
    </row>
  </sheetData>
  <sheetProtection/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132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65</v>
      </c>
      <c r="B3" s="66"/>
      <c r="C3" s="67"/>
      <c r="D3" s="71" t="s">
        <v>31</v>
      </c>
      <c r="E3" s="72"/>
      <c r="F3" s="72"/>
      <c r="G3" s="72"/>
      <c r="H3" s="73"/>
      <c r="I3" s="71" t="s">
        <v>32</v>
      </c>
      <c r="J3" s="73"/>
      <c r="K3" s="71" t="s">
        <v>34</v>
      </c>
      <c r="L3" s="73"/>
      <c r="M3" s="36"/>
      <c r="N3" s="37"/>
      <c r="O3" s="74" t="s">
        <v>70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66</v>
      </c>
      <c r="F4" s="34" t="s">
        <v>67</v>
      </c>
      <c r="G4" s="34" t="s">
        <v>68</v>
      </c>
      <c r="H4" s="34" t="s">
        <v>5</v>
      </c>
      <c r="I4" s="34" t="s">
        <v>6</v>
      </c>
      <c r="J4" s="35" t="s">
        <v>69</v>
      </c>
      <c r="K4" s="35" t="s">
        <v>7</v>
      </c>
      <c r="L4" s="35" t="s">
        <v>8</v>
      </c>
      <c r="M4" s="35" t="s">
        <v>9</v>
      </c>
      <c r="N4" s="35" t="s">
        <v>33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5380367</v>
      </c>
      <c r="E5" s="27">
        <f t="shared" si="0"/>
        <v>3249168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8629535</v>
      </c>
      <c r="O5" s="33">
        <f aca="true" t="shared" si="2" ref="O5:O36">(N5/O$68)</f>
        <v>591.1855175721039</v>
      </c>
      <c r="P5" s="6"/>
    </row>
    <row r="6" spans="1:16" ht="15">
      <c r="A6" s="12"/>
      <c r="B6" s="25">
        <v>311</v>
      </c>
      <c r="C6" s="20" t="s">
        <v>2</v>
      </c>
      <c r="D6" s="47">
        <v>3991244</v>
      </c>
      <c r="E6" s="47">
        <v>916046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4907290</v>
      </c>
      <c r="O6" s="48">
        <f t="shared" si="2"/>
        <v>336.18483249982876</v>
      </c>
      <c r="P6" s="9"/>
    </row>
    <row r="7" spans="1:16" ht="15">
      <c r="A7" s="12"/>
      <c r="B7" s="25">
        <v>312.1</v>
      </c>
      <c r="C7" s="20" t="s">
        <v>10</v>
      </c>
      <c r="D7" s="47">
        <v>589937</v>
      </c>
      <c r="E7" s="47">
        <v>1545869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2135806</v>
      </c>
      <c r="O7" s="48">
        <f t="shared" si="2"/>
        <v>146.31814756456805</v>
      </c>
      <c r="P7" s="9"/>
    </row>
    <row r="8" spans="1:16" ht="15">
      <c r="A8" s="12"/>
      <c r="B8" s="25">
        <v>312.3</v>
      </c>
      <c r="C8" s="20" t="s">
        <v>106</v>
      </c>
      <c r="D8" s="47">
        <v>0</v>
      </c>
      <c r="E8" s="47">
        <v>121924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121924</v>
      </c>
      <c r="O8" s="48">
        <f t="shared" si="2"/>
        <v>8.352675207234363</v>
      </c>
      <c r="P8" s="9"/>
    </row>
    <row r="9" spans="1:16" ht="15">
      <c r="A9" s="12"/>
      <c r="B9" s="25">
        <v>312.6</v>
      </c>
      <c r="C9" s="20" t="s">
        <v>107</v>
      </c>
      <c r="D9" s="47">
        <v>767071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767071</v>
      </c>
      <c r="O9" s="48">
        <f t="shared" si="2"/>
        <v>52.54990751524286</v>
      </c>
      <c r="P9" s="9"/>
    </row>
    <row r="10" spans="1:16" ht="15">
      <c r="A10" s="12"/>
      <c r="B10" s="25">
        <v>315</v>
      </c>
      <c r="C10" s="20" t="s">
        <v>108</v>
      </c>
      <c r="D10" s="47">
        <v>0</v>
      </c>
      <c r="E10" s="47">
        <v>55247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55247</v>
      </c>
      <c r="O10" s="48">
        <f t="shared" si="2"/>
        <v>3.7848187983832293</v>
      </c>
      <c r="P10" s="9"/>
    </row>
    <row r="11" spans="1:16" ht="15">
      <c r="A11" s="12"/>
      <c r="B11" s="25">
        <v>319</v>
      </c>
      <c r="C11" s="20" t="s">
        <v>13</v>
      </c>
      <c r="D11" s="47">
        <v>32115</v>
      </c>
      <c r="E11" s="47">
        <v>610082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642197</v>
      </c>
      <c r="O11" s="48">
        <f t="shared" si="2"/>
        <v>43.99513598684661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SUM(D13:D16)</f>
        <v>156193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156193</v>
      </c>
      <c r="O12" s="46">
        <f t="shared" si="2"/>
        <v>10.700349386860314</v>
      </c>
      <c r="P12" s="10"/>
    </row>
    <row r="13" spans="1:16" ht="15">
      <c r="A13" s="12"/>
      <c r="B13" s="25">
        <v>322</v>
      </c>
      <c r="C13" s="20" t="s">
        <v>0</v>
      </c>
      <c r="D13" s="47">
        <v>86527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86527</v>
      </c>
      <c r="O13" s="48">
        <f t="shared" si="2"/>
        <v>5.927724874974309</v>
      </c>
      <c r="P13" s="9"/>
    </row>
    <row r="14" spans="1:16" ht="15">
      <c r="A14" s="12"/>
      <c r="B14" s="25">
        <v>324.11</v>
      </c>
      <c r="C14" s="20" t="s">
        <v>109</v>
      </c>
      <c r="D14" s="47">
        <v>4447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4447</v>
      </c>
      <c r="O14" s="48">
        <f t="shared" si="2"/>
        <v>0.3046516407480989</v>
      </c>
      <c r="P14" s="9"/>
    </row>
    <row r="15" spans="1:16" ht="15">
      <c r="A15" s="12"/>
      <c r="B15" s="25">
        <v>324.51</v>
      </c>
      <c r="C15" s="20" t="s">
        <v>102</v>
      </c>
      <c r="D15" s="47">
        <v>2844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2844</v>
      </c>
      <c r="O15" s="48">
        <f t="shared" si="2"/>
        <v>0.1948345550455573</v>
      </c>
      <c r="P15" s="9"/>
    </row>
    <row r="16" spans="1:16" ht="15">
      <c r="A16" s="12"/>
      <c r="B16" s="25">
        <v>329</v>
      </c>
      <c r="C16" s="20" t="s">
        <v>15</v>
      </c>
      <c r="D16" s="47">
        <v>62375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62375</v>
      </c>
      <c r="O16" s="48">
        <f t="shared" si="2"/>
        <v>4.273138316092348</v>
      </c>
      <c r="P16" s="9"/>
    </row>
    <row r="17" spans="1:16" ht="15.75">
      <c r="A17" s="29" t="s">
        <v>16</v>
      </c>
      <c r="B17" s="30"/>
      <c r="C17" s="31"/>
      <c r="D17" s="32">
        <f aca="true" t="shared" si="4" ref="D17:M17">SUM(D18:D36)</f>
        <v>3225347</v>
      </c>
      <c r="E17" s="32">
        <f t="shared" si="4"/>
        <v>804719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4030066</v>
      </c>
      <c r="O17" s="46">
        <f t="shared" si="2"/>
        <v>276.08864835240115</v>
      </c>
      <c r="P17" s="10"/>
    </row>
    <row r="18" spans="1:16" ht="15">
      <c r="A18" s="12"/>
      <c r="B18" s="25">
        <v>331.1</v>
      </c>
      <c r="C18" s="20" t="s">
        <v>110</v>
      </c>
      <c r="D18" s="47">
        <v>0</v>
      </c>
      <c r="E18" s="47">
        <v>77575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77575</v>
      </c>
      <c r="O18" s="48">
        <f t="shared" si="2"/>
        <v>5.314448174282386</v>
      </c>
      <c r="P18" s="9"/>
    </row>
    <row r="19" spans="1:16" ht="15">
      <c r="A19" s="12"/>
      <c r="B19" s="25">
        <v>331.2</v>
      </c>
      <c r="C19" s="20" t="s">
        <v>111</v>
      </c>
      <c r="D19" s="47">
        <v>0</v>
      </c>
      <c r="E19" s="47">
        <v>32033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32033</v>
      </c>
      <c r="O19" s="48">
        <f t="shared" si="2"/>
        <v>2.1944920189079946</v>
      </c>
      <c r="P19" s="9"/>
    </row>
    <row r="20" spans="1:16" ht="15">
      <c r="A20" s="12"/>
      <c r="B20" s="25">
        <v>331.39</v>
      </c>
      <c r="C20" s="20" t="s">
        <v>112</v>
      </c>
      <c r="D20" s="47">
        <v>194668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194668</v>
      </c>
      <c r="O20" s="48">
        <f t="shared" si="2"/>
        <v>13.33616496540385</v>
      </c>
      <c r="P20" s="9"/>
    </row>
    <row r="21" spans="1:16" ht="15">
      <c r="A21" s="12"/>
      <c r="B21" s="25">
        <v>331.65</v>
      </c>
      <c r="C21" s="20" t="s">
        <v>113</v>
      </c>
      <c r="D21" s="47">
        <v>31945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31945</v>
      </c>
      <c r="O21" s="48">
        <f t="shared" si="2"/>
        <v>2.1884633828868947</v>
      </c>
      <c r="P21" s="9"/>
    </row>
    <row r="22" spans="1:16" ht="15">
      <c r="A22" s="12"/>
      <c r="B22" s="25">
        <v>334.1</v>
      </c>
      <c r="C22" s="20" t="s">
        <v>114</v>
      </c>
      <c r="D22" s="47">
        <v>0</v>
      </c>
      <c r="E22" s="47">
        <v>420769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420769</v>
      </c>
      <c r="O22" s="48">
        <f t="shared" si="2"/>
        <v>28.825717613208194</v>
      </c>
      <c r="P22" s="9"/>
    </row>
    <row r="23" spans="1:16" ht="15">
      <c r="A23" s="12"/>
      <c r="B23" s="25">
        <v>334.2</v>
      </c>
      <c r="C23" s="20" t="s">
        <v>18</v>
      </c>
      <c r="D23" s="47">
        <v>181281</v>
      </c>
      <c r="E23" s="47">
        <v>70155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251436</v>
      </c>
      <c r="O23" s="48">
        <f t="shared" si="2"/>
        <v>17.225183256833596</v>
      </c>
      <c r="P23" s="9"/>
    </row>
    <row r="24" spans="1:16" ht="15">
      <c r="A24" s="12"/>
      <c r="B24" s="25">
        <v>334.5</v>
      </c>
      <c r="C24" s="20" t="s">
        <v>78</v>
      </c>
      <c r="D24" s="47">
        <v>35000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aca="true" t="shared" si="5" ref="N24:N36">SUM(D24:M24)</f>
        <v>35000</v>
      </c>
      <c r="O24" s="48">
        <f t="shared" si="2"/>
        <v>2.3977529629375898</v>
      </c>
      <c r="P24" s="9"/>
    </row>
    <row r="25" spans="1:16" ht="15">
      <c r="A25" s="12"/>
      <c r="B25" s="25">
        <v>334.69</v>
      </c>
      <c r="C25" s="20" t="s">
        <v>115</v>
      </c>
      <c r="D25" s="47">
        <v>1095818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1095818</v>
      </c>
      <c r="O25" s="48">
        <f t="shared" si="2"/>
        <v>75.07145303829554</v>
      </c>
      <c r="P25" s="9"/>
    </row>
    <row r="26" spans="1:16" ht="15">
      <c r="A26" s="12"/>
      <c r="B26" s="25">
        <v>334.7</v>
      </c>
      <c r="C26" s="20" t="s">
        <v>20</v>
      </c>
      <c r="D26" s="47">
        <v>52814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52814</v>
      </c>
      <c r="O26" s="48">
        <f t="shared" si="2"/>
        <v>3.6181407138453108</v>
      </c>
      <c r="P26" s="9"/>
    </row>
    <row r="27" spans="1:16" ht="15">
      <c r="A27" s="12"/>
      <c r="B27" s="25">
        <v>334.9</v>
      </c>
      <c r="C27" s="20" t="s">
        <v>90</v>
      </c>
      <c r="D27" s="47">
        <v>16996</v>
      </c>
      <c r="E27" s="47">
        <v>90909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107905</v>
      </c>
      <c r="O27" s="48">
        <f t="shared" si="2"/>
        <v>7.392272384736589</v>
      </c>
      <c r="P27" s="9"/>
    </row>
    <row r="28" spans="1:16" ht="15">
      <c r="A28" s="12"/>
      <c r="B28" s="25">
        <v>335.12</v>
      </c>
      <c r="C28" s="20" t="s">
        <v>116</v>
      </c>
      <c r="D28" s="47">
        <v>329641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329641</v>
      </c>
      <c r="O28" s="48">
        <f t="shared" si="2"/>
        <v>22.58279098444886</v>
      </c>
      <c r="P28" s="9"/>
    </row>
    <row r="29" spans="1:16" ht="15">
      <c r="A29" s="12"/>
      <c r="B29" s="25">
        <v>335.13</v>
      </c>
      <c r="C29" s="20" t="s">
        <v>117</v>
      </c>
      <c r="D29" s="47">
        <v>15395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15395</v>
      </c>
      <c r="O29" s="48">
        <f t="shared" si="2"/>
        <v>1.054668767554977</v>
      </c>
      <c r="P29" s="9"/>
    </row>
    <row r="30" spans="1:16" ht="15">
      <c r="A30" s="12"/>
      <c r="B30" s="25">
        <v>335.14</v>
      </c>
      <c r="C30" s="20" t="s">
        <v>118</v>
      </c>
      <c r="D30" s="47">
        <v>5916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5916</v>
      </c>
      <c r="O30" s="48">
        <f t="shared" si="2"/>
        <v>0.4052887579639652</v>
      </c>
      <c r="P30" s="9"/>
    </row>
    <row r="31" spans="1:16" ht="15">
      <c r="A31" s="12"/>
      <c r="B31" s="25">
        <v>335.16</v>
      </c>
      <c r="C31" s="20" t="s">
        <v>119</v>
      </c>
      <c r="D31" s="47">
        <v>113315</v>
      </c>
      <c r="E31" s="47">
        <v>111625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224940</v>
      </c>
      <c r="O31" s="48">
        <f t="shared" si="2"/>
        <v>15.410015756662327</v>
      </c>
      <c r="P31" s="9"/>
    </row>
    <row r="32" spans="1:16" ht="15">
      <c r="A32" s="12"/>
      <c r="B32" s="25">
        <v>335.18</v>
      </c>
      <c r="C32" s="20" t="s">
        <v>120</v>
      </c>
      <c r="D32" s="47">
        <v>1023481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1023481</v>
      </c>
      <c r="O32" s="48">
        <f t="shared" si="2"/>
        <v>70.11584572172364</v>
      </c>
      <c r="P32" s="9"/>
    </row>
    <row r="33" spans="1:16" ht="15">
      <c r="A33" s="12"/>
      <c r="B33" s="25">
        <v>335.19</v>
      </c>
      <c r="C33" s="20" t="s">
        <v>121</v>
      </c>
      <c r="D33" s="47">
        <v>0</v>
      </c>
      <c r="E33" s="47">
        <v>1653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1653</v>
      </c>
      <c r="O33" s="48">
        <f t="shared" si="2"/>
        <v>0.11324244707816675</v>
      </c>
      <c r="P33" s="9"/>
    </row>
    <row r="34" spans="1:16" ht="15">
      <c r="A34" s="12"/>
      <c r="B34" s="25">
        <v>335.8</v>
      </c>
      <c r="C34" s="20" t="s">
        <v>29</v>
      </c>
      <c r="D34" s="47">
        <v>61186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61186</v>
      </c>
      <c r="O34" s="48">
        <f t="shared" si="2"/>
        <v>4.191683222579982</v>
      </c>
      <c r="P34" s="9"/>
    </row>
    <row r="35" spans="1:16" ht="15">
      <c r="A35" s="12"/>
      <c r="B35" s="25">
        <v>335.9</v>
      </c>
      <c r="C35" s="20" t="s">
        <v>30</v>
      </c>
      <c r="D35" s="47">
        <v>56027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56027</v>
      </c>
      <c r="O35" s="48">
        <f t="shared" si="2"/>
        <v>3.8382544358429813</v>
      </c>
      <c r="P35" s="9"/>
    </row>
    <row r="36" spans="1:16" ht="15">
      <c r="A36" s="12"/>
      <c r="B36" s="25">
        <v>336</v>
      </c>
      <c r="C36" s="20" t="s">
        <v>92</v>
      </c>
      <c r="D36" s="47">
        <v>11864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11864</v>
      </c>
      <c r="O36" s="48">
        <f t="shared" si="2"/>
        <v>0.8127697472083305</v>
      </c>
      <c r="P36" s="9"/>
    </row>
    <row r="37" spans="1:16" ht="15.75">
      <c r="A37" s="29" t="s">
        <v>35</v>
      </c>
      <c r="B37" s="30"/>
      <c r="C37" s="31"/>
      <c r="D37" s="32">
        <f aca="true" t="shared" si="6" ref="D37:M37">SUM(D38:D51)</f>
        <v>2218059</v>
      </c>
      <c r="E37" s="32">
        <f t="shared" si="6"/>
        <v>1474543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0</v>
      </c>
      <c r="J37" s="32">
        <f t="shared" si="6"/>
        <v>0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>SUM(D37:M37)</f>
        <v>3692602</v>
      </c>
      <c r="O37" s="46">
        <f aca="true" t="shared" si="7" ref="O37:O66">(N37/O$68)</f>
        <v>252.969925327122</v>
      </c>
      <c r="P37" s="10"/>
    </row>
    <row r="38" spans="1:16" ht="15">
      <c r="A38" s="12"/>
      <c r="B38" s="25">
        <v>341.1</v>
      </c>
      <c r="C38" s="20" t="s">
        <v>122</v>
      </c>
      <c r="D38" s="47">
        <v>82804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82804</v>
      </c>
      <c r="O38" s="48">
        <f t="shared" si="7"/>
        <v>5.672672466945262</v>
      </c>
      <c r="P38" s="9"/>
    </row>
    <row r="39" spans="1:16" ht="15">
      <c r="A39" s="12"/>
      <c r="B39" s="25">
        <v>341.51</v>
      </c>
      <c r="C39" s="20" t="s">
        <v>123</v>
      </c>
      <c r="D39" s="47">
        <v>770753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aca="true" t="shared" si="8" ref="N39:N51">SUM(D39:M39)</f>
        <v>770753</v>
      </c>
      <c r="O39" s="48">
        <f t="shared" si="7"/>
        <v>52.80215112694389</v>
      </c>
      <c r="P39" s="9"/>
    </row>
    <row r="40" spans="1:16" ht="15">
      <c r="A40" s="12"/>
      <c r="B40" s="25">
        <v>341.52</v>
      </c>
      <c r="C40" s="20" t="s">
        <v>124</v>
      </c>
      <c r="D40" s="47">
        <v>0</v>
      </c>
      <c r="E40" s="47">
        <v>10055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10055</v>
      </c>
      <c r="O40" s="48">
        <f t="shared" si="7"/>
        <v>0.6888401726382133</v>
      </c>
      <c r="P40" s="9"/>
    </row>
    <row r="41" spans="1:16" ht="15">
      <c r="A41" s="12"/>
      <c r="B41" s="25">
        <v>341.55</v>
      </c>
      <c r="C41" s="20" t="s">
        <v>125</v>
      </c>
      <c r="D41" s="47">
        <v>289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289</v>
      </c>
      <c r="O41" s="48">
        <f t="shared" si="7"/>
        <v>0.019798588751113243</v>
      </c>
      <c r="P41" s="9"/>
    </row>
    <row r="42" spans="1:16" ht="15">
      <c r="A42" s="12"/>
      <c r="B42" s="25">
        <v>341.56</v>
      </c>
      <c r="C42" s="20" t="s">
        <v>133</v>
      </c>
      <c r="D42" s="47">
        <v>10735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10735</v>
      </c>
      <c r="O42" s="48">
        <f t="shared" si="7"/>
        <v>0.7354250873467151</v>
      </c>
      <c r="P42" s="9"/>
    </row>
    <row r="43" spans="1:16" ht="15">
      <c r="A43" s="12"/>
      <c r="B43" s="25">
        <v>341.8</v>
      </c>
      <c r="C43" s="20" t="s">
        <v>134</v>
      </c>
      <c r="D43" s="47">
        <v>334515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334515</v>
      </c>
      <c r="O43" s="48">
        <f t="shared" si="7"/>
        <v>22.9166952113448</v>
      </c>
      <c r="P43" s="9"/>
    </row>
    <row r="44" spans="1:16" ht="15">
      <c r="A44" s="12"/>
      <c r="B44" s="25">
        <v>341.9</v>
      </c>
      <c r="C44" s="20" t="s">
        <v>126</v>
      </c>
      <c r="D44" s="47">
        <v>71197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71197</v>
      </c>
      <c r="O44" s="48">
        <f t="shared" si="7"/>
        <v>4.8775090772076455</v>
      </c>
      <c r="P44" s="9"/>
    </row>
    <row r="45" spans="1:16" ht="15">
      <c r="A45" s="12"/>
      <c r="B45" s="25">
        <v>342.4</v>
      </c>
      <c r="C45" s="20" t="s">
        <v>45</v>
      </c>
      <c r="D45" s="47">
        <v>0</v>
      </c>
      <c r="E45" s="47">
        <v>55876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55876</v>
      </c>
      <c r="O45" s="48">
        <f t="shared" si="7"/>
        <v>3.8279098444885937</v>
      </c>
      <c r="P45" s="9"/>
    </row>
    <row r="46" spans="1:16" ht="15">
      <c r="A46" s="12"/>
      <c r="B46" s="25">
        <v>342.6</v>
      </c>
      <c r="C46" s="20" t="s">
        <v>46</v>
      </c>
      <c r="D46" s="47">
        <v>941001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941001</v>
      </c>
      <c r="O46" s="48">
        <f t="shared" si="7"/>
        <v>64.46536959649244</v>
      </c>
      <c r="P46" s="9"/>
    </row>
    <row r="47" spans="1:16" ht="15">
      <c r="A47" s="12"/>
      <c r="B47" s="25">
        <v>343.4</v>
      </c>
      <c r="C47" s="20" t="s">
        <v>47</v>
      </c>
      <c r="D47" s="47">
        <v>0</v>
      </c>
      <c r="E47" s="47">
        <v>1351054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1351054</v>
      </c>
      <c r="O47" s="48">
        <f t="shared" si="7"/>
        <v>92.55696375967665</v>
      </c>
      <c r="P47" s="9"/>
    </row>
    <row r="48" spans="1:16" ht="15">
      <c r="A48" s="12"/>
      <c r="B48" s="25">
        <v>343.9</v>
      </c>
      <c r="C48" s="20" t="s">
        <v>48</v>
      </c>
      <c r="D48" s="47">
        <v>0</v>
      </c>
      <c r="E48" s="47">
        <v>57058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57058</v>
      </c>
      <c r="O48" s="48">
        <f t="shared" si="7"/>
        <v>3.9088853874083718</v>
      </c>
      <c r="P48" s="9"/>
    </row>
    <row r="49" spans="1:16" ht="15">
      <c r="A49" s="12"/>
      <c r="B49" s="25">
        <v>344.9</v>
      </c>
      <c r="C49" s="20" t="s">
        <v>127</v>
      </c>
      <c r="D49" s="47">
        <v>0</v>
      </c>
      <c r="E49" s="47">
        <v>500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500</v>
      </c>
      <c r="O49" s="48">
        <f t="shared" si="7"/>
        <v>0.034253613756251286</v>
      </c>
      <c r="P49" s="9"/>
    </row>
    <row r="50" spans="1:16" ht="15">
      <c r="A50" s="12"/>
      <c r="B50" s="25">
        <v>346.4</v>
      </c>
      <c r="C50" s="20" t="s">
        <v>49</v>
      </c>
      <c r="D50" s="47">
        <v>2470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2470</v>
      </c>
      <c r="O50" s="48">
        <f t="shared" si="7"/>
        <v>0.16921285195588134</v>
      </c>
      <c r="P50" s="9"/>
    </row>
    <row r="51" spans="1:16" ht="15">
      <c r="A51" s="12"/>
      <c r="B51" s="25">
        <v>347.2</v>
      </c>
      <c r="C51" s="20" t="s">
        <v>81</v>
      </c>
      <c r="D51" s="47">
        <v>4295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4295</v>
      </c>
      <c r="O51" s="48">
        <f t="shared" si="7"/>
        <v>0.29423854216619855</v>
      </c>
      <c r="P51" s="9"/>
    </row>
    <row r="52" spans="1:16" ht="15.75">
      <c r="A52" s="29" t="s">
        <v>36</v>
      </c>
      <c r="B52" s="30"/>
      <c r="C52" s="31"/>
      <c r="D52" s="32">
        <f aca="true" t="shared" si="9" ref="D52:M52">SUM(D53:D56)</f>
        <v>12240</v>
      </c>
      <c r="E52" s="32">
        <f t="shared" si="9"/>
        <v>189188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0</v>
      </c>
      <c r="J52" s="32">
        <f t="shared" si="9"/>
        <v>0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 aca="true" t="shared" si="10" ref="N52:N66">SUM(D52:M52)</f>
        <v>201428</v>
      </c>
      <c r="O52" s="46">
        <f t="shared" si="7"/>
        <v>13.799273823388367</v>
      </c>
      <c r="P52" s="10"/>
    </row>
    <row r="53" spans="1:16" ht="15">
      <c r="A53" s="13"/>
      <c r="B53" s="40">
        <v>351.1</v>
      </c>
      <c r="C53" s="21" t="s">
        <v>53</v>
      </c>
      <c r="D53" s="47">
        <v>0</v>
      </c>
      <c r="E53" s="47">
        <v>129660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129660</v>
      </c>
      <c r="O53" s="48">
        <f t="shared" si="7"/>
        <v>8.882647119271082</v>
      </c>
      <c r="P53" s="9"/>
    </row>
    <row r="54" spans="1:16" ht="15">
      <c r="A54" s="13"/>
      <c r="B54" s="40">
        <v>351.3</v>
      </c>
      <c r="C54" s="21" t="s">
        <v>54</v>
      </c>
      <c r="D54" s="47">
        <v>0</v>
      </c>
      <c r="E54" s="47">
        <v>18022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18022</v>
      </c>
      <c r="O54" s="48">
        <f t="shared" si="7"/>
        <v>1.2346372542303212</v>
      </c>
      <c r="P54" s="9"/>
    </row>
    <row r="55" spans="1:16" ht="15">
      <c r="A55" s="13"/>
      <c r="B55" s="40">
        <v>351.4</v>
      </c>
      <c r="C55" s="21" t="s">
        <v>55</v>
      </c>
      <c r="D55" s="47">
        <v>0</v>
      </c>
      <c r="E55" s="47">
        <v>41506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41506</v>
      </c>
      <c r="O55" s="48">
        <f t="shared" si="7"/>
        <v>2.8434609851339316</v>
      </c>
      <c r="P55" s="9"/>
    </row>
    <row r="56" spans="1:16" ht="15">
      <c r="A56" s="13"/>
      <c r="B56" s="40">
        <v>351.9</v>
      </c>
      <c r="C56" s="21" t="s">
        <v>128</v>
      </c>
      <c r="D56" s="47">
        <v>12240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12240</v>
      </c>
      <c r="O56" s="48">
        <f t="shared" si="7"/>
        <v>0.8385284647530314</v>
      </c>
      <c r="P56" s="9"/>
    </row>
    <row r="57" spans="1:16" ht="15.75">
      <c r="A57" s="29" t="s">
        <v>3</v>
      </c>
      <c r="B57" s="30"/>
      <c r="C57" s="31"/>
      <c r="D57" s="32">
        <f aca="true" t="shared" si="11" ref="D57:M57">SUM(D58:D62)</f>
        <v>233733</v>
      </c>
      <c r="E57" s="32">
        <f t="shared" si="11"/>
        <v>30308</v>
      </c>
      <c r="F57" s="32">
        <f t="shared" si="11"/>
        <v>0</v>
      </c>
      <c r="G57" s="32">
        <f t="shared" si="11"/>
        <v>2930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t="shared" si="10"/>
        <v>266971</v>
      </c>
      <c r="O57" s="46">
        <f t="shared" si="7"/>
        <v>18.289443036240325</v>
      </c>
      <c r="P57" s="10"/>
    </row>
    <row r="58" spans="1:16" ht="15">
      <c r="A58" s="12"/>
      <c r="B58" s="25">
        <v>361.1</v>
      </c>
      <c r="C58" s="20" t="s">
        <v>57</v>
      </c>
      <c r="D58" s="47">
        <v>18560</v>
      </c>
      <c r="E58" s="47">
        <v>1258</v>
      </c>
      <c r="F58" s="47">
        <v>0</v>
      </c>
      <c r="G58" s="47">
        <v>2930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22748</v>
      </c>
      <c r="O58" s="48">
        <f t="shared" si="7"/>
        <v>1.5584024114544084</v>
      </c>
      <c r="P58" s="9"/>
    </row>
    <row r="59" spans="1:16" ht="15">
      <c r="A59" s="12"/>
      <c r="B59" s="25">
        <v>362</v>
      </c>
      <c r="C59" s="20" t="s">
        <v>58</v>
      </c>
      <c r="D59" s="47">
        <v>14626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14626</v>
      </c>
      <c r="O59" s="48">
        <f t="shared" si="7"/>
        <v>1.0019867095978625</v>
      </c>
      <c r="P59" s="9"/>
    </row>
    <row r="60" spans="1:16" ht="15">
      <c r="A60" s="12"/>
      <c r="B60" s="25">
        <v>364</v>
      </c>
      <c r="C60" s="20" t="s">
        <v>135</v>
      </c>
      <c r="D60" s="47">
        <v>2277</v>
      </c>
      <c r="E60" s="47">
        <v>12445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14722</v>
      </c>
      <c r="O60" s="48">
        <f t="shared" si="7"/>
        <v>1.008563403439063</v>
      </c>
      <c r="P60" s="9"/>
    </row>
    <row r="61" spans="1:16" ht="15">
      <c r="A61" s="12"/>
      <c r="B61" s="25">
        <v>366</v>
      </c>
      <c r="C61" s="20" t="s">
        <v>60</v>
      </c>
      <c r="D61" s="47">
        <v>12531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12531</v>
      </c>
      <c r="O61" s="48">
        <f t="shared" si="7"/>
        <v>0.8584640679591697</v>
      </c>
      <c r="P61" s="9"/>
    </row>
    <row r="62" spans="1:16" ht="15">
      <c r="A62" s="12"/>
      <c r="B62" s="25">
        <v>369.9</v>
      </c>
      <c r="C62" s="20" t="s">
        <v>62</v>
      </c>
      <c r="D62" s="47">
        <v>185739</v>
      </c>
      <c r="E62" s="47">
        <v>16605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202344</v>
      </c>
      <c r="O62" s="48">
        <f t="shared" si="7"/>
        <v>13.86202644378982</v>
      </c>
      <c r="P62" s="9"/>
    </row>
    <row r="63" spans="1:16" ht="15.75">
      <c r="A63" s="29" t="s">
        <v>37</v>
      </c>
      <c r="B63" s="30"/>
      <c r="C63" s="31"/>
      <c r="D63" s="32">
        <f aca="true" t="shared" si="12" ref="D63:M63">SUM(D64:D65)</f>
        <v>4079689</v>
      </c>
      <c r="E63" s="32">
        <f t="shared" si="12"/>
        <v>3565045</v>
      </c>
      <c r="F63" s="32">
        <f t="shared" si="12"/>
        <v>2175524</v>
      </c>
      <c r="G63" s="32">
        <f t="shared" si="12"/>
        <v>0</v>
      </c>
      <c r="H63" s="32">
        <f t="shared" si="12"/>
        <v>0</v>
      </c>
      <c r="I63" s="32">
        <f t="shared" si="12"/>
        <v>0</v>
      </c>
      <c r="J63" s="32">
        <f t="shared" si="12"/>
        <v>0</v>
      </c>
      <c r="K63" s="32">
        <f t="shared" si="12"/>
        <v>0</v>
      </c>
      <c r="L63" s="32">
        <f t="shared" si="12"/>
        <v>0</v>
      </c>
      <c r="M63" s="32">
        <f t="shared" si="12"/>
        <v>0</v>
      </c>
      <c r="N63" s="32">
        <f t="shared" si="10"/>
        <v>9820258</v>
      </c>
      <c r="O63" s="46">
        <f t="shared" si="7"/>
        <v>672.7586490374734</v>
      </c>
      <c r="P63" s="9"/>
    </row>
    <row r="64" spans="1:16" ht="15">
      <c r="A64" s="12"/>
      <c r="B64" s="25">
        <v>381</v>
      </c>
      <c r="C64" s="20" t="s">
        <v>63</v>
      </c>
      <c r="D64" s="47">
        <v>4060370</v>
      </c>
      <c r="E64" s="47">
        <v>2635124</v>
      </c>
      <c r="F64" s="47">
        <v>558015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7253509</v>
      </c>
      <c r="O64" s="48">
        <f t="shared" si="7"/>
        <v>496.917791326985</v>
      </c>
      <c r="P64" s="9"/>
    </row>
    <row r="65" spans="1:16" ht="15.75" thickBot="1">
      <c r="A65" s="12"/>
      <c r="B65" s="25">
        <v>384</v>
      </c>
      <c r="C65" s="20" t="s">
        <v>129</v>
      </c>
      <c r="D65" s="47">
        <v>19319</v>
      </c>
      <c r="E65" s="47">
        <v>929921</v>
      </c>
      <c r="F65" s="47">
        <v>1617509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2566749</v>
      </c>
      <c r="O65" s="48">
        <f t="shared" si="7"/>
        <v>175.84085771048845</v>
      </c>
      <c r="P65" s="9"/>
    </row>
    <row r="66" spans="1:119" ht="16.5" thickBot="1">
      <c r="A66" s="14" t="s">
        <v>50</v>
      </c>
      <c r="B66" s="23"/>
      <c r="C66" s="22"/>
      <c r="D66" s="15">
        <f aca="true" t="shared" si="13" ref="D66:M66">SUM(D5,D12,D17,D37,D52,D57,D63)</f>
        <v>15305628</v>
      </c>
      <c r="E66" s="15">
        <f t="shared" si="13"/>
        <v>9312971</v>
      </c>
      <c r="F66" s="15">
        <f t="shared" si="13"/>
        <v>2175524</v>
      </c>
      <c r="G66" s="15">
        <f t="shared" si="13"/>
        <v>2930</v>
      </c>
      <c r="H66" s="15">
        <f t="shared" si="13"/>
        <v>0</v>
      </c>
      <c r="I66" s="15">
        <f t="shared" si="13"/>
        <v>0</v>
      </c>
      <c r="J66" s="15">
        <f t="shared" si="13"/>
        <v>0</v>
      </c>
      <c r="K66" s="15">
        <f t="shared" si="13"/>
        <v>0</v>
      </c>
      <c r="L66" s="15">
        <f t="shared" si="13"/>
        <v>0</v>
      </c>
      <c r="M66" s="15">
        <f t="shared" si="13"/>
        <v>0</v>
      </c>
      <c r="N66" s="15">
        <f t="shared" si="10"/>
        <v>26797053</v>
      </c>
      <c r="O66" s="38">
        <f t="shared" si="7"/>
        <v>1835.7918065355896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1"/>
      <c r="B68" s="42"/>
      <c r="C68" s="42"/>
      <c r="D68" s="43"/>
      <c r="E68" s="43"/>
      <c r="F68" s="43"/>
      <c r="G68" s="43"/>
      <c r="H68" s="43"/>
      <c r="I68" s="43"/>
      <c r="J68" s="43"/>
      <c r="K68" s="43"/>
      <c r="L68" s="52" t="s">
        <v>136</v>
      </c>
      <c r="M68" s="52"/>
      <c r="N68" s="52"/>
      <c r="O68" s="44">
        <v>14597</v>
      </c>
    </row>
    <row r="69" spans="1:15" ht="1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5"/>
    </row>
    <row r="70" spans="1:15" ht="15.75" customHeight="1" thickBot="1">
      <c r="A70" s="56" t="s">
        <v>83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8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105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65</v>
      </c>
      <c r="B3" s="66"/>
      <c r="C3" s="67"/>
      <c r="D3" s="71" t="s">
        <v>31</v>
      </c>
      <c r="E3" s="72"/>
      <c r="F3" s="72"/>
      <c r="G3" s="72"/>
      <c r="H3" s="73"/>
      <c r="I3" s="71" t="s">
        <v>32</v>
      </c>
      <c r="J3" s="73"/>
      <c r="K3" s="71" t="s">
        <v>34</v>
      </c>
      <c r="L3" s="73"/>
      <c r="M3" s="36"/>
      <c r="N3" s="37"/>
      <c r="O3" s="74" t="s">
        <v>70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66</v>
      </c>
      <c r="F4" s="34" t="s">
        <v>67</v>
      </c>
      <c r="G4" s="34" t="s">
        <v>68</v>
      </c>
      <c r="H4" s="34" t="s">
        <v>5</v>
      </c>
      <c r="I4" s="34" t="s">
        <v>6</v>
      </c>
      <c r="J4" s="35" t="s">
        <v>69</v>
      </c>
      <c r="K4" s="35" t="s">
        <v>7</v>
      </c>
      <c r="L4" s="35" t="s">
        <v>8</v>
      </c>
      <c r="M4" s="35" t="s">
        <v>9</v>
      </c>
      <c r="N4" s="35" t="s">
        <v>33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5492071</v>
      </c>
      <c r="E5" s="27">
        <f t="shared" si="0"/>
        <v>3144219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8636290</v>
      </c>
      <c r="O5" s="33">
        <f aca="true" t="shared" si="2" ref="O5:O36">(N5/O$66)</f>
        <v>593.3963171636664</v>
      </c>
      <c r="P5" s="6"/>
    </row>
    <row r="6" spans="1:16" ht="15">
      <c r="A6" s="12"/>
      <c r="B6" s="25">
        <v>311</v>
      </c>
      <c r="C6" s="20" t="s">
        <v>2</v>
      </c>
      <c r="D6" s="47">
        <v>4178475</v>
      </c>
      <c r="E6" s="47">
        <v>874568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5053043</v>
      </c>
      <c r="O6" s="48">
        <f t="shared" si="2"/>
        <v>347.192730520819</v>
      </c>
      <c r="P6" s="9"/>
    </row>
    <row r="7" spans="1:16" ht="15">
      <c r="A7" s="12"/>
      <c r="B7" s="25">
        <v>312.1</v>
      </c>
      <c r="C7" s="20" t="s">
        <v>10</v>
      </c>
      <c r="D7" s="47">
        <v>595315</v>
      </c>
      <c r="E7" s="47">
        <v>1476441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2071756</v>
      </c>
      <c r="O7" s="48">
        <f t="shared" si="2"/>
        <v>142.34959461316475</v>
      </c>
      <c r="P7" s="9"/>
    </row>
    <row r="8" spans="1:16" ht="15">
      <c r="A8" s="12"/>
      <c r="B8" s="25">
        <v>312.3</v>
      </c>
      <c r="C8" s="20" t="s">
        <v>106</v>
      </c>
      <c r="D8" s="47">
        <v>0</v>
      </c>
      <c r="E8" s="47">
        <v>114801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114801</v>
      </c>
      <c r="O8" s="48">
        <f t="shared" si="2"/>
        <v>7.887934588429298</v>
      </c>
      <c r="P8" s="9"/>
    </row>
    <row r="9" spans="1:16" ht="15">
      <c r="A9" s="12"/>
      <c r="B9" s="25">
        <v>312.6</v>
      </c>
      <c r="C9" s="20" t="s">
        <v>107</v>
      </c>
      <c r="D9" s="47">
        <v>691706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691706</v>
      </c>
      <c r="O9" s="48">
        <f t="shared" si="2"/>
        <v>47.52686546653841</v>
      </c>
      <c r="P9" s="9"/>
    </row>
    <row r="10" spans="1:16" ht="15">
      <c r="A10" s="12"/>
      <c r="B10" s="25">
        <v>315</v>
      </c>
      <c r="C10" s="20" t="s">
        <v>108</v>
      </c>
      <c r="D10" s="47">
        <v>0</v>
      </c>
      <c r="E10" s="47">
        <v>58847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58847</v>
      </c>
      <c r="O10" s="48">
        <f t="shared" si="2"/>
        <v>4.043355778480143</v>
      </c>
      <c r="P10" s="9"/>
    </row>
    <row r="11" spans="1:16" ht="15">
      <c r="A11" s="12"/>
      <c r="B11" s="25">
        <v>319</v>
      </c>
      <c r="C11" s="20" t="s">
        <v>13</v>
      </c>
      <c r="D11" s="47">
        <v>26575</v>
      </c>
      <c r="E11" s="47">
        <v>619562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646137</v>
      </c>
      <c r="O11" s="48">
        <f t="shared" si="2"/>
        <v>44.39583619623471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SUM(D13:D16)</f>
        <v>142304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142304</v>
      </c>
      <c r="O12" s="46">
        <f t="shared" si="2"/>
        <v>9.77765562731895</v>
      </c>
      <c r="P12" s="10"/>
    </row>
    <row r="13" spans="1:16" ht="15">
      <c r="A13" s="12"/>
      <c r="B13" s="25">
        <v>322</v>
      </c>
      <c r="C13" s="20" t="s">
        <v>0</v>
      </c>
      <c r="D13" s="47">
        <v>78405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78405</v>
      </c>
      <c r="O13" s="48">
        <f t="shared" si="2"/>
        <v>5.387178782465302</v>
      </c>
      <c r="P13" s="9"/>
    </row>
    <row r="14" spans="1:16" ht="15">
      <c r="A14" s="12"/>
      <c r="B14" s="25">
        <v>324.11</v>
      </c>
      <c r="C14" s="20" t="s">
        <v>109</v>
      </c>
      <c r="D14" s="47">
        <v>964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964</v>
      </c>
      <c r="O14" s="48">
        <f t="shared" si="2"/>
        <v>0.06623608629929917</v>
      </c>
      <c r="P14" s="9"/>
    </row>
    <row r="15" spans="1:16" ht="15">
      <c r="A15" s="12"/>
      <c r="B15" s="25">
        <v>324.51</v>
      </c>
      <c r="C15" s="20" t="s">
        <v>102</v>
      </c>
      <c r="D15" s="47">
        <v>1175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1175</v>
      </c>
      <c r="O15" s="48">
        <f t="shared" si="2"/>
        <v>0.08073381888140717</v>
      </c>
      <c r="P15" s="9"/>
    </row>
    <row r="16" spans="1:16" ht="15">
      <c r="A16" s="12"/>
      <c r="B16" s="25">
        <v>329</v>
      </c>
      <c r="C16" s="20" t="s">
        <v>15</v>
      </c>
      <c r="D16" s="47">
        <v>61760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61760</v>
      </c>
      <c r="O16" s="48">
        <f t="shared" si="2"/>
        <v>4.243506939672942</v>
      </c>
      <c r="P16" s="9"/>
    </row>
    <row r="17" spans="1:16" ht="15.75">
      <c r="A17" s="29" t="s">
        <v>16</v>
      </c>
      <c r="B17" s="30"/>
      <c r="C17" s="31"/>
      <c r="D17" s="32">
        <f aca="true" t="shared" si="4" ref="D17:M17">SUM(D18:D36)</f>
        <v>3010472</v>
      </c>
      <c r="E17" s="32">
        <f t="shared" si="4"/>
        <v>1201667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4212139</v>
      </c>
      <c r="O17" s="46">
        <f t="shared" si="2"/>
        <v>289.4145252164353</v>
      </c>
      <c r="P17" s="10"/>
    </row>
    <row r="18" spans="1:16" ht="15">
      <c r="A18" s="12"/>
      <c r="B18" s="25">
        <v>331.1</v>
      </c>
      <c r="C18" s="20" t="s">
        <v>110</v>
      </c>
      <c r="D18" s="47">
        <v>0</v>
      </c>
      <c r="E18" s="47">
        <v>121790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121790</v>
      </c>
      <c r="O18" s="48">
        <f t="shared" si="2"/>
        <v>8.368146214099216</v>
      </c>
      <c r="P18" s="9"/>
    </row>
    <row r="19" spans="1:16" ht="15">
      <c r="A19" s="12"/>
      <c r="B19" s="25">
        <v>331.2</v>
      </c>
      <c r="C19" s="20" t="s">
        <v>111</v>
      </c>
      <c r="D19" s="47">
        <v>116517</v>
      </c>
      <c r="E19" s="47">
        <v>31646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148163</v>
      </c>
      <c r="O19" s="48">
        <f t="shared" si="2"/>
        <v>10.180225367596536</v>
      </c>
      <c r="P19" s="9"/>
    </row>
    <row r="20" spans="1:16" ht="15">
      <c r="A20" s="12"/>
      <c r="B20" s="25">
        <v>331.39</v>
      </c>
      <c r="C20" s="20" t="s">
        <v>112</v>
      </c>
      <c r="D20" s="47">
        <v>463557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463557</v>
      </c>
      <c r="O20" s="48">
        <f t="shared" si="2"/>
        <v>31.850831386560397</v>
      </c>
      <c r="P20" s="9"/>
    </row>
    <row r="21" spans="1:16" ht="15">
      <c r="A21" s="12"/>
      <c r="B21" s="25">
        <v>331.65</v>
      </c>
      <c r="C21" s="20" t="s">
        <v>113</v>
      </c>
      <c r="D21" s="47">
        <v>53187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53187</v>
      </c>
      <c r="O21" s="48">
        <f t="shared" si="2"/>
        <v>3.6544592551875774</v>
      </c>
      <c r="P21" s="9"/>
    </row>
    <row r="22" spans="1:16" ht="15">
      <c r="A22" s="12"/>
      <c r="B22" s="25">
        <v>334.1</v>
      </c>
      <c r="C22" s="20" t="s">
        <v>114</v>
      </c>
      <c r="D22" s="47">
        <v>0</v>
      </c>
      <c r="E22" s="47">
        <v>764191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764191</v>
      </c>
      <c r="O22" s="48">
        <f t="shared" si="2"/>
        <v>52.5072832211076</v>
      </c>
      <c r="P22" s="9"/>
    </row>
    <row r="23" spans="1:16" ht="15">
      <c r="A23" s="12"/>
      <c r="B23" s="25">
        <v>334.2</v>
      </c>
      <c r="C23" s="20" t="s">
        <v>18</v>
      </c>
      <c r="D23" s="47">
        <v>355806</v>
      </c>
      <c r="E23" s="47">
        <v>63678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419484</v>
      </c>
      <c r="O23" s="48">
        <f t="shared" si="2"/>
        <v>28.822591727360177</v>
      </c>
      <c r="P23" s="9"/>
    </row>
    <row r="24" spans="1:16" ht="15">
      <c r="A24" s="12"/>
      <c r="B24" s="25">
        <v>334.39</v>
      </c>
      <c r="C24" s="20" t="s">
        <v>103</v>
      </c>
      <c r="D24" s="47">
        <v>18518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aca="true" t="shared" si="5" ref="N24:N36">SUM(D24:M24)</f>
        <v>18518</v>
      </c>
      <c r="O24" s="48">
        <f t="shared" si="2"/>
        <v>1.272364985570977</v>
      </c>
      <c r="P24" s="9"/>
    </row>
    <row r="25" spans="1:16" ht="15">
      <c r="A25" s="12"/>
      <c r="B25" s="25">
        <v>334.69</v>
      </c>
      <c r="C25" s="20" t="s">
        <v>115</v>
      </c>
      <c r="D25" s="47">
        <v>61771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61771</v>
      </c>
      <c r="O25" s="48">
        <f t="shared" si="2"/>
        <v>4.244262745636938</v>
      </c>
      <c r="P25" s="9"/>
    </row>
    <row r="26" spans="1:16" ht="15">
      <c r="A26" s="12"/>
      <c r="B26" s="25">
        <v>334.7</v>
      </c>
      <c r="C26" s="20" t="s">
        <v>20</v>
      </c>
      <c r="D26" s="47">
        <v>51000</v>
      </c>
      <c r="E26" s="47">
        <v>25738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76738</v>
      </c>
      <c r="O26" s="48">
        <f t="shared" si="2"/>
        <v>5.272639824103339</v>
      </c>
      <c r="P26" s="9"/>
    </row>
    <row r="27" spans="1:16" ht="15">
      <c r="A27" s="12"/>
      <c r="B27" s="25">
        <v>334.9</v>
      </c>
      <c r="C27" s="20" t="s">
        <v>90</v>
      </c>
      <c r="D27" s="47">
        <v>0</v>
      </c>
      <c r="E27" s="47">
        <v>70588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70588</v>
      </c>
      <c r="O27" s="48">
        <f t="shared" si="2"/>
        <v>4.8500755805964</v>
      </c>
      <c r="P27" s="9"/>
    </row>
    <row r="28" spans="1:16" ht="15">
      <c r="A28" s="12"/>
      <c r="B28" s="25">
        <v>335.12</v>
      </c>
      <c r="C28" s="20" t="s">
        <v>116</v>
      </c>
      <c r="D28" s="47">
        <v>325445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325445</v>
      </c>
      <c r="O28" s="48">
        <f t="shared" si="2"/>
        <v>22.36120654115707</v>
      </c>
      <c r="P28" s="9"/>
    </row>
    <row r="29" spans="1:16" ht="15">
      <c r="A29" s="12"/>
      <c r="B29" s="25">
        <v>335.13</v>
      </c>
      <c r="C29" s="20" t="s">
        <v>117</v>
      </c>
      <c r="D29" s="47">
        <v>22392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22392</v>
      </c>
      <c r="O29" s="48">
        <f t="shared" si="2"/>
        <v>1.5385461041638038</v>
      </c>
      <c r="P29" s="9"/>
    </row>
    <row r="30" spans="1:16" ht="15">
      <c r="A30" s="12"/>
      <c r="B30" s="25">
        <v>335.14</v>
      </c>
      <c r="C30" s="20" t="s">
        <v>118</v>
      </c>
      <c r="D30" s="47">
        <v>6503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6503</v>
      </c>
      <c r="O30" s="48">
        <f t="shared" si="2"/>
        <v>0.4468187439879071</v>
      </c>
      <c r="P30" s="9"/>
    </row>
    <row r="31" spans="1:16" ht="15">
      <c r="A31" s="12"/>
      <c r="B31" s="25">
        <v>335.16</v>
      </c>
      <c r="C31" s="20" t="s">
        <v>119</v>
      </c>
      <c r="D31" s="47">
        <v>199027</v>
      </c>
      <c r="E31" s="47">
        <v>111625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310652</v>
      </c>
      <c r="O31" s="48">
        <f t="shared" si="2"/>
        <v>21.344784938848427</v>
      </c>
      <c r="P31" s="9"/>
    </row>
    <row r="32" spans="1:16" ht="15">
      <c r="A32" s="12"/>
      <c r="B32" s="25">
        <v>335.18</v>
      </c>
      <c r="C32" s="20" t="s">
        <v>120</v>
      </c>
      <c r="D32" s="47">
        <v>934547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934547</v>
      </c>
      <c r="O32" s="48">
        <f t="shared" si="2"/>
        <v>64.21238147588292</v>
      </c>
      <c r="P32" s="9"/>
    </row>
    <row r="33" spans="1:16" ht="15">
      <c r="A33" s="12"/>
      <c r="B33" s="25">
        <v>335.19</v>
      </c>
      <c r="C33" s="20" t="s">
        <v>121</v>
      </c>
      <c r="D33" s="47">
        <v>0</v>
      </c>
      <c r="E33" s="47">
        <v>12411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12411</v>
      </c>
      <c r="O33" s="48">
        <f t="shared" si="2"/>
        <v>0.8527552562869314</v>
      </c>
      <c r="P33" s="9"/>
    </row>
    <row r="34" spans="1:16" ht="15">
      <c r="A34" s="12"/>
      <c r="B34" s="25">
        <v>335.8</v>
      </c>
      <c r="C34" s="20" t="s">
        <v>29</v>
      </c>
      <c r="D34" s="47">
        <v>374278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374278</v>
      </c>
      <c r="O34" s="48">
        <f t="shared" si="2"/>
        <v>25.716504053868352</v>
      </c>
      <c r="P34" s="9"/>
    </row>
    <row r="35" spans="1:16" ht="15">
      <c r="A35" s="12"/>
      <c r="B35" s="25">
        <v>335.9</v>
      </c>
      <c r="C35" s="20" t="s">
        <v>30</v>
      </c>
      <c r="D35" s="47">
        <v>16060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16060</v>
      </c>
      <c r="O35" s="48">
        <f t="shared" si="2"/>
        <v>1.1034767074343823</v>
      </c>
      <c r="P35" s="9"/>
    </row>
    <row r="36" spans="1:16" ht="15">
      <c r="A36" s="12"/>
      <c r="B36" s="25">
        <v>336</v>
      </c>
      <c r="C36" s="20" t="s">
        <v>92</v>
      </c>
      <c r="D36" s="47">
        <v>11864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11864</v>
      </c>
      <c r="O36" s="48">
        <f t="shared" si="2"/>
        <v>0.8151710869863955</v>
      </c>
      <c r="P36" s="9"/>
    </row>
    <row r="37" spans="1:16" ht="15.75">
      <c r="A37" s="29" t="s">
        <v>35</v>
      </c>
      <c r="B37" s="30"/>
      <c r="C37" s="31"/>
      <c r="D37" s="32">
        <f aca="true" t="shared" si="6" ref="D37:M37">SUM(D38:D49)</f>
        <v>1629314</v>
      </c>
      <c r="E37" s="32">
        <f t="shared" si="6"/>
        <v>1431738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0</v>
      </c>
      <c r="J37" s="32">
        <f t="shared" si="6"/>
        <v>0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>SUM(D37:M37)</f>
        <v>3061052</v>
      </c>
      <c r="O37" s="46">
        <f aca="true" t="shared" si="7" ref="O37:O64">(N37/O$66)</f>
        <v>210.3237597911227</v>
      </c>
      <c r="P37" s="10"/>
    </row>
    <row r="38" spans="1:16" ht="15">
      <c r="A38" s="12"/>
      <c r="B38" s="25">
        <v>341.1</v>
      </c>
      <c r="C38" s="20" t="s">
        <v>122</v>
      </c>
      <c r="D38" s="47">
        <v>73512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73512</v>
      </c>
      <c r="O38" s="48">
        <f t="shared" si="7"/>
        <v>5.050982547753195</v>
      </c>
      <c r="P38" s="9"/>
    </row>
    <row r="39" spans="1:16" ht="15">
      <c r="A39" s="12"/>
      <c r="B39" s="25">
        <v>341.51</v>
      </c>
      <c r="C39" s="20" t="s">
        <v>123</v>
      </c>
      <c r="D39" s="47">
        <v>434631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aca="true" t="shared" si="8" ref="N39:N49">SUM(D39:M39)</f>
        <v>434631</v>
      </c>
      <c r="O39" s="48">
        <f t="shared" si="7"/>
        <v>29.86333653978288</v>
      </c>
      <c r="P39" s="9"/>
    </row>
    <row r="40" spans="1:16" ht="15">
      <c r="A40" s="12"/>
      <c r="B40" s="25">
        <v>341.52</v>
      </c>
      <c r="C40" s="20" t="s">
        <v>124</v>
      </c>
      <c r="D40" s="47">
        <v>0</v>
      </c>
      <c r="E40" s="47">
        <v>11444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11444</v>
      </c>
      <c r="O40" s="48">
        <f t="shared" si="7"/>
        <v>0.7863130410883606</v>
      </c>
      <c r="P40" s="9"/>
    </row>
    <row r="41" spans="1:16" ht="15">
      <c r="A41" s="12"/>
      <c r="B41" s="25">
        <v>341.55</v>
      </c>
      <c r="C41" s="20" t="s">
        <v>125</v>
      </c>
      <c r="D41" s="47">
        <v>354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354</v>
      </c>
      <c r="O41" s="48">
        <f t="shared" si="7"/>
        <v>0.02432321011405799</v>
      </c>
      <c r="P41" s="9"/>
    </row>
    <row r="42" spans="1:16" ht="15">
      <c r="A42" s="12"/>
      <c r="B42" s="25">
        <v>341.9</v>
      </c>
      <c r="C42" s="20" t="s">
        <v>126</v>
      </c>
      <c r="D42" s="47">
        <v>84148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84148</v>
      </c>
      <c r="O42" s="48">
        <f t="shared" si="7"/>
        <v>5.781778205304383</v>
      </c>
      <c r="P42" s="9"/>
    </row>
    <row r="43" spans="1:16" ht="15">
      <c r="A43" s="12"/>
      <c r="B43" s="25">
        <v>342.4</v>
      </c>
      <c r="C43" s="20" t="s">
        <v>45</v>
      </c>
      <c r="D43" s="47">
        <v>0</v>
      </c>
      <c r="E43" s="47">
        <v>57871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57871</v>
      </c>
      <c r="O43" s="48">
        <f t="shared" si="7"/>
        <v>3.976295176583757</v>
      </c>
      <c r="P43" s="9"/>
    </row>
    <row r="44" spans="1:16" ht="15">
      <c r="A44" s="12"/>
      <c r="B44" s="25">
        <v>342.6</v>
      </c>
      <c r="C44" s="20" t="s">
        <v>46</v>
      </c>
      <c r="D44" s="47">
        <v>1020276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1020276</v>
      </c>
      <c r="O44" s="48">
        <f t="shared" si="7"/>
        <v>70.10278961110347</v>
      </c>
      <c r="P44" s="9"/>
    </row>
    <row r="45" spans="1:16" ht="15">
      <c r="A45" s="12"/>
      <c r="B45" s="25">
        <v>343.4</v>
      </c>
      <c r="C45" s="20" t="s">
        <v>47</v>
      </c>
      <c r="D45" s="47">
        <v>0</v>
      </c>
      <c r="E45" s="47">
        <v>1339340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1339340</v>
      </c>
      <c r="O45" s="48">
        <f t="shared" si="7"/>
        <v>92.0255599835097</v>
      </c>
      <c r="P45" s="9"/>
    </row>
    <row r="46" spans="1:16" ht="15">
      <c r="A46" s="12"/>
      <c r="B46" s="25">
        <v>343.9</v>
      </c>
      <c r="C46" s="20" t="s">
        <v>48</v>
      </c>
      <c r="D46" s="47">
        <v>0</v>
      </c>
      <c r="E46" s="47">
        <v>20420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20420</v>
      </c>
      <c r="O46" s="48">
        <f t="shared" si="7"/>
        <v>1.403050707709221</v>
      </c>
      <c r="P46" s="9"/>
    </row>
    <row r="47" spans="1:16" ht="15">
      <c r="A47" s="12"/>
      <c r="B47" s="25">
        <v>344.9</v>
      </c>
      <c r="C47" s="20" t="s">
        <v>127</v>
      </c>
      <c r="D47" s="47">
        <v>0</v>
      </c>
      <c r="E47" s="47">
        <v>2663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2663</v>
      </c>
      <c r="O47" s="48">
        <f t="shared" si="7"/>
        <v>0.1829737529201594</v>
      </c>
      <c r="P47" s="9"/>
    </row>
    <row r="48" spans="1:16" ht="15">
      <c r="A48" s="12"/>
      <c r="B48" s="25">
        <v>346.4</v>
      </c>
      <c r="C48" s="20" t="s">
        <v>49</v>
      </c>
      <c r="D48" s="47">
        <v>1040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1040</v>
      </c>
      <c r="O48" s="48">
        <f t="shared" si="7"/>
        <v>0.07145801841418167</v>
      </c>
      <c r="P48" s="9"/>
    </row>
    <row r="49" spans="1:16" ht="15">
      <c r="A49" s="12"/>
      <c r="B49" s="25">
        <v>347.2</v>
      </c>
      <c r="C49" s="20" t="s">
        <v>81</v>
      </c>
      <c r="D49" s="47">
        <v>15353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15353</v>
      </c>
      <c r="O49" s="48">
        <f t="shared" si="7"/>
        <v>1.054898996839357</v>
      </c>
      <c r="P49" s="9"/>
    </row>
    <row r="50" spans="1:16" ht="15.75">
      <c r="A50" s="29" t="s">
        <v>36</v>
      </c>
      <c r="B50" s="30"/>
      <c r="C50" s="31"/>
      <c r="D50" s="32">
        <f aca="true" t="shared" si="9" ref="D50:M50">SUM(D51:D54)</f>
        <v>3040</v>
      </c>
      <c r="E50" s="32">
        <f t="shared" si="9"/>
        <v>172866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0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 aca="true" t="shared" si="10" ref="N50:N64">SUM(D50:M50)</f>
        <v>175906</v>
      </c>
      <c r="O50" s="46">
        <f t="shared" si="7"/>
        <v>12.086436718427924</v>
      </c>
      <c r="P50" s="10"/>
    </row>
    <row r="51" spans="1:16" ht="15">
      <c r="A51" s="13"/>
      <c r="B51" s="40">
        <v>351.1</v>
      </c>
      <c r="C51" s="21" t="s">
        <v>53</v>
      </c>
      <c r="D51" s="47">
        <v>0</v>
      </c>
      <c r="E51" s="47">
        <v>117907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117907</v>
      </c>
      <c r="O51" s="48">
        <f t="shared" si="7"/>
        <v>8.101346708808576</v>
      </c>
      <c r="P51" s="9"/>
    </row>
    <row r="52" spans="1:16" ht="15">
      <c r="A52" s="13"/>
      <c r="B52" s="40">
        <v>351.3</v>
      </c>
      <c r="C52" s="21" t="s">
        <v>54</v>
      </c>
      <c r="D52" s="47">
        <v>0</v>
      </c>
      <c r="E52" s="47">
        <v>15299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15299</v>
      </c>
      <c r="O52" s="48">
        <f t="shared" si="7"/>
        <v>1.0511886766524667</v>
      </c>
      <c r="P52" s="9"/>
    </row>
    <row r="53" spans="1:16" ht="15">
      <c r="A53" s="13"/>
      <c r="B53" s="40">
        <v>351.4</v>
      </c>
      <c r="C53" s="21" t="s">
        <v>55</v>
      </c>
      <c r="D53" s="47">
        <v>0</v>
      </c>
      <c r="E53" s="47">
        <v>39660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39660</v>
      </c>
      <c r="O53" s="48">
        <f t="shared" si="7"/>
        <v>2.7250240483715817</v>
      </c>
      <c r="P53" s="9"/>
    </row>
    <row r="54" spans="1:16" ht="15">
      <c r="A54" s="13"/>
      <c r="B54" s="40">
        <v>351.9</v>
      </c>
      <c r="C54" s="21" t="s">
        <v>128</v>
      </c>
      <c r="D54" s="47">
        <v>3040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3040</v>
      </c>
      <c r="O54" s="48">
        <f t="shared" si="7"/>
        <v>0.20887728459530025</v>
      </c>
      <c r="P54" s="9"/>
    </row>
    <row r="55" spans="1:16" ht="15.75">
      <c r="A55" s="29" t="s">
        <v>3</v>
      </c>
      <c r="B55" s="30"/>
      <c r="C55" s="31"/>
      <c r="D55" s="32">
        <f aca="true" t="shared" si="11" ref="D55:M55">SUM(D56:D59)</f>
        <v>240220</v>
      </c>
      <c r="E55" s="32">
        <f t="shared" si="11"/>
        <v>264811</v>
      </c>
      <c r="F55" s="32">
        <f t="shared" si="11"/>
        <v>0</v>
      </c>
      <c r="G55" s="32">
        <f t="shared" si="11"/>
        <v>3930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si="10"/>
        <v>508961</v>
      </c>
      <c r="O55" s="46">
        <f t="shared" si="7"/>
        <v>34.97052356740415</v>
      </c>
      <c r="P55" s="10"/>
    </row>
    <row r="56" spans="1:16" ht="15">
      <c r="A56" s="12"/>
      <c r="B56" s="25">
        <v>361.1</v>
      </c>
      <c r="C56" s="20" t="s">
        <v>57</v>
      </c>
      <c r="D56" s="47">
        <v>7190</v>
      </c>
      <c r="E56" s="47">
        <v>1920</v>
      </c>
      <c r="F56" s="47">
        <v>0</v>
      </c>
      <c r="G56" s="47">
        <v>3930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13040</v>
      </c>
      <c r="O56" s="48">
        <f t="shared" si="7"/>
        <v>0.8959736155008933</v>
      </c>
      <c r="P56" s="9"/>
    </row>
    <row r="57" spans="1:16" ht="15">
      <c r="A57" s="12"/>
      <c r="B57" s="25">
        <v>362</v>
      </c>
      <c r="C57" s="20" t="s">
        <v>58</v>
      </c>
      <c r="D57" s="47">
        <v>12375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12375</v>
      </c>
      <c r="O57" s="48">
        <f t="shared" si="7"/>
        <v>0.8502817094956713</v>
      </c>
      <c r="P57" s="9"/>
    </row>
    <row r="58" spans="1:16" ht="15">
      <c r="A58" s="12"/>
      <c r="B58" s="25">
        <v>366</v>
      </c>
      <c r="C58" s="20" t="s">
        <v>60</v>
      </c>
      <c r="D58" s="47">
        <v>5810</v>
      </c>
      <c r="E58" s="47">
        <v>242751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248561</v>
      </c>
      <c r="O58" s="48">
        <f t="shared" si="7"/>
        <v>17.07853511062251</v>
      </c>
      <c r="P58" s="9"/>
    </row>
    <row r="59" spans="1:16" ht="15">
      <c r="A59" s="12"/>
      <c r="B59" s="25">
        <v>369.9</v>
      </c>
      <c r="C59" s="20" t="s">
        <v>62</v>
      </c>
      <c r="D59" s="47">
        <v>214845</v>
      </c>
      <c r="E59" s="47">
        <v>20140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234985</v>
      </c>
      <c r="O59" s="48">
        <f t="shared" si="7"/>
        <v>16.145733131785075</v>
      </c>
      <c r="P59" s="9"/>
    </row>
    <row r="60" spans="1:16" ht="15.75">
      <c r="A60" s="29" t="s">
        <v>37</v>
      </c>
      <c r="B60" s="30"/>
      <c r="C60" s="31"/>
      <c r="D60" s="32">
        <f aca="true" t="shared" si="12" ref="D60:M60">SUM(D61:D63)</f>
        <v>3510551</v>
      </c>
      <c r="E60" s="32">
        <f t="shared" si="12"/>
        <v>3444716</v>
      </c>
      <c r="F60" s="32">
        <f t="shared" si="12"/>
        <v>319843</v>
      </c>
      <c r="G60" s="32">
        <f t="shared" si="12"/>
        <v>4615000</v>
      </c>
      <c r="H60" s="32">
        <f t="shared" si="12"/>
        <v>0</v>
      </c>
      <c r="I60" s="32">
        <f t="shared" si="12"/>
        <v>0</v>
      </c>
      <c r="J60" s="32">
        <f t="shared" si="12"/>
        <v>0</v>
      </c>
      <c r="K60" s="32">
        <f t="shared" si="12"/>
        <v>0</v>
      </c>
      <c r="L60" s="32">
        <f t="shared" si="12"/>
        <v>0</v>
      </c>
      <c r="M60" s="32">
        <f t="shared" si="12"/>
        <v>0</v>
      </c>
      <c r="N60" s="32">
        <f t="shared" si="10"/>
        <v>11890110</v>
      </c>
      <c r="O60" s="46">
        <f t="shared" si="7"/>
        <v>816.96509550639</v>
      </c>
      <c r="P60" s="9"/>
    </row>
    <row r="61" spans="1:16" ht="15">
      <c r="A61" s="12"/>
      <c r="B61" s="25">
        <v>381</v>
      </c>
      <c r="C61" s="20" t="s">
        <v>63</v>
      </c>
      <c r="D61" s="47">
        <v>3510551</v>
      </c>
      <c r="E61" s="47">
        <v>3126075</v>
      </c>
      <c r="F61" s="47">
        <v>319843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6956469</v>
      </c>
      <c r="O61" s="48">
        <f t="shared" si="7"/>
        <v>477.97643259584993</v>
      </c>
      <c r="P61" s="9"/>
    </row>
    <row r="62" spans="1:16" ht="15">
      <c r="A62" s="12"/>
      <c r="B62" s="25">
        <v>384</v>
      </c>
      <c r="C62" s="20" t="s">
        <v>129</v>
      </c>
      <c r="D62" s="47">
        <v>0</v>
      </c>
      <c r="E62" s="47">
        <v>102631</v>
      </c>
      <c r="F62" s="47">
        <v>0</v>
      </c>
      <c r="G62" s="47">
        <v>4615000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4717631</v>
      </c>
      <c r="O62" s="48">
        <f t="shared" si="7"/>
        <v>324.14669506664836</v>
      </c>
      <c r="P62" s="9"/>
    </row>
    <row r="63" spans="1:16" ht="15.75" thickBot="1">
      <c r="A63" s="12"/>
      <c r="B63" s="25">
        <v>388.1</v>
      </c>
      <c r="C63" s="20" t="s">
        <v>130</v>
      </c>
      <c r="D63" s="47">
        <v>0</v>
      </c>
      <c r="E63" s="47">
        <v>216010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216010</v>
      </c>
      <c r="O63" s="48">
        <f t="shared" si="7"/>
        <v>14.841967843891714</v>
      </c>
      <c r="P63" s="9"/>
    </row>
    <row r="64" spans="1:119" ht="16.5" thickBot="1">
      <c r="A64" s="14" t="s">
        <v>50</v>
      </c>
      <c r="B64" s="23"/>
      <c r="C64" s="22"/>
      <c r="D64" s="15">
        <f aca="true" t="shared" si="13" ref="D64:M64">SUM(D5,D12,D17,D37,D50,D55,D60)</f>
        <v>14027972</v>
      </c>
      <c r="E64" s="15">
        <f t="shared" si="13"/>
        <v>9660017</v>
      </c>
      <c r="F64" s="15">
        <f t="shared" si="13"/>
        <v>319843</v>
      </c>
      <c r="G64" s="15">
        <f t="shared" si="13"/>
        <v>4618930</v>
      </c>
      <c r="H64" s="15">
        <f t="shared" si="13"/>
        <v>0</v>
      </c>
      <c r="I64" s="15">
        <f t="shared" si="13"/>
        <v>0</v>
      </c>
      <c r="J64" s="15">
        <f t="shared" si="13"/>
        <v>0</v>
      </c>
      <c r="K64" s="15">
        <f t="shared" si="13"/>
        <v>0</v>
      </c>
      <c r="L64" s="15">
        <f t="shared" si="13"/>
        <v>0</v>
      </c>
      <c r="M64" s="15">
        <f t="shared" si="13"/>
        <v>0</v>
      </c>
      <c r="N64" s="15">
        <f t="shared" si="10"/>
        <v>28626762</v>
      </c>
      <c r="O64" s="38">
        <f t="shared" si="7"/>
        <v>1966.9343135907654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1"/>
      <c r="B66" s="42"/>
      <c r="C66" s="42"/>
      <c r="D66" s="43"/>
      <c r="E66" s="43"/>
      <c r="F66" s="43"/>
      <c r="G66" s="43"/>
      <c r="H66" s="43"/>
      <c r="I66" s="43"/>
      <c r="J66" s="43"/>
      <c r="K66" s="43"/>
      <c r="L66" s="52" t="s">
        <v>131</v>
      </c>
      <c r="M66" s="52"/>
      <c r="N66" s="52"/>
      <c r="O66" s="44">
        <v>14554</v>
      </c>
    </row>
    <row r="67" spans="1:15" ht="1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5"/>
    </row>
    <row r="68" spans="1:15" ht="15.75" customHeight="1" thickBot="1">
      <c r="A68" s="56" t="s">
        <v>83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8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2022-11-14T19:22:52Z</cp:lastPrinted>
  <dcterms:created xsi:type="dcterms:W3CDTF">2000-08-31T21:26:31Z</dcterms:created>
  <dcterms:modified xsi:type="dcterms:W3CDTF">2023-01-31T22:49:02Z</dcterms:modified>
  <cp:category/>
  <cp:version/>
  <cp:contentType/>
  <cp:contentStatus/>
</cp:coreProperties>
</file>