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  <sheet name="2006" sheetId="16" r:id="rId16"/>
  </sheets>
  <definedNames>
    <definedName name="_xlnm.Print_Area" localSheetId="15">'2006'!$A$1:$O$71</definedName>
    <definedName name="_xlnm.Print_Area" localSheetId="14">'2007'!$A$1:$O$71</definedName>
    <definedName name="_xlnm.Print_Area" localSheetId="13">'2008'!$A$1:$O$68</definedName>
    <definedName name="_xlnm.Print_Area" localSheetId="12">'2009'!$A$1:$O$67</definedName>
    <definedName name="_xlnm.Print_Area" localSheetId="11">'2010'!$A$1:$O$71</definedName>
    <definedName name="_xlnm.Print_Area" localSheetId="10">'2011'!$A$1:$O$70</definedName>
    <definedName name="_xlnm.Print_Area" localSheetId="9">'2012'!$A$1:$O$74</definedName>
    <definedName name="_xlnm.Print_Area" localSheetId="8">'2013'!$A$1:$O$76</definedName>
    <definedName name="_xlnm.Print_Area" localSheetId="7">'2014'!$A$1:$O$78</definedName>
    <definedName name="_xlnm.Print_Area" localSheetId="6">'2015'!$A$1:$O$75</definedName>
    <definedName name="_xlnm.Print_Area" localSheetId="5">'2016'!$A$1:$O$76</definedName>
    <definedName name="_xlnm.Print_Area" localSheetId="4">'2017'!$A$1:$O$81</definedName>
    <definedName name="_xlnm.Print_Area" localSheetId="3">'2018'!$A$1:$O$79</definedName>
    <definedName name="_xlnm.Print_Area" localSheetId="2">'2019'!$A$1:$O$82</definedName>
    <definedName name="_xlnm.Print_Area" localSheetId="1">'2020'!$A$1:$O$74</definedName>
    <definedName name="_xlnm.Print_Area" localSheetId="0">'2021'!$A$1:$P$71</definedName>
    <definedName name="_xlnm.Print_Titles" localSheetId="15">'2006'!$1:$4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<sst xmlns="http://schemas.openxmlformats.org/spreadsheetml/2006/main" count="1377" uniqueCount="214">
  <si>
    <t>Building Permits</t>
  </si>
  <si>
    <t>Other Charges for Services</t>
  </si>
  <si>
    <t>Taxes</t>
  </si>
  <si>
    <t>Ad Valorem Taxes</t>
  </si>
  <si>
    <t>Federal Payments in Lieu of Taxes</t>
  </si>
  <si>
    <t>State Payments in Lieu of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</si>
  <si>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</si>
  <si>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</si>
  <si>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</si>
  <si>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</si>
  <si>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</si>
  <si>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</si>
  <si>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</si>
  <si>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County Ninth-Cent Voted Fuel Tax</t>
  </si>
  <si>
    <t>First Local Option Fuel Tax (1 to 6 Cents)</t>
  </si>
  <si>
    <t>Discretionary Sales Surtaxes</t>
  </si>
  <si>
    <t>Communications Services Taxes</t>
  </si>
  <si>
    <t>Permits, Fees, and Special Assessments</t>
  </si>
  <si>
    <t>Federal Grant - General Government</t>
  </si>
  <si>
    <t>Federal Grant - Public Safety</t>
  </si>
  <si>
    <t>Intergovernmental Revenue</t>
  </si>
  <si>
    <t>Federal Grant - Transportation - Other Transportation</t>
  </si>
  <si>
    <t>State Grant - Physical Environment - Garbage / Solid Waste</t>
  </si>
  <si>
    <t>State Grant - Transportation - Mass Transit</t>
  </si>
  <si>
    <t>State Grant - Economic Environment</t>
  </si>
  <si>
    <t>State Grant - Human Services - Health or Hospitals</t>
  </si>
  <si>
    <t>State Grant - Culture / Recreation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</si>
  <si>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</si>
  <si>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</si>
  <si>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</si>
  <si>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</si>
  <si>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Sales and Uses Taxes to Counties</t>
  </si>
  <si>
    <t>State Shared Revenues - General Gov't - Local Gov't Half-Cent Sales Tax</t>
  </si>
  <si>
    <t>State Shared Revenues - Transportation - Mass Transit</t>
  </si>
  <si>
    <t>State Shared Revenues - Transportation - Other Transportation</t>
  </si>
  <si>
    <t>State Shared Revenues - Other</t>
  </si>
  <si>
    <t>Grants from Other Local Units - Public Safety</t>
  </si>
  <si>
    <t>Grants from Other Local Units - Other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</si>
  <si>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</si>
  <si>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</si>
  <si>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</si>
  <si>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</si>
  <si>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</si>
  <si>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</si>
  <si>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</si>
  <si>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</si>
  <si>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Public Records Modernization Trust Fund</t>
  </si>
  <si>
    <t>General Gov't (Not Court-Related) - Fees Remitted to County from Property Appraiser</t>
  </si>
  <si>
    <t>Public Safety - Ambulance Fees</t>
  </si>
  <si>
    <t>Physical Environment - Water Utility</t>
  </si>
  <si>
    <t>Physical Environment - Garbage / Solid Waste</t>
  </si>
  <si>
    <t>Transportation (User Fees) - Mass Transit</t>
  </si>
  <si>
    <t>Total - All Account Codes</t>
  </si>
  <si>
    <t>County Court Criminal - Filing Fees</t>
  </si>
  <si>
    <t>County Court Criminal - Service Charges</t>
  </si>
  <si>
    <t>County Court Criminal - Court Costs</t>
  </si>
  <si>
    <t>Circuit Court Criminal - Court Costs</t>
  </si>
  <si>
    <t>Circuit Court Civil - Fees and Service Charges</t>
  </si>
  <si>
    <t>Local Fiscal Year Ended September 30, 2009</t>
  </si>
  <si>
    <t>Other Judgments, Fines, and Forfeits</t>
  </si>
  <si>
    <t>Interest and Other Earnings - Interest</t>
  </si>
  <si>
    <t>Rents and Royalties</t>
  </si>
  <si>
    <t>Other Miscellaneous Revenues - Other</t>
  </si>
  <si>
    <t>Non-Operating - Inter-Fund Group Transfers In</t>
  </si>
  <si>
    <t>Intragovernmental Transfers from Constitutional Fee Officers - Clerk to the BOCC</t>
  </si>
  <si>
    <t>Intragovernmental Transfers from Constitutional Fee Officers - Clerk of Circuit Court</t>
  </si>
  <si>
    <t>Intragovernmental Transfers from Constitutional Fee Officers - Sheriff</t>
  </si>
  <si>
    <t>Intragovernmental Transfers from Constitutional Fee Officers - Property Appraiser</t>
  </si>
  <si>
    <t>Intragovernmental Transfers from Constitutional Fee Officers - Tax Collector</t>
  </si>
  <si>
    <t>Intragovernmental Transfers from Constitutional Fee Officers - Supervisor of Elections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</si>
  <si>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</si>
  <si>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</si>
  <si>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</si>
  <si>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</si>
  <si>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</si>
  <si>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</si>
  <si>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</si>
  <si>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Liberty County Government Revenues Reported by Account Code and Fund Type</t>
  </si>
  <si>
    <t>Local Fiscal Year Ended September 30, 2010</t>
  </si>
  <si>
    <t>Local Option Taxes</t>
  </si>
  <si>
    <t>Other Permits, Fees, and Special Assessments</t>
  </si>
  <si>
    <t>Federal Grant - Human Services - Child Support Reimbursement</t>
  </si>
  <si>
    <t>State Grant - Public Safety</t>
  </si>
  <si>
    <t>State Grant - Transportation - Other Transportation</t>
  </si>
  <si>
    <t>State Grant - Human Services - Other Human Services</t>
  </si>
  <si>
    <t>State Grant - Other</t>
  </si>
  <si>
    <t>State Shared Revenues - Clerk Allotment from Justice Administrative Commission</t>
  </si>
  <si>
    <t>Payments from Other Local Units in Lieu of Taxes</t>
  </si>
  <si>
    <t>General Gov't (Not Court-Related) - County Portion of $4 Additional Service Charge</t>
  </si>
  <si>
    <t>General Gov't (Not Court-Related) - Administrative Service Fees</t>
  </si>
  <si>
    <t>Public Safety - Housing for Prisoners</t>
  </si>
  <si>
    <t>Transportation (User Fees) - Other Transportation Charges</t>
  </si>
  <si>
    <t>Culture / Recreation - Other Culture / Recreation Charges</t>
  </si>
  <si>
    <t>Restricted Local Ordinance Court-Related Board Revenue - Court Innovations</t>
  </si>
  <si>
    <t>Restricted Local Ordinance Court-Related Board Revenue - Legal Aid</t>
  </si>
  <si>
    <t>Restricted Local Ordinance Court-Related Board Revenue - Law Library</t>
  </si>
  <si>
    <t>Restricted Local Ordinance Court-Related Board Revenue - Juvenile Alternative Programs</t>
  </si>
  <si>
    <t>Restricted Local Ordinance Court-Related Board Revenue - State Court Facility Surcharge</t>
  </si>
  <si>
    <t>Court-Ordered Judgments and Fines - As Decided by County Court Criminal</t>
  </si>
  <si>
    <t>Court-Ordered Judgments and Fines - As Decided by Circuit Court Criminal</t>
  </si>
  <si>
    <t>Judgments and Fines - 10% of Fines to Public Records Modernization Fund</t>
  </si>
  <si>
    <t>2010 Countywide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</si>
  <si>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</si>
  <si>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</si>
  <si>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Second Local Option Fuel Tax (1 to 5 Cents)</t>
  </si>
  <si>
    <t>Federal Grant - Transportation - Mass Transit</t>
  </si>
  <si>
    <t>Federal Grant - Human Services - Health or Hospitals</t>
  </si>
  <si>
    <t>State Grant - Physical Environment - Other Physical Environment</t>
  </si>
  <si>
    <t>State Shared Revenues - Public Safety - Enhanced 911 Fee</t>
  </si>
  <si>
    <t>State Shared Revenues - Public Safety - Other Public Safety</t>
  </si>
  <si>
    <t>General Gov't (Not Court-Related) - Fees Remitted to County from Tax Collector</t>
  </si>
  <si>
    <t>General Gov't (Not Court-Related) - Fees Remitted to County from Supervisor of Elections</t>
  </si>
  <si>
    <t>General Gov't (Not Court-Related) - Other General Gov't Charges and Fees</t>
  </si>
  <si>
    <t>2011 Countywide Population:</t>
  </si>
  <si>
    <t>Federal Grant - Court-Related Grants - Other Court-Related</t>
  </si>
  <si>
    <t>Local Fiscal Year Ended September 30, 2008</t>
  </si>
  <si>
    <t>Permits and Franchise Fees</t>
  </si>
  <si>
    <t>Other Permits and Fees</t>
  </si>
  <si>
    <t>State Grant - General Government</t>
  </si>
  <si>
    <t>2008 Countywide Population:</t>
  </si>
  <si>
    <t>Local Fiscal Year Ended September 30, 2012</t>
  </si>
  <si>
    <t>Public Safety - Law Enforcement Services</t>
  </si>
  <si>
    <t>Culture / Recreation - Parks and Recreation</t>
  </si>
  <si>
    <t>Culture / Recreation - Cultural Services</t>
  </si>
  <si>
    <t>Restricted Local Ordinance Court-Related Board Revenue - Traffic Surcharge</t>
  </si>
  <si>
    <t>Sale of Surplus Materials and Scrap</t>
  </si>
  <si>
    <t>2012 Countywide Population:</t>
  </si>
  <si>
    <t>Local Fiscal Year Ended September 30, 2013</t>
  </si>
  <si>
    <t>Communications Services Taxes (Chapter 202, F.S.)</t>
  </si>
  <si>
    <t>Federal Grant - Other Federal Grants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</si>
  <si>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</si>
  <si>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</si>
  <si>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</si>
  <si>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</si>
  <si>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</si>
  <si>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Local Government Half-Cent Sales Tax</t>
  </si>
  <si>
    <t>State Shared Revenues - General Government - Other General Government</t>
  </si>
  <si>
    <t>General Government - Public Records Modernization Trust Fund</t>
  </si>
  <si>
    <t>General Government - Fees Remitted to County from Tax Collector</t>
  </si>
  <si>
    <t>Public Safety - Other Public Safety Charges and Fees</t>
  </si>
  <si>
    <t>Transportation - Mass Transit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</si>
  <si>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</si>
  <si>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</si>
  <si>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</si>
  <si>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</si>
  <si>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Traffic Surcharge</t>
  </si>
  <si>
    <t>Court-Related Revenues - Restricted Board Revenue - Other Collections Transferred to BOCC</t>
  </si>
  <si>
    <t>Court-Ordered Judgments and Fines - 10% of Fines to Public Records Modernization TF</t>
  </si>
  <si>
    <t>2013 Countywide Population:</t>
  </si>
  <si>
    <t>Local Fiscal Year Ended September 30, 2014</t>
  </si>
  <si>
    <t>State Grant - Court-Related Grants - Article V Clerk of Court Trust Fund</t>
  </si>
  <si>
    <t>General Government - Other General Government Charges and Fees</t>
  </si>
  <si>
    <t>Culture / Recreation - Special Events</t>
  </si>
  <si>
    <t>2014 Countywide Population:</t>
  </si>
  <si>
    <t>Local Fiscal Year Ended September 30, 2015</t>
  </si>
  <si>
    <t>State Grant - Physical Environment - Water Supply System</t>
  </si>
  <si>
    <t>2015 Countywide Population:</t>
  </si>
  <si>
    <t>Local Fiscal Year Ended September 30, 2007</t>
  </si>
  <si>
    <t>Franchise Fees, Licenses, and Permits</t>
  </si>
  <si>
    <t>Grants from Other Local Units - Culture / Recreation</t>
  </si>
  <si>
    <t>Contributions and Donations from Private Sources</t>
  </si>
  <si>
    <t>2007 Countywide Population:</t>
  </si>
  <si>
    <t>Local Fiscal Year Ended September 30, 2006</t>
  </si>
  <si>
    <t>Franchise Fee - Other</t>
  </si>
  <si>
    <t>Permits, Fees, and Licenses</t>
  </si>
  <si>
    <t>Other Permits, Fees and Licenses</t>
  </si>
  <si>
    <t>Circuit Court Civil - Child Support</t>
  </si>
  <si>
    <t>Court-Ordered Judgments and Fines</t>
  </si>
  <si>
    <t>Contributions from Enterprise Operations</t>
  </si>
  <si>
    <t>Proceeds - Installment Purchases and Capital Lease Proceeds</t>
  </si>
  <si>
    <t>Proceeds - Proceeds from Refunding Bonds</t>
  </si>
  <si>
    <t>2006 Countywide Population:</t>
  </si>
  <si>
    <t>Local Fiscal Year Ended September 30, 2016</t>
  </si>
  <si>
    <t>Local Business Tax (Chapter 205, F.S.)</t>
  </si>
  <si>
    <t>General Government - County Portion ($2) of $4 Additional Service Charge</t>
  </si>
  <si>
    <t>2016 Countywide Population:</t>
  </si>
  <si>
    <t>Local Fiscal Year Ended September 30, 2017</t>
  </si>
  <si>
    <t>Federal Grant - Court-Related Grants - Process Servers</t>
  </si>
  <si>
    <t>State Grant - Court-Related Grants - Other Court-Related</t>
  </si>
  <si>
    <t>Sales - Disposition of Fixed Assets</t>
  </si>
  <si>
    <t>Proceeds - Debt Proceeds</t>
  </si>
  <si>
    <t>2017 Countywide Population:</t>
  </si>
  <si>
    <t>Local Fiscal Year Ended September 30, 2018</t>
  </si>
  <si>
    <t>Other General Taxes</t>
  </si>
  <si>
    <t>Federal Grant - Physical Environment - Water Supply System</t>
  </si>
  <si>
    <t>2018 Countywide Population:</t>
  </si>
  <si>
    <t>Local Fiscal Year Ended September 30, 2019</t>
  </si>
  <si>
    <t>Federal Grant - Human Services - Public Assistance</t>
  </si>
  <si>
    <t>State Grant - Physical Environment - Gas Supply System</t>
  </si>
  <si>
    <t>State Shared Revenues - Culture / Recreation</t>
  </si>
  <si>
    <t>General Government - Recording Fees</t>
  </si>
  <si>
    <t>Proceeds of General Capital Asset Dispositions - Sales</t>
  </si>
  <si>
    <t>2019 Countywide Population:</t>
  </si>
  <si>
    <t>Proceeds of General Capital Asset Dispositions - Compensation for Loss</t>
  </si>
  <si>
    <t>Local Fiscal Year Ended September 30, 2020</t>
  </si>
  <si>
    <t>Court-Ordered Judgments and Fines - Other Court-Ordered</t>
  </si>
  <si>
    <t>Sales - Sale of Surplus Materials and Scrap</t>
  </si>
  <si>
    <t>2020 Countywide Population:</t>
  </si>
  <si>
    <t>Local Fiscal Year Ended September 30, 2021</t>
  </si>
  <si>
    <t>2021 Countywide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</si>
  <si>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</si>
  <si>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</si>
  <si>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</si>
  <si>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</si>
  <si>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</si>
  <si>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Government Infrastructure Surtax</t>
  </si>
  <si>
    <t>Local Communications Services Taxes</t>
  </si>
  <si>
    <t>Building Permits (Buildling Permit Fees)</t>
  </si>
  <si>
    <t>Intergovernmental Revenues</t>
  </si>
  <si>
    <t>State Shared Revenues - General Government - County Revenue Sharing Program</t>
  </si>
  <si>
    <t>State Shared Revenues - General Government - Distribution of Sales and Use Taxes to Counties</t>
  </si>
  <si>
    <t>State Shared Revenues - General Government - Local Government Half-Cent Sales Tax Program</t>
  </si>
  <si>
    <t>State Shared Revenues - Transportation - County Fuel Tax (1 Cent Fuel Tax)</t>
  </si>
  <si>
    <t>Other Charges for Services (Not Court-Related)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</si>
</sst>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71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6" t="s">
        <v>77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8" ht="24" thickBot="1">
      <c r="A2" s="59" t="s">
        <v>198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8" ht="18" customHeight="1">
      <c r="A3" s="62" t="s">
        <v>70</v>
      </c>
      <c r="B3" s="63"/>
      <c r="C3" s="64"/>
      <c r="D3" s="68" t="s">
        <v>38</v>
      </c>
      <c r="E3" s="69"/>
      <c r="F3" s="69"/>
      <c r="G3" s="69"/>
      <c r="H3" s="70"/>
      <c r="I3" s="68" t="s">
        <v>39</v>
      </c>
      <c r="J3" s="70"/>
      <c r="K3" s="68" t="s">
        <v>41</v>
      </c>
      <c r="L3" s="69"/>
      <c r="M3" s="70"/>
      <c r="N3" s="36"/>
      <c r="O3" s="37"/>
      <c r="P3" s="71" t="s">
        <v>200</v>
      </c>
      <c r="Q3" s="11"/>
      <c r="R3"/>
    </row>
    <row r="4" spans="1:134" ht="32.25" customHeight="1" thickBot="1">
      <c r="A4" s="65"/>
      <c r="B4" s="66"/>
      <c r="C4" s="67"/>
      <c r="D4" s="34" t="s">
        <v>7</v>
      </c>
      <c r="E4" s="34" t="s">
        <v>71</v>
      </c>
      <c r="F4" s="34" t="s">
        <v>72</v>
      </c>
      <c r="G4" s="34" t="s">
        <v>73</v>
      </c>
      <c r="H4" s="34" t="s">
        <v>8</v>
      </c>
      <c r="I4" s="34" t="s">
        <v>9</v>
      </c>
      <c r="J4" s="35" t="s">
        <v>74</v>
      </c>
      <c r="K4" s="35" t="s">
        <v>10</v>
      </c>
      <c r="L4" s="35" t="s">
        <v>11</v>
      </c>
      <c r="M4" s="35" t="s">
        <v>201</v>
      </c>
      <c r="N4" s="35" t="s">
        <v>12</v>
      </c>
      <c r="O4" s="35" t="s">
        <v>202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203</v>
      </c>
      <c r="B5" s="26"/>
      <c r="C5" s="26"/>
      <c r="D5" s="27">
        <f>SUM(D6:D10)</f>
        <v>2977511</v>
      </c>
      <c r="E5" s="27">
        <f>SUM(E6:E10)</f>
        <v>335576</v>
      </c>
      <c r="F5" s="27">
        <f>SUM(F6:F10)</f>
        <v>0</v>
      </c>
      <c r="G5" s="27">
        <f>SUM(G6:G10)</f>
        <v>0</v>
      </c>
      <c r="H5" s="27">
        <f>SUM(H6:H10)</f>
        <v>0</v>
      </c>
      <c r="I5" s="27">
        <f>SUM(I6:I10)</f>
        <v>0</v>
      </c>
      <c r="J5" s="27">
        <f>SUM(J6:J10)</f>
        <v>0</v>
      </c>
      <c r="K5" s="27">
        <f>SUM(K6:K10)</f>
        <v>0</v>
      </c>
      <c r="L5" s="27">
        <f>SUM(L6:L10)</f>
        <v>0</v>
      </c>
      <c r="M5" s="27">
        <f>SUM(M6:M10)</f>
        <v>0</v>
      </c>
      <c r="N5" s="27">
        <f>SUM(N6:N10)</f>
        <v>0</v>
      </c>
      <c r="O5" s="28">
        <f>SUM(D5:N5)</f>
        <v>3313087</v>
      </c>
      <c r="P5" s="33">
        <f>(O5/P$69)</f>
        <v>443.8755359056806</v>
      </c>
      <c r="Q5" s="6"/>
    </row>
    <row r="6" spans="1:17" ht="15">
      <c r="A6" s="12"/>
      <c r="B6" s="25">
        <v>311</v>
      </c>
      <c r="C6" s="20" t="s">
        <v>3</v>
      </c>
      <c r="D6" s="47">
        <v>2551301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2551301</v>
      </c>
      <c r="P6" s="48">
        <f>(O6/P$69)</f>
        <v>341.8141747052519</v>
      </c>
      <c r="Q6" s="9"/>
    </row>
    <row r="7" spans="1:17" ht="15">
      <c r="A7" s="12"/>
      <c r="B7" s="25">
        <v>312.3</v>
      </c>
      <c r="C7" s="20" t="s">
        <v>13</v>
      </c>
      <c r="D7" s="47">
        <v>0</v>
      </c>
      <c r="E7" s="47">
        <v>61577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>SUM(D7:N7)</f>
        <v>61577</v>
      </c>
      <c r="P7" s="48">
        <f>(O7/P$69)</f>
        <v>8.24986602357985</v>
      </c>
      <c r="Q7" s="9"/>
    </row>
    <row r="8" spans="1:17" ht="15">
      <c r="A8" s="12"/>
      <c r="B8" s="25">
        <v>312.41</v>
      </c>
      <c r="C8" s="20" t="s">
        <v>204</v>
      </c>
      <c r="D8" s="47">
        <v>0</v>
      </c>
      <c r="E8" s="47">
        <v>273014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>SUM(D8:N8)</f>
        <v>273014</v>
      </c>
      <c r="P8" s="48">
        <f>(O8/P$69)</f>
        <v>36.57743837084673</v>
      </c>
      <c r="Q8" s="9"/>
    </row>
    <row r="9" spans="1:17" ht="15">
      <c r="A9" s="12"/>
      <c r="B9" s="25">
        <v>312.63</v>
      </c>
      <c r="C9" s="20" t="s">
        <v>205</v>
      </c>
      <c r="D9" s="47">
        <v>415593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>SUM(D9:N9)</f>
        <v>415593</v>
      </c>
      <c r="P9" s="48">
        <f>(O9/P$69)</f>
        <v>55.679662379421224</v>
      </c>
      <c r="Q9" s="9"/>
    </row>
    <row r="10" spans="1:17" ht="15">
      <c r="A10" s="12"/>
      <c r="B10" s="25">
        <v>315.2</v>
      </c>
      <c r="C10" s="20" t="s">
        <v>206</v>
      </c>
      <c r="D10" s="47">
        <v>10617</v>
      </c>
      <c r="E10" s="47">
        <v>985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>SUM(D10:N10)</f>
        <v>11602</v>
      </c>
      <c r="P10" s="48">
        <f>(O10/P$69)</f>
        <v>1.5543944265809218</v>
      </c>
      <c r="Q10" s="9"/>
    </row>
    <row r="11" spans="1:17" ht="15.75">
      <c r="A11" s="29" t="s">
        <v>17</v>
      </c>
      <c r="B11" s="30"/>
      <c r="C11" s="31"/>
      <c r="D11" s="32">
        <f>SUM(D12:D12)</f>
        <v>32499</v>
      </c>
      <c r="E11" s="32">
        <f>SUM(E12:E12)</f>
        <v>0</v>
      </c>
      <c r="F11" s="32">
        <f>SUM(F12:F12)</f>
        <v>0</v>
      </c>
      <c r="G11" s="32">
        <f>SUM(G12:G12)</f>
        <v>0</v>
      </c>
      <c r="H11" s="32">
        <f>SUM(H12:H12)</f>
        <v>0</v>
      </c>
      <c r="I11" s="32">
        <f>SUM(I12:I12)</f>
        <v>0</v>
      </c>
      <c r="J11" s="32">
        <f>SUM(J12:J12)</f>
        <v>0</v>
      </c>
      <c r="K11" s="32">
        <f>SUM(K12:K12)</f>
        <v>0</v>
      </c>
      <c r="L11" s="32">
        <f>SUM(L12:L12)</f>
        <v>0</v>
      </c>
      <c r="M11" s="32">
        <f>SUM(M12:M12)</f>
        <v>0</v>
      </c>
      <c r="N11" s="32">
        <f>SUM(N12:N12)</f>
        <v>0</v>
      </c>
      <c r="O11" s="45">
        <f>SUM(D11:N11)</f>
        <v>32499</v>
      </c>
      <c r="P11" s="46">
        <f>(O11/P$69)</f>
        <v>4.354099678456592</v>
      </c>
      <c r="Q11" s="10"/>
    </row>
    <row r="12" spans="1:17" ht="15">
      <c r="A12" s="12"/>
      <c r="B12" s="25">
        <v>322</v>
      </c>
      <c r="C12" s="20" t="s">
        <v>207</v>
      </c>
      <c r="D12" s="47">
        <v>32499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>SUM(D12:N12)</f>
        <v>32499</v>
      </c>
      <c r="P12" s="48">
        <f>(O12/P$69)</f>
        <v>4.354099678456592</v>
      </c>
      <c r="Q12" s="9"/>
    </row>
    <row r="13" spans="1:17" ht="15.75">
      <c r="A13" s="29" t="s">
        <v>208</v>
      </c>
      <c r="B13" s="30"/>
      <c r="C13" s="31"/>
      <c r="D13" s="32">
        <f>SUM(D14:D37)</f>
        <v>5404669</v>
      </c>
      <c r="E13" s="32">
        <f>SUM(E14:E37)</f>
        <v>6200450</v>
      </c>
      <c r="F13" s="32">
        <f>SUM(F14:F37)</f>
        <v>0</v>
      </c>
      <c r="G13" s="32">
        <f>SUM(G14:G37)</f>
        <v>0</v>
      </c>
      <c r="H13" s="32">
        <f>SUM(H14:H37)</f>
        <v>0</v>
      </c>
      <c r="I13" s="32">
        <f>SUM(I14:I37)</f>
        <v>0</v>
      </c>
      <c r="J13" s="32">
        <f>SUM(J14:J37)</f>
        <v>0</v>
      </c>
      <c r="K13" s="32">
        <f>SUM(K14:K37)</f>
        <v>0</v>
      </c>
      <c r="L13" s="32">
        <f>SUM(L14:L37)</f>
        <v>0</v>
      </c>
      <c r="M13" s="32">
        <f>SUM(M14:M37)</f>
        <v>0</v>
      </c>
      <c r="N13" s="32">
        <f>SUM(N14:N37)</f>
        <v>0</v>
      </c>
      <c r="O13" s="45">
        <f>SUM(D13:N13)</f>
        <v>11605119</v>
      </c>
      <c r="P13" s="46">
        <f>(O13/P$69)</f>
        <v>1554.8122990353697</v>
      </c>
      <c r="Q13" s="10"/>
    </row>
    <row r="14" spans="1:17" ht="15">
      <c r="A14" s="12"/>
      <c r="B14" s="25">
        <v>331.2</v>
      </c>
      <c r="C14" s="20" t="s">
        <v>19</v>
      </c>
      <c r="D14" s="47">
        <v>576510</v>
      </c>
      <c r="E14" s="47">
        <v>30547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>SUM(D14:N14)</f>
        <v>607057</v>
      </c>
      <c r="P14" s="48">
        <f>(O14/P$69)</f>
        <v>81.33132368703109</v>
      </c>
      <c r="Q14" s="9"/>
    </row>
    <row r="15" spans="1:17" ht="15">
      <c r="A15" s="12"/>
      <c r="B15" s="25">
        <v>331.81</v>
      </c>
      <c r="C15" s="20" t="s">
        <v>177</v>
      </c>
      <c r="D15" s="47">
        <v>371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aca="true" t="shared" si="0" ref="O15:O35">SUM(D15:N15)</f>
        <v>371</v>
      </c>
      <c r="P15" s="48">
        <f>(O15/P$69)</f>
        <v>0.04970525187566988</v>
      </c>
      <c r="Q15" s="9"/>
    </row>
    <row r="16" spans="1:17" ht="15">
      <c r="A16" s="12"/>
      <c r="B16" s="25">
        <v>331.9</v>
      </c>
      <c r="C16" s="20" t="s">
        <v>129</v>
      </c>
      <c r="D16" s="47">
        <v>906157</v>
      </c>
      <c r="E16" s="47">
        <v>365406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si="0"/>
        <v>1271563</v>
      </c>
      <c r="P16" s="48">
        <f>(O16/P$69)</f>
        <v>170.3594587352626</v>
      </c>
      <c r="Q16" s="9"/>
    </row>
    <row r="17" spans="1:17" ht="15">
      <c r="A17" s="12"/>
      <c r="B17" s="25">
        <v>333</v>
      </c>
      <c r="C17" s="20" t="s">
        <v>4</v>
      </c>
      <c r="D17" s="47">
        <v>385958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0"/>
        <v>385958</v>
      </c>
      <c r="P17" s="48">
        <f>(O17/P$69)</f>
        <v>51.709271168274384</v>
      </c>
      <c r="Q17" s="9"/>
    </row>
    <row r="18" spans="1:17" ht="15">
      <c r="A18" s="12"/>
      <c r="B18" s="25">
        <v>334.1</v>
      </c>
      <c r="C18" s="20" t="s">
        <v>118</v>
      </c>
      <c r="D18" s="47">
        <v>12308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0"/>
        <v>12308</v>
      </c>
      <c r="P18" s="48">
        <f>(O18/P$69)</f>
        <v>1.6489817792068595</v>
      </c>
      <c r="Q18" s="9"/>
    </row>
    <row r="19" spans="1:17" ht="15">
      <c r="A19" s="12"/>
      <c r="B19" s="25">
        <v>334.2</v>
      </c>
      <c r="C19" s="20" t="s">
        <v>82</v>
      </c>
      <c r="D19" s="47">
        <v>1093281</v>
      </c>
      <c r="E19" s="47">
        <v>179913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0"/>
        <v>1273194</v>
      </c>
      <c r="P19" s="48">
        <f>(O19/P$69)</f>
        <v>170.57797427652733</v>
      </c>
      <c r="Q19" s="9"/>
    </row>
    <row r="20" spans="1:17" ht="15">
      <c r="A20" s="12"/>
      <c r="B20" s="25">
        <v>334.34</v>
      </c>
      <c r="C20" s="20" t="s">
        <v>22</v>
      </c>
      <c r="D20" s="47">
        <v>69672</v>
      </c>
      <c r="E20" s="47">
        <v>92457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0"/>
        <v>162129</v>
      </c>
      <c r="P20" s="48">
        <f>(O20/P$69)</f>
        <v>21.72146302250804</v>
      </c>
      <c r="Q20" s="9"/>
    </row>
    <row r="21" spans="1:17" ht="15">
      <c r="A21" s="12"/>
      <c r="B21" s="25">
        <v>334.42</v>
      </c>
      <c r="C21" s="20" t="s">
        <v>23</v>
      </c>
      <c r="D21" s="47">
        <v>0</v>
      </c>
      <c r="E21" s="47">
        <v>202267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0"/>
        <v>202267</v>
      </c>
      <c r="P21" s="48">
        <f>(O21/P$69)</f>
        <v>27.099008574490888</v>
      </c>
      <c r="Q21" s="9"/>
    </row>
    <row r="22" spans="1:17" ht="15">
      <c r="A22" s="12"/>
      <c r="B22" s="25">
        <v>334.49</v>
      </c>
      <c r="C22" s="20" t="s">
        <v>83</v>
      </c>
      <c r="D22" s="47">
        <v>0</v>
      </c>
      <c r="E22" s="47">
        <v>2576105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0"/>
        <v>2576105</v>
      </c>
      <c r="P22" s="48">
        <f>(O22/P$69)</f>
        <v>345.1373258306538</v>
      </c>
      <c r="Q22" s="9"/>
    </row>
    <row r="23" spans="1:17" ht="15">
      <c r="A23" s="12"/>
      <c r="B23" s="25">
        <v>334.5</v>
      </c>
      <c r="C23" s="20" t="s">
        <v>24</v>
      </c>
      <c r="D23" s="47">
        <v>343427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0"/>
        <v>343427</v>
      </c>
      <c r="P23" s="48">
        <f>(O23/P$69)</f>
        <v>46.011120042872456</v>
      </c>
      <c r="Q23" s="9"/>
    </row>
    <row r="24" spans="1:17" ht="15">
      <c r="A24" s="12"/>
      <c r="B24" s="25">
        <v>334.61</v>
      </c>
      <c r="C24" s="20" t="s">
        <v>25</v>
      </c>
      <c r="D24" s="47">
        <v>36960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0"/>
        <v>36960</v>
      </c>
      <c r="P24" s="48">
        <f>(O24/P$69)</f>
        <v>4.951768488745981</v>
      </c>
      <c r="Q24" s="9"/>
    </row>
    <row r="25" spans="1:17" ht="15">
      <c r="A25" s="12"/>
      <c r="B25" s="25">
        <v>334.69</v>
      </c>
      <c r="C25" s="20" t="s">
        <v>84</v>
      </c>
      <c r="D25" s="47">
        <v>0</v>
      </c>
      <c r="E25" s="47">
        <v>988067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0"/>
        <v>988067</v>
      </c>
      <c r="P25" s="48">
        <f>(O25/P$69)</f>
        <v>132.377679528403</v>
      </c>
      <c r="Q25" s="9"/>
    </row>
    <row r="26" spans="1:17" ht="15">
      <c r="A26" s="12"/>
      <c r="B26" s="25">
        <v>334.7</v>
      </c>
      <c r="C26" s="20" t="s">
        <v>26</v>
      </c>
      <c r="D26" s="47">
        <v>52385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0"/>
        <v>52385</v>
      </c>
      <c r="P26" s="48">
        <f>(O26/P$69)</f>
        <v>7.018354769560557</v>
      </c>
      <c r="Q26" s="9"/>
    </row>
    <row r="27" spans="1:17" ht="15">
      <c r="A27" s="12"/>
      <c r="B27" s="25">
        <v>334.89</v>
      </c>
      <c r="C27" s="20" t="s">
        <v>178</v>
      </c>
      <c r="D27" s="47">
        <v>0</v>
      </c>
      <c r="E27" s="47">
        <v>286939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0"/>
        <v>286939</v>
      </c>
      <c r="P27" s="48">
        <f>(O27/P$69)</f>
        <v>38.443060021436224</v>
      </c>
      <c r="Q27" s="9"/>
    </row>
    <row r="28" spans="1:17" ht="15">
      <c r="A28" s="12"/>
      <c r="B28" s="25">
        <v>335.121</v>
      </c>
      <c r="C28" s="20" t="s">
        <v>209</v>
      </c>
      <c r="D28" s="47">
        <v>196097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0"/>
        <v>196097</v>
      </c>
      <c r="P28" s="48">
        <f>(O28/P$69)</f>
        <v>26.27237406216506</v>
      </c>
      <c r="Q28" s="9"/>
    </row>
    <row r="29" spans="1:17" ht="15">
      <c r="A29" s="12"/>
      <c r="B29" s="25">
        <v>335.13</v>
      </c>
      <c r="C29" s="20" t="s">
        <v>131</v>
      </c>
      <c r="D29" s="47">
        <v>17614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0"/>
        <v>17614</v>
      </c>
      <c r="P29" s="48">
        <f>(O29/P$69)</f>
        <v>2.359860664523044</v>
      </c>
      <c r="Q29" s="9"/>
    </row>
    <row r="30" spans="1:17" ht="15">
      <c r="A30" s="12"/>
      <c r="B30" s="25">
        <v>335.14</v>
      </c>
      <c r="C30" s="20" t="s">
        <v>132</v>
      </c>
      <c r="D30" s="47">
        <v>4138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0"/>
        <v>4138</v>
      </c>
      <c r="P30" s="48">
        <f>(O30/P$69)</f>
        <v>0.5543944265809218</v>
      </c>
      <c r="Q30" s="9"/>
    </row>
    <row r="31" spans="1:17" ht="15">
      <c r="A31" s="12"/>
      <c r="B31" s="25">
        <v>335.15</v>
      </c>
      <c r="C31" s="20" t="s">
        <v>133</v>
      </c>
      <c r="D31" s="47">
        <v>146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0"/>
        <v>146</v>
      </c>
      <c r="P31" s="48">
        <f>(O31/P$69)</f>
        <v>0.019560557341907824</v>
      </c>
      <c r="Q31" s="9"/>
    </row>
    <row r="32" spans="1:17" ht="15">
      <c r="A32" s="12"/>
      <c r="B32" s="25">
        <v>335.16</v>
      </c>
      <c r="C32" s="20" t="s">
        <v>210</v>
      </c>
      <c r="D32" s="47">
        <v>198250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0"/>
        <v>198250</v>
      </c>
      <c r="P32" s="48">
        <f>(O32/P$69)</f>
        <v>26.560825294748124</v>
      </c>
      <c r="Q32" s="9"/>
    </row>
    <row r="33" spans="1:17" ht="15">
      <c r="A33" s="12"/>
      <c r="B33" s="25">
        <v>335.18</v>
      </c>
      <c r="C33" s="20" t="s">
        <v>211</v>
      </c>
      <c r="D33" s="47">
        <v>1285901</v>
      </c>
      <c r="E33" s="47">
        <v>17645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0"/>
        <v>1303546</v>
      </c>
      <c r="P33" s="48">
        <f>(O33/P$69)</f>
        <v>174.64442658092176</v>
      </c>
      <c r="Q33" s="9"/>
    </row>
    <row r="34" spans="1:17" ht="15">
      <c r="A34" s="12"/>
      <c r="B34" s="25">
        <v>335.22</v>
      </c>
      <c r="C34" s="20" t="s">
        <v>108</v>
      </c>
      <c r="D34" s="47">
        <v>1875</v>
      </c>
      <c r="E34" s="47">
        <v>245456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0"/>
        <v>247331</v>
      </c>
      <c r="P34" s="48">
        <f>(O34/P$69)</f>
        <v>33.136521972132904</v>
      </c>
      <c r="Q34" s="9"/>
    </row>
    <row r="35" spans="1:17" ht="15">
      <c r="A35" s="12"/>
      <c r="B35" s="25">
        <v>335.29</v>
      </c>
      <c r="C35" s="20" t="s">
        <v>109</v>
      </c>
      <c r="D35" s="47">
        <v>197050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0"/>
        <v>197050</v>
      </c>
      <c r="P35" s="48">
        <f>(O35/P$69)</f>
        <v>26.40005359056806</v>
      </c>
      <c r="Q35" s="9"/>
    </row>
    <row r="36" spans="1:17" ht="15">
      <c r="A36" s="12"/>
      <c r="B36" s="25">
        <v>335.44</v>
      </c>
      <c r="C36" s="20" t="s">
        <v>212</v>
      </c>
      <c r="D36" s="47">
        <v>0</v>
      </c>
      <c r="E36" s="47">
        <v>1215648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>SUM(D36:N36)</f>
        <v>1215648</v>
      </c>
      <c r="P36" s="48">
        <f>(O36/P$69)</f>
        <v>162.86816720257235</v>
      </c>
      <c r="Q36" s="9"/>
    </row>
    <row r="37" spans="1:17" ht="15">
      <c r="A37" s="12"/>
      <c r="B37" s="25">
        <v>336</v>
      </c>
      <c r="C37" s="20" t="s">
        <v>5</v>
      </c>
      <c r="D37" s="47">
        <v>26569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>SUM(D37:N37)</f>
        <v>26569</v>
      </c>
      <c r="P37" s="48">
        <f>(O37/P$69)</f>
        <v>3.559619506966774</v>
      </c>
      <c r="Q37" s="9"/>
    </row>
    <row r="38" spans="1:17" ht="15.75">
      <c r="A38" s="29" t="s">
        <v>42</v>
      </c>
      <c r="B38" s="30"/>
      <c r="C38" s="31"/>
      <c r="D38" s="32">
        <f>SUM(D39:D54)</f>
        <v>681529</v>
      </c>
      <c r="E38" s="32">
        <f>SUM(E39:E54)</f>
        <v>857160</v>
      </c>
      <c r="F38" s="32">
        <f>SUM(F39:F54)</f>
        <v>0</v>
      </c>
      <c r="G38" s="32">
        <f>SUM(G39:G54)</f>
        <v>0</v>
      </c>
      <c r="H38" s="32">
        <f>SUM(H39:H54)</f>
        <v>0</v>
      </c>
      <c r="I38" s="32">
        <f>SUM(I39:I54)</f>
        <v>465998</v>
      </c>
      <c r="J38" s="32">
        <f>SUM(J39:J54)</f>
        <v>0</v>
      </c>
      <c r="K38" s="32">
        <f>SUM(K39:K54)</f>
        <v>0</v>
      </c>
      <c r="L38" s="32">
        <f>SUM(L39:L54)</f>
        <v>4753</v>
      </c>
      <c r="M38" s="32">
        <f>SUM(M39:M54)</f>
        <v>0</v>
      </c>
      <c r="N38" s="32">
        <f>SUM(N39:N54)</f>
        <v>0</v>
      </c>
      <c r="O38" s="32">
        <f>SUM(D38:N38)</f>
        <v>2009440</v>
      </c>
      <c r="P38" s="46">
        <f>(O38/P$69)</f>
        <v>269.2175777063237</v>
      </c>
      <c r="Q38" s="10"/>
    </row>
    <row r="39" spans="1:17" ht="15">
      <c r="A39" s="12"/>
      <c r="B39" s="25">
        <v>341.51</v>
      </c>
      <c r="C39" s="20" t="s">
        <v>138</v>
      </c>
      <c r="D39" s="47">
        <v>3643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aca="true" t="shared" si="1" ref="O39:O54">SUM(D39:N39)</f>
        <v>3643</v>
      </c>
      <c r="P39" s="48">
        <f>(O39/P$69)</f>
        <v>0.48807609860664525</v>
      </c>
      <c r="Q39" s="9"/>
    </row>
    <row r="40" spans="1:17" ht="15">
      <c r="A40" s="12"/>
      <c r="B40" s="25">
        <v>342.6</v>
      </c>
      <c r="C40" s="20" t="s">
        <v>48</v>
      </c>
      <c r="D40" s="47">
        <v>0</v>
      </c>
      <c r="E40" s="47">
        <v>268676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1"/>
        <v>268676</v>
      </c>
      <c r="P40" s="48">
        <f>(O40/P$69)</f>
        <v>35.9962486602358</v>
      </c>
      <c r="Q40" s="9"/>
    </row>
    <row r="41" spans="1:17" ht="15">
      <c r="A41" s="12"/>
      <c r="B41" s="25">
        <v>342.9</v>
      </c>
      <c r="C41" s="20" t="s">
        <v>139</v>
      </c>
      <c r="D41" s="47">
        <v>592480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1"/>
        <v>592480</v>
      </c>
      <c r="P41" s="48">
        <f>(O41/P$69)</f>
        <v>79.37834941050374</v>
      </c>
      <c r="Q41" s="9"/>
    </row>
    <row r="42" spans="1:17" ht="15">
      <c r="A42" s="12"/>
      <c r="B42" s="25">
        <v>343.3</v>
      </c>
      <c r="C42" s="20" t="s">
        <v>49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465998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1"/>
        <v>465998</v>
      </c>
      <c r="P42" s="48">
        <f>(O42/P$69)</f>
        <v>62.43274383708467</v>
      </c>
      <c r="Q42" s="9"/>
    </row>
    <row r="43" spans="1:17" ht="15">
      <c r="A43" s="12"/>
      <c r="B43" s="25">
        <v>343.4</v>
      </c>
      <c r="C43" s="20" t="s">
        <v>50</v>
      </c>
      <c r="D43" s="47">
        <v>0</v>
      </c>
      <c r="E43" s="47">
        <v>495437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1"/>
        <v>495437</v>
      </c>
      <c r="P43" s="48">
        <f>(O43/P$69)</f>
        <v>66.3768756698821</v>
      </c>
      <c r="Q43" s="9"/>
    </row>
    <row r="44" spans="1:17" ht="15">
      <c r="A44" s="12"/>
      <c r="B44" s="25">
        <v>344.3</v>
      </c>
      <c r="C44" s="20" t="s">
        <v>140</v>
      </c>
      <c r="D44" s="47">
        <v>0</v>
      </c>
      <c r="E44" s="47">
        <v>47112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1"/>
        <v>47112</v>
      </c>
      <c r="P44" s="48">
        <f>(O44/P$69)</f>
        <v>6.311897106109325</v>
      </c>
      <c r="Q44" s="9"/>
    </row>
    <row r="45" spans="1:17" ht="15">
      <c r="A45" s="12"/>
      <c r="B45" s="25">
        <v>347.2</v>
      </c>
      <c r="C45" s="20" t="s">
        <v>122</v>
      </c>
      <c r="D45" s="47">
        <v>17230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1"/>
        <v>17230</v>
      </c>
      <c r="P45" s="48">
        <f>(O45/P$69)</f>
        <v>2.3084137191854235</v>
      </c>
      <c r="Q45" s="9"/>
    </row>
    <row r="46" spans="1:17" ht="15">
      <c r="A46" s="12"/>
      <c r="B46" s="25">
        <v>347.3</v>
      </c>
      <c r="C46" s="20" t="s">
        <v>123</v>
      </c>
      <c r="D46" s="47">
        <v>5913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1"/>
        <v>5913</v>
      </c>
      <c r="P46" s="48">
        <f>(O46/P$69)</f>
        <v>0.7922025723472669</v>
      </c>
      <c r="Q46" s="9"/>
    </row>
    <row r="47" spans="1:17" ht="15">
      <c r="A47" s="12"/>
      <c r="B47" s="25">
        <v>347.9</v>
      </c>
      <c r="C47" s="20" t="s">
        <v>92</v>
      </c>
      <c r="D47" s="47">
        <v>-1525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1"/>
        <v>-1525</v>
      </c>
      <c r="P47" s="48">
        <f>(O47/P$69)</f>
        <v>-0.20431404072883172</v>
      </c>
      <c r="Q47" s="9"/>
    </row>
    <row r="48" spans="1:17" ht="15">
      <c r="A48" s="12"/>
      <c r="B48" s="25">
        <v>348.921</v>
      </c>
      <c r="C48" s="20" t="s">
        <v>141</v>
      </c>
      <c r="D48" s="47">
        <v>1534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aca="true" t="shared" si="2" ref="O48:O53">SUM(D48:N48)</f>
        <v>1534</v>
      </c>
      <c r="P48" s="48">
        <f>(O48/P$69)</f>
        <v>0.20551982851018222</v>
      </c>
      <c r="Q48" s="9"/>
    </row>
    <row r="49" spans="1:17" ht="15">
      <c r="A49" s="12"/>
      <c r="B49" s="25">
        <v>348.922</v>
      </c>
      <c r="C49" s="20" t="s">
        <v>142</v>
      </c>
      <c r="D49" s="47">
        <v>1534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2"/>
        <v>1534</v>
      </c>
      <c r="P49" s="48">
        <f>(O49/P$69)</f>
        <v>0.20551982851018222</v>
      </c>
      <c r="Q49" s="9"/>
    </row>
    <row r="50" spans="1:17" ht="15">
      <c r="A50" s="12"/>
      <c r="B50" s="25">
        <v>348.923</v>
      </c>
      <c r="C50" s="20" t="s">
        <v>143</v>
      </c>
      <c r="D50" s="47">
        <v>1534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2"/>
        <v>1534</v>
      </c>
      <c r="P50" s="48">
        <f>(O50/P$69)</f>
        <v>0.20551982851018222</v>
      </c>
      <c r="Q50" s="9"/>
    </row>
    <row r="51" spans="1:17" ht="15">
      <c r="A51" s="12"/>
      <c r="B51" s="25">
        <v>348.924</v>
      </c>
      <c r="C51" s="20" t="s">
        <v>144</v>
      </c>
      <c r="D51" s="47">
        <v>1534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2"/>
        <v>1534</v>
      </c>
      <c r="P51" s="48">
        <f>(O51/P$69)</f>
        <v>0.20551982851018222</v>
      </c>
      <c r="Q51" s="9"/>
    </row>
    <row r="52" spans="1:17" ht="15">
      <c r="A52" s="12"/>
      <c r="B52" s="25">
        <v>348.931</v>
      </c>
      <c r="C52" s="20" t="s">
        <v>145</v>
      </c>
      <c r="D52" s="47">
        <v>12817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2"/>
        <v>12817</v>
      </c>
      <c r="P52" s="48">
        <f>(O52/P$69)</f>
        <v>1.7171757770632368</v>
      </c>
      <c r="Q52" s="9"/>
    </row>
    <row r="53" spans="1:17" ht="15">
      <c r="A53" s="12"/>
      <c r="B53" s="25">
        <v>348.99</v>
      </c>
      <c r="C53" s="20" t="s">
        <v>146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4753</v>
      </c>
      <c r="M53" s="47">
        <v>0</v>
      </c>
      <c r="N53" s="47">
        <v>0</v>
      </c>
      <c r="O53" s="47">
        <f t="shared" si="2"/>
        <v>4753</v>
      </c>
      <c r="P53" s="48">
        <f>(O53/P$69)</f>
        <v>0.6367899249732047</v>
      </c>
      <c r="Q53" s="9"/>
    </row>
    <row r="54" spans="1:17" ht="15">
      <c r="A54" s="12"/>
      <c r="B54" s="25">
        <v>349</v>
      </c>
      <c r="C54" s="20" t="s">
        <v>213</v>
      </c>
      <c r="D54" s="47">
        <v>44835</v>
      </c>
      <c r="E54" s="47">
        <v>45935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1"/>
        <v>90770</v>
      </c>
      <c r="P54" s="48">
        <f>(O54/P$69)</f>
        <v>12.161039657020364</v>
      </c>
      <c r="Q54" s="9"/>
    </row>
    <row r="55" spans="1:17" ht="15.75">
      <c r="A55" s="29" t="s">
        <v>43</v>
      </c>
      <c r="B55" s="30"/>
      <c r="C55" s="31"/>
      <c r="D55" s="32">
        <f>SUM(D56:D58)</f>
        <v>19023</v>
      </c>
      <c r="E55" s="32">
        <f>SUM(E56:E58)</f>
        <v>157364</v>
      </c>
      <c r="F55" s="32">
        <f>SUM(F56:F58)</f>
        <v>0</v>
      </c>
      <c r="G55" s="32">
        <f>SUM(G56:G58)</f>
        <v>0</v>
      </c>
      <c r="H55" s="32">
        <f>SUM(H56:H58)</f>
        <v>0</v>
      </c>
      <c r="I55" s="32">
        <f>SUM(I56:I58)</f>
        <v>0</v>
      </c>
      <c r="J55" s="32">
        <f>SUM(J56:J58)</f>
        <v>0</v>
      </c>
      <c r="K55" s="32">
        <f>SUM(K56:K58)</f>
        <v>0</v>
      </c>
      <c r="L55" s="32">
        <f>SUM(L56:L58)</f>
        <v>0</v>
      </c>
      <c r="M55" s="32">
        <f>SUM(M56:M58)</f>
        <v>0</v>
      </c>
      <c r="N55" s="32">
        <f>SUM(N56:N58)</f>
        <v>0</v>
      </c>
      <c r="O55" s="32">
        <f>SUM(D55:N55)</f>
        <v>176387</v>
      </c>
      <c r="P55" s="46">
        <f>(O55/P$69)</f>
        <v>23.631698821007504</v>
      </c>
      <c r="Q55" s="10"/>
    </row>
    <row r="56" spans="1:17" ht="15">
      <c r="A56" s="13"/>
      <c r="B56" s="40">
        <v>351.1</v>
      </c>
      <c r="C56" s="21" t="s">
        <v>98</v>
      </c>
      <c r="D56" s="47">
        <v>5553</v>
      </c>
      <c r="E56" s="47">
        <v>157364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>SUM(D56:N56)</f>
        <v>162917</v>
      </c>
      <c r="P56" s="48">
        <f>(O56/P$69)</f>
        <v>21.82703644158628</v>
      </c>
      <c r="Q56" s="9"/>
    </row>
    <row r="57" spans="1:17" ht="15">
      <c r="A57" s="13"/>
      <c r="B57" s="40">
        <v>351.2</v>
      </c>
      <c r="C57" s="21" t="s">
        <v>99</v>
      </c>
      <c r="D57" s="47">
        <v>3572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>SUM(D57:N57)</f>
        <v>3572</v>
      </c>
      <c r="P57" s="48">
        <f>(O57/P$69)</f>
        <v>0.47856377277599144</v>
      </c>
      <c r="Q57" s="9"/>
    </row>
    <row r="58" spans="1:17" ht="15">
      <c r="A58" s="13"/>
      <c r="B58" s="40">
        <v>359</v>
      </c>
      <c r="C58" s="21" t="s">
        <v>59</v>
      </c>
      <c r="D58" s="47">
        <v>9898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>SUM(D58:N58)</f>
        <v>9898</v>
      </c>
      <c r="P58" s="48">
        <f>(O58/P$69)</f>
        <v>1.3260986066452305</v>
      </c>
      <c r="Q58" s="9"/>
    </row>
    <row r="59" spans="1:17" ht="15.75">
      <c r="A59" s="29" t="s">
        <v>6</v>
      </c>
      <c r="B59" s="30"/>
      <c r="C59" s="31"/>
      <c r="D59" s="32">
        <f>SUM(D60:D63)</f>
        <v>520513</v>
      </c>
      <c r="E59" s="32">
        <f>SUM(E60:E63)</f>
        <v>136988</v>
      </c>
      <c r="F59" s="32">
        <f>SUM(F60:F63)</f>
        <v>0</v>
      </c>
      <c r="G59" s="32">
        <f>SUM(G60:G63)</f>
        <v>5159</v>
      </c>
      <c r="H59" s="32">
        <f>SUM(H60:H63)</f>
        <v>0</v>
      </c>
      <c r="I59" s="32">
        <f>SUM(I60:I63)</f>
        <v>0</v>
      </c>
      <c r="J59" s="32">
        <f>SUM(J60:J63)</f>
        <v>0</v>
      </c>
      <c r="K59" s="32">
        <f>SUM(K60:K63)</f>
        <v>0</v>
      </c>
      <c r="L59" s="32">
        <f>SUM(L60:L63)</f>
        <v>0</v>
      </c>
      <c r="M59" s="32">
        <f>SUM(M60:M63)</f>
        <v>0</v>
      </c>
      <c r="N59" s="32">
        <f>SUM(N60:N63)</f>
        <v>0</v>
      </c>
      <c r="O59" s="32">
        <f>SUM(D59:N59)</f>
        <v>662660</v>
      </c>
      <c r="P59" s="46">
        <f>(O59/P$69)</f>
        <v>88.78081457663451</v>
      </c>
      <c r="Q59" s="10"/>
    </row>
    <row r="60" spans="1:17" ht="15">
      <c r="A60" s="12"/>
      <c r="B60" s="25">
        <v>361.1</v>
      </c>
      <c r="C60" s="20" t="s">
        <v>60</v>
      </c>
      <c r="D60" s="47">
        <v>14554</v>
      </c>
      <c r="E60" s="47">
        <v>12150</v>
      </c>
      <c r="F60" s="47">
        <v>0</v>
      </c>
      <c r="G60" s="47">
        <v>5159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>SUM(D60:N60)</f>
        <v>31863</v>
      </c>
      <c r="P60" s="48">
        <f>(O60/P$69)</f>
        <v>4.268890675241158</v>
      </c>
      <c r="Q60" s="9"/>
    </row>
    <row r="61" spans="1:17" ht="15">
      <c r="A61" s="12"/>
      <c r="B61" s="25">
        <v>365</v>
      </c>
      <c r="C61" s="20" t="s">
        <v>196</v>
      </c>
      <c r="D61" s="47">
        <v>0</v>
      </c>
      <c r="E61" s="47">
        <v>2214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>SUM(D61:N61)</f>
        <v>2214</v>
      </c>
      <c r="P61" s="48">
        <f>(O61/P$69)</f>
        <v>0.2966237942122186</v>
      </c>
      <c r="Q61" s="9"/>
    </row>
    <row r="62" spans="1:17" ht="15">
      <c r="A62" s="12"/>
      <c r="B62" s="25">
        <v>366</v>
      </c>
      <c r="C62" s="20" t="s">
        <v>160</v>
      </c>
      <c r="D62" s="47">
        <v>300000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>SUM(D62:N62)</f>
        <v>300000</v>
      </c>
      <c r="P62" s="48">
        <f>(O62/P$69)</f>
        <v>40.19292604501608</v>
      </c>
      <c r="Q62" s="9"/>
    </row>
    <row r="63" spans="1:17" ht="15">
      <c r="A63" s="12"/>
      <c r="B63" s="25">
        <v>369.9</v>
      </c>
      <c r="C63" s="20" t="s">
        <v>62</v>
      </c>
      <c r="D63" s="47">
        <v>205959</v>
      </c>
      <c r="E63" s="47">
        <v>122624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>SUM(D63:N63)</f>
        <v>328583</v>
      </c>
      <c r="P63" s="48">
        <f>(O63/P$69)</f>
        <v>44.022374062165056</v>
      </c>
      <c r="Q63" s="9"/>
    </row>
    <row r="64" spans="1:17" ht="15.75">
      <c r="A64" s="29" t="s">
        <v>44</v>
      </c>
      <c r="B64" s="30"/>
      <c r="C64" s="31"/>
      <c r="D64" s="32">
        <f>SUM(D65:D66)</f>
        <v>81271</v>
      </c>
      <c r="E64" s="32">
        <f>SUM(E65:E66)</f>
        <v>692391</v>
      </c>
      <c r="F64" s="32">
        <f>SUM(F65:F66)</f>
        <v>0</v>
      </c>
      <c r="G64" s="32">
        <f>SUM(G65:G66)</f>
        <v>0</v>
      </c>
      <c r="H64" s="32">
        <f>SUM(H65:H66)</f>
        <v>0</v>
      </c>
      <c r="I64" s="32">
        <f>SUM(I65:I66)</f>
        <v>21168</v>
      </c>
      <c r="J64" s="32">
        <f>SUM(J65:J66)</f>
        <v>0</v>
      </c>
      <c r="K64" s="32">
        <f>SUM(K65:K66)</f>
        <v>0</v>
      </c>
      <c r="L64" s="32">
        <f>SUM(L65:L66)</f>
        <v>0</v>
      </c>
      <c r="M64" s="32">
        <f>SUM(M65:M66)</f>
        <v>0</v>
      </c>
      <c r="N64" s="32">
        <f>SUM(N65:N66)</f>
        <v>0</v>
      </c>
      <c r="O64" s="32">
        <f>SUM(D64:N64)</f>
        <v>794830</v>
      </c>
      <c r="P64" s="46">
        <f>(O64/P$69)</f>
        <v>106.48847802786709</v>
      </c>
      <c r="Q64" s="9"/>
    </row>
    <row r="65" spans="1:17" ht="15">
      <c r="A65" s="12"/>
      <c r="B65" s="25">
        <v>381</v>
      </c>
      <c r="C65" s="20" t="s">
        <v>63</v>
      </c>
      <c r="D65" s="47">
        <v>78855</v>
      </c>
      <c r="E65" s="47">
        <v>690579</v>
      </c>
      <c r="F65" s="47">
        <v>0</v>
      </c>
      <c r="G65" s="47">
        <v>0</v>
      </c>
      <c r="H65" s="47">
        <v>0</v>
      </c>
      <c r="I65" s="47">
        <v>21168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>SUM(D65:N65)</f>
        <v>790602</v>
      </c>
      <c r="P65" s="48">
        <f>(O65/P$69)</f>
        <v>105.92202572347267</v>
      </c>
      <c r="Q65" s="9"/>
    </row>
    <row r="66" spans="1:17" ht="15.75" thickBot="1">
      <c r="A66" s="12"/>
      <c r="B66" s="25">
        <v>388.2</v>
      </c>
      <c r="C66" s="20" t="s">
        <v>193</v>
      </c>
      <c r="D66" s="47">
        <v>2416</v>
      </c>
      <c r="E66" s="47">
        <v>1812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>SUM(D66:N66)</f>
        <v>4228</v>
      </c>
      <c r="P66" s="48">
        <f>(O66/P$69)</f>
        <v>0.5664523043944266</v>
      </c>
      <c r="Q66" s="9"/>
    </row>
    <row r="67" spans="1:120" ht="16.5" thickBot="1">
      <c r="A67" s="14" t="s">
        <v>52</v>
      </c>
      <c r="B67" s="23"/>
      <c r="C67" s="22"/>
      <c r="D67" s="15">
        <f>SUM(D5,D11,D13,D38,D55,D59,D64)</f>
        <v>9717015</v>
      </c>
      <c r="E67" s="15">
        <f>SUM(E5,E11,E13,E38,E55,E59,E64)</f>
        <v>8379929</v>
      </c>
      <c r="F67" s="15">
        <f>SUM(F5,F11,F13,F38,F55,F59,F64)</f>
        <v>0</v>
      </c>
      <c r="G67" s="15">
        <f>SUM(G5,G11,G13,G38,G55,G59,G64)</f>
        <v>5159</v>
      </c>
      <c r="H67" s="15">
        <f>SUM(H5,H11,H13,H38,H55,H59,H64)</f>
        <v>0</v>
      </c>
      <c r="I67" s="15">
        <f>SUM(I5,I11,I13,I38,I55,I59,I64)</f>
        <v>487166</v>
      </c>
      <c r="J67" s="15">
        <f>SUM(J5,J11,J13,J38,J55,J59,J64)</f>
        <v>0</v>
      </c>
      <c r="K67" s="15">
        <f>SUM(K5,K11,K13,K38,K55,K59,K64)</f>
        <v>0</v>
      </c>
      <c r="L67" s="15">
        <f>SUM(L5,L11,L13,L38,L55,L59,L64)</f>
        <v>4753</v>
      </c>
      <c r="M67" s="15">
        <f>SUM(M5,M11,M13,M38,M55,M59,M64)</f>
        <v>0</v>
      </c>
      <c r="N67" s="15">
        <f>SUM(N5,N11,N13,N38,N55,N59,N64)</f>
        <v>0</v>
      </c>
      <c r="O67" s="15">
        <f>SUM(D67:N67)</f>
        <v>18594022</v>
      </c>
      <c r="P67" s="38">
        <f>(O67/P$69)</f>
        <v>2491.1605037513395</v>
      </c>
      <c r="Q67" s="6"/>
      <c r="R67" s="2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</row>
    <row r="68" spans="1:16" ht="15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9"/>
    </row>
    <row r="69" spans="1:16" ht="15">
      <c r="A69" s="41"/>
      <c r="B69" s="42"/>
      <c r="C69" s="42"/>
      <c r="D69" s="43"/>
      <c r="E69" s="43"/>
      <c r="F69" s="43"/>
      <c r="G69" s="43"/>
      <c r="H69" s="43"/>
      <c r="I69" s="43"/>
      <c r="J69" s="43"/>
      <c r="K69" s="43"/>
      <c r="L69" s="43"/>
      <c r="M69" s="49" t="s">
        <v>199</v>
      </c>
      <c r="N69" s="49"/>
      <c r="O69" s="49"/>
      <c r="P69" s="44">
        <v>7464</v>
      </c>
    </row>
    <row r="70" spans="1:16" ht="15">
      <c r="A70" s="50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2"/>
    </row>
    <row r="71" spans="1:16" ht="15.75" customHeight="1" thickBot="1">
      <c r="A71" s="53" t="s">
        <v>102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5"/>
    </row>
  </sheetData>
  <sheetProtection/>
  <mergeCells count="10">
    <mergeCell ref="M69:O69"/>
    <mergeCell ref="A70:P70"/>
    <mergeCell ref="A71:P7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77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120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70</v>
      </c>
      <c r="B3" s="63"/>
      <c r="C3" s="64"/>
      <c r="D3" s="68" t="s">
        <v>38</v>
      </c>
      <c r="E3" s="69"/>
      <c r="F3" s="69"/>
      <c r="G3" s="69"/>
      <c r="H3" s="70"/>
      <c r="I3" s="68" t="s">
        <v>39</v>
      </c>
      <c r="J3" s="70"/>
      <c r="K3" s="68" t="s">
        <v>41</v>
      </c>
      <c r="L3" s="70"/>
      <c r="M3" s="36"/>
      <c r="N3" s="37"/>
      <c r="O3" s="71" t="s">
        <v>75</v>
      </c>
      <c r="P3" s="11"/>
      <c r="Q3"/>
    </row>
    <row r="4" spans="1:133" ht="32.25" customHeight="1" thickBot="1">
      <c r="A4" s="65"/>
      <c r="B4" s="66"/>
      <c r="C4" s="67"/>
      <c r="D4" s="34" t="s">
        <v>7</v>
      </c>
      <c r="E4" s="34" t="s">
        <v>71</v>
      </c>
      <c r="F4" s="34" t="s">
        <v>72</v>
      </c>
      <c r="G4" s="34" t="s">
        <v>73</v>
      </c>
      <c r="H4" s="34" t="s">
        <v>8</v>
      </c>
      <c r="I4" s="34" t="s">
        <v>9</v>
      </c>
      <c r="J4" s="35" t="s">
        <v>74</v>
      </c>
      <c r="K4" s="35" t="s">
        <v>10</v>
      </c>
      <c r="L4" s="35" t="s">
        <v>11</v>
      </c>
      <c r="M4" s="35" t="s">
        <v>12</v>
      </c>
      <c r="N4" s="35" t="s">
        <v>40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SUM(D6:D10)</f>
        <v>915212</v>
      </c>
      <c r="E5" s="27">
        <f t="shared" si="0"/>
        <v>1627716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1">SUM(D5:M5)</f>
        <v>2542928</v>
      </c>
      <c r="O5" s="33">
        <f aca="true" t="shared" si="2" ref="O5:O36">(N5/O$72)</f>
        <v>298.50076300035215</v>
      </c>
      <c r="P5" s="6"/>
    </row>
    <row r="6" spans="1:16" ht="15">
      <c r="A6" s="12"/>
      <c r="B6" s="25">
        <v>311</v>
      </c>
      <c r="C6" s="20" t="s">
        <v>3</v>
      </c>
      <c r="D6" s="47">
        <v>615750</v>
      </c>
      <c r="E6" s="47">
        <v>1345757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1961507</v>
      </c>
      <c r="O6" s="48">
        <f t="shared" si="2"/>
        <v>230.25085103885434</v>
      </c>
      <c r="P6" s="9"/>
    </row>
    <row r="7" spans="1:16" ht="15">
      <c r="A7" s="12"/>
      <c r="B7" s="25">
        <v>312.3</v>
      </c>
      <c r="C7" s="20" t="s">
        <v>13</v>
      </c>
      <c r="D7" s="47">
        <v>0</v>
      </c>
      <c r="E7" s="47">
        <v>47778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47778</v>
      </c>
      <c r="O7" s="48">
        <f t="shared" si="2"/>
        <v>5.6084047423406505</v>
      </c>
      <c r="P7" s="9"/>
    </row>
    <row r="8" spans="1:16" ht="15">
      <c r="A8" s="12"/>
      <c r="B8" s="25">
        <v>312.41</v>
      </c>
      <c r="C8" s="20" t="s">
        <v>14</v>
      </c>
      <c r="D8" s="47">
        <v>0</v>
      </c>
      <c r="E8" s="47">
        <v>234181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234181</v>
      </c>
      <c r="O8" s="48">
        <f t="shared" si="2"/>
        <v>27.489259302735064</v>
      </c>
      <c r="P8" s="9"/>
    </row>
    <row r="9" spans="1:16" ht="15">
      <c r="A9" s="12"/>
      <c r="B9" s="25">
        <v>312.6</v>
      </c>
      <c r="C9" s="20" t="s">
        <v>15</v>
      </c>
      <c r="D9" s="47">
        <v>279181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279181</v>
      </c>
      <c r="O9" s="48">
        <f t="shared" si="2"/>
        <v>32.77156943303205</v>
      </c>
      <c r="P9" s="9"/>
    </row>
    <row r="10" spans="1:16" ht="15">
      <c r="A10" s="12"/>
      <c r="B10" s="25">
        <v>315</v>
      </c>
      <c r="C10" s="20" t="s">
        <v>16</v>
      </c>
      <c r="D10" s="47">
        <v>20281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20281</v>
      </c>
      <c r="O10" s="48">
        <f t="shared" si="2"/>
        <v>2.3806784833900694</v>
      </c>
      <c r="P10" s="9"/>
    </row>
    <row r="11" spans="1:16" ht="15.75">
      <c r="A11" s="29" t="s">
        <v>17</v>
      </c>
      <c r="B11" s="30"/>
      <c r="C11" s="31"/>
      <c r="D11" s="32">
        <f aca="true" t="shared" si="3" ref="D11:M11">SUM(D12:D12)</f>
        <v>13202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13202</v>
      </c>
      <c r="O11" s="46">
        <f t="shared" si="2"/>
        <v>1.5497124075595727</v>
      </c>
      <c r="P11" s="10"/>
    </row>
    <row r="12" spans="1:16" ht="15">
      <c r="A12" s="12"/>
      <c r="B12" s="25">
        <v>322</v>
      </c>
      <c r="C12" s="20" t="s">
        <v>0</v>
      </c>
      <c r="D12" s="47">
        <v>13202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13202</v>
      </c>
      <c r="O12" s="48">
        <f t="shared" si="2"/>
        <v>1.5497124075595727</v>
      </c>
      <c r="P12" s="9"/>
    </row>
    <row r="13" spans="1:16" ht="15.75">
      <c r="A13" s="29" t="s">
        <v>20</v>
      </c>
      <c r="B13" s="30"/>
      <c r="C13" s="31"/>
      <c r="D13" s="32">
        <f aca="true" t="shared" si="4" ref="D13:M13">SUM(D14:D42)</f>
        <v>2869826</v>
      </c>
      <c r="E13" s="32">
        <f t="shared" si="4"/>
        <v>3496878</v>
      </c>
      <c r="F13" s="32">
        <f t="shared" si="4"/>
        <v>0</v>
      </c>
      <c r="G13" s="32">
        <f t="shared" si="4"/>
        <v>551201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5">
        <f t="shared" si="1"/>
        <v>6917905</v>
      </c>
      <c r="O13" s="46">
        <f t="shared" si="2"/>
        <v>812.0559924873811</v>
      </c>
      <c r="P13" s="10"/>
    </row>
    <row r="14" spans="1:16" ht="15">
      <c r="A14" s="12"/>
      <c r="B14" s="25">
        <v>331.1</v>
      </c>
      <c r="C14" s="20" t="s">
        <v>18</v>
      </c>
      <c r="D14" s="47">
        <v>0</v>
      </c>
      <c r="E14" s="47">
        <v>25000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25000</v>
      </c>
      <c r="O14" s="48">
        <f t="shared" si="2"/>
        <v>2.9346167390538795</v>
      </c>
      <c r="P14" s="9"/>
    </row>
    <row r="15" spans="1:16" ht="15">
      <c r="A15" s="12"/>
      <c r="B15" s="25">
        <v>331.2</v>
      </c>
      <c r="C15" s="20" t="s">
        <v>19</v>
      </c>
      <c r="D15" s="47">
        <v>247306</v>
      </c>
      <c r="E15" s="47">
        <v>377329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624635</v>
      </c>
      <c r="O15" s="48">
        <f t="shared" si="2"/>
        <v>73.3225730719568</v>
      </c>
      <c r="P15" s="9"/>
    </row>
    <row r="16" spans="1:16" ht="15">
      <c r="A16" s="12"/>
      <c r="B16" s="25">
        <v>331.42</v>
      </c>
      <c r="C16" s="20" t="s">
        <v>105</v>
      </c>
      <c r="D16" s="47">
        <v>0</v>
      </c>
      <c r="E16" s="47">
        <v>100186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100186</v>
      </c>
      <c r="O16" s="48">
        <f t="shared" si="2"/>
        <v>11.76030050475408</v>
      </c>
      <c r="P16" s="9"/>
    </row>
    <row r="17" spans="1:16" ht="15">
      <c r="A17" s="12"/>
      <c r="B17" s="25">
        <v>331.65</v>
      </c>
      <c r="C17" s="20" t="s">
        <v>81</v>
      </c>
      <c r="D17" s="47">
        <v>0</v>
      </c>
      <c r="E17" s="47">
        <v>69709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69709</v>
      </c>
      <c r="O17" s="48">
        <f t="shared" si="2"/>
        <v>8.182767930508275</v>
      </c>
      <c r="P17" s="9"/>
    </row>
    <row r="18" spans="1:16" ht="15">
      <c r="A18" s="12"/>
      <c r="B18" s="25">
        <v>333</v>
      </c>
      <c r="C18" s="20" t="s">
        <v>4</v>
      </c>
      <c r="D18" s="47">
        <v>306938</v>
      </c>
      <c r="E18" s="47">
        <v>272654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579592</v>
      </c>
      <c r="O18" s="48">
        <f t="shared" si="2"/>
        <v>68.03521540086865</v>
      </c>
      <c r="P18" s="9"/>
    </row>
    <row r="19" spans="1:16" ht="15">
      <c r="A19" s="12"/>
      <c r="B19" s="25">
        <v>334.1</v>
      </c>
      <c r="C19" s="20" t="s">
        <v>118</v>
      </c>
      <c r="D19" s="47">
        <v>268750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268750</v>
      </c>
      <c r="O19" s="48">
        <f t="shared" si="2"/>
        <v>31.547129944829205</v>
      </c>
      <c r="P19" s="9"/>
    </row>
    <row r="20" spans="1:16" ht="15">
      <c r="A20" s="12"/>
      <c r="B20" s="25">
        <v>334.2</v>
      </c>
      <c r="C20" s="20" t="s">
        <v>82</v>
      </c>
      <c r="D20" s="47">
        <v>396070</v>
      </c>
      <c r="E20" s="47">
        <v>116170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512240</v>
      </c>
      <c r="O20" s="48">
        <f t="shared" si="2"/>
        <v>60.12912313651837</v>
      </c>
      <c r="P20" s="9"/>
    </row>
    <row r="21" spans="1:16" ht="15">
      <c r="A21" s="12"/>
      <c r="B21" s="25">
        <v>334.34</v>
      </c>
      <c r="C21" s="20" t="s">
        <v>22</v>
      </c>
      <c r="D21" s="47">
        <v>0</v>
      </c>
      <c r="E21" s="47">
        <v>58075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58075</v>
      </c>
      <c r="O21" s="48">
        <f t="shared" si="2"/>
        <v>6.817114684822163</v>
      </c>
      <c r="P21" s="9"/>
    </row>
    <row r="22" spans="1:16" ht="15">
      <c r="A22" s="12"/>
      <c r="B22" s="25">
        <v>334.39</v>
      </c>
      <c r="C22" s="20" t="s">
        <v>107</v>
      </c>
      <c r="D22" s="47">
        <v>0</v>
      </c>
      <c r="E22" s="47">
        <v>216672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aca="true" t="shared" si="5" ref="N22:N41">SUM(D22:M22)</f>
        <v>216672</v>
      </c>
      <c r="O22" s="48">
        <f t="shared" si="2"/>
        <v>25.433971123371286</v>
      </c>
      <c r="P22" s="9"/>
    </row>
    <row r="23" spans="1:16" ht="15">
      <c r="A23" s="12"/>
      <c r="B23" s="25">
        <v>334.42</v>
      </c>
      <c r="C23" s="20" t="s">
        <v>23</v>
      </c>
      <c r="D23" s="47">
        <v>0</v>
      </c>
      <c r="E23" s="47">
        <v>202741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202741</v>
      </c>
      <c r="O23" s="48">
        <f t="shared" si="2"/>
        <v>23.798685291700902</v>
      </c>
      <c r="P23" s="9"/>
    </row>
    <row r="24" spans="1:16" ht="15">
      <c r="A24" s="12"/>
      <c r="B24" s="25">
        <v>334.49</v>
      </c>
      <c r="C24" s="20" t="s">
        <v>83</v>
      </c>
      <c r="D24" s="47">
        <v>3000</v>
      </c>
      <c r="E24" s="47">
        <v>454946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457946</v>
      </c>
      <c r="O24" s="48">
        <f t="shared" si="2"/>
        <v>53.755839887310714</v>
      </c>
      <c r="P24" s="9"/>
    </row>
    <row r="25" spans="1:16" ht="15">
      <c r="A25" s="12"/>
      <c r="B25" s="25">
        <v>334.5</v>
      </c>
      <c r="C25" s="20" t="s">
        <v>24</v>
      </c>
      <c r="D25" s="47">
        <v>0</v>
      </c>
      <c r="E25" s="47">
        <v>441695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441695</v>
      </c>
      <c r="O25" s="48">
        <f t="shared" si="2"/>
        <v>51.84822162225613</v>
      </c>
      <c r="P25" s="9"/>
    </row>
    <row r="26" spans="1:16" ht="15">
      <c r="A26" s="12"/>
      <c r="B26" s="25">
        <v>334.61</v>
      </c>
      <c r="C26" s="20" t="s">
        <v>25</v>
      </c>
      <c r="D26" s="47">
        <v>0</v>
      </c>
      <c r="E26" s="47">
        <v>9797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9797</v>
      </c>
      <c r="O26" s="48">
        <f t="shared" si="2"/>
        <v>1.1500176077004343</v>
      </c>
      <c r="P26" s="9"/>
    </row>
    <row r="27" spans="1:16" ht="15">
      <c r="A27" s="12"/>
      <c r="B27" s="25">
        <v>334.69</v>
      </c>
      <c r="C27" s="20" t="s">
        <v>84</v>
      </c>
      <c r="D27" s="47">
        <v>0</v>
      </c>
      <c r="E27" s="47">
        <v>269677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269677</v>
      </c>
      <c r="O27" s="48">
        <f t="shared" si="2"/>
        <v>31.65594553351332</v>
      </c>
      <c r="P27" s="9"/>
    </row>
    <row r="28" spans="1:16" ht="15">
      <c r="A28" s="12"/>
      <c r="B28" s="25">
        <v>334.7</v>
      </c>
      <c r="C28" s="20" t="s">
        <v>26</v>
      </c>
      <c r="D28" s="47">
        <v>50148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50148</v>
      </c>
      <c r="O28" s="48">
        <f t="shared" si="2"/>
        <v>5.886606409202958</v>
      </c>
      <c r="P28" s="9"/>
    </row>
    <row r="29" spans="1:16" ht="15">
      <c r="A29" s="12"/>
      <c r="B29" s="25">
        <v>334.9</v>
      </c>
      <c r="C29" s="20" t="s">
        <v>85</v>
      </c>
      <c r="D29" s="47">
        <v>3533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3533</v>
      </c>
      <c r="O29" s="48">
        <f t="shared" si="2"/>
        <v>0.4147200375630943</v>
      </c>
      <c r="P29" s="9"/>
    </row>
    <row r="30" spans="1:16" ht="15">
      <c r="A30" s="12"/>
      <c r="B30" s="25">
        <v>335.12</v>
      </c>
      <c r="C30" s="20" t="s">
        <v>27</v>
      </c>
      <c r="D30" s="47">
        <v>133960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133960</v>
      </c>
      <c r="O30" s="48">
        <f t="shared" si="2"/>
        <v>15.724850334546309</v>
      </c>
      <c r="P30" s="9"/>
    </row>
    <row r="31" spans="1:16" ht="15">
      <c r="A31" s="12"/>
      <c r="B31" s="25">
        <v>335.13</v>
      </c>
      <c r="C31" s="20" t="s">
        <v>28</v>
      </c>
      <c r="D31" s="47">
        <v>15262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15262</v>
      </c>
      <c r="O31" s="48">
        <f t="shared" si="2"/>
        <v>1.7915248268576125</v>
      </c>
      <c r="P31" s="9"/>
    </row>
    <row r="32" spans="1:16" ht="15">
      <c r="A32" s="12"/>
      <c r="B32" s="25">
        <v>335.14</v>
      </c>
      <c r="C32" s="20" t="s">
        <v>29</v>
      </c>
      <c r="D32" s="47">
        <v>3858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3858</v>
      </c>
      <c r="O32" s="48">
        <f t="shared" si="2"/>
        <v>0.4528700551707947</v>
      </c>
      <c r="P32" s="9"/>
    </row>
    <row r="33" spans="1:16" ht="15">
      <c r="A33" s="12"/>
      <c r="B33" s="25">
        <v>335.15</v>
      </c>
      <c r="C33" s="20" t="s">
        <v>30</v>
      </c>
      <c r="D33" s="47">
        <v>121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121</v>
      </c>
      <c r="O33" s="48">
        <f t="shared" si="2"/>
        <v>0.014203545017020777</v>
      </c>
      <c r="P33" s="9"/>
    </row>
    <row r="34" spans="1:16" ht="15">
      <c r="A34" s="12"/>
      <c r="B34" s="25">
        <v>335.16</v>
      </c>
      <c r="C34" s="20" t="s">
        <v>31</v>
      </c>
      <c r="D34" s="47">
        <v>198250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198250</v>
      </c>
      <c r="O34" s="48">
        <f t="shared" si="2"/>
        <v>23.271510740697266</v>
      </c>
      <c r="P34" s="9"/>
    </row>
    <row r="35" spans="1:16" ht="15">
      <c r="A35" s="12"/>
      <c r="B35" s="25">
        <v>335.18</v>
      </c>
      <c r="C35" s="20" t="s">
        <v>32</v>
      </c>
      <c r="D35" s="47">
        <v>396252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396252</v>
      </c>
      <c r="O35" s="48">
        <f t="shared" si="2"/>
        <v>46.51391008334311</v>
      </c>
      <c r="P35" s="9"/>
    </row>
    <row r="36" spans="1:16" ht="15">
      <c r="A36" s="12"/>
      <c r="B36" s="25">
        <v>335.19</v>
      </c>
      <c r="C36" s="20" t="s">
        <v>45</v>
      </c>
      <c r="D36" s="47">
        <v>816685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816685</v>
      </c>
      <c r="O36" s="48">
        <f t="shared" si="2"/>
        <v>95.8662988613687</v>
      </c>
      <c r="P36" s="9"/>
    </row>
    <row r="37" spans="1:16" ht="15">
      <c r="A37" s="12"/>
      <c r="B37" s="25">
        <v>335.22</v>
      </c>
      <c r="C37" s="20" t="s">
        <v>108</v>
      </c>
      <c r="D37" s="47">
        <v>0</v>
      </c>
      <c r="E37" s="47">
        <v>93125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93125</v>
      </c>
      <c r="O37" s="48">
        <f aca="true" t="shared" si="6" ref="O37:O68">(N37/O$72)</f>
        <v>10.9314473529757</v>
      </c>
      <c r="P37" s="9"/>
    </row>
    <row r="38" spans="1:16" ht="15">
      <c r="A38" s="12"/>
      <c r="B38" s="25">
        <v>335.42</v>
      </c>
      <c r="C38" s="20" t="s">
        <v>33</v>
      </c>
      <c r="D38" s="47">
        <v>0</v>
      </c>
      <c r="E38" s="47">
        <v>137800</v>
      </c>
      <c r="F38" s="47">
        <v>0</v>
      </c>
      <c r="G38" s="47">
        <v>551201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689001</v>
      </c>
      <c r="O38" s="48">
        <f t="shared" si="6"/>
        <v>80.87815471299449</v>
      </c>
      <c r="P38" s="9"/>
    </row>
    <row r="39" spans="1:16" ht="15">
      <c r="A39" s="12"/>
      <c r="B39" s="25">
        <v>335.49</v>
      </c>
      <c r="C39" s="20" t="s">
        <v>34</v>
      </c>
      <c r="D39" s="47">
        <v>0</v>
      </c>
      <c r="E39" s="47">
        <v>345695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345695</v>
      </c>
      <c r="O39" s="48">
        <f t="shared" si="6"/>
        <v>40.57929334428923</v>
      </c>
      <c r="P39" s="9"/>
    </row>
    <row r="40" spans="1:16" ht="15">
      <c r="A40" s="12"/>
      <c r="B40" s="25">
        <v>335.8</v>
      </c>
      <c r="C40" s="20" t="s">
        <v>86</v>
      </c>
      <c r="D40" s="47">
        <v>0</v>
      </c>
      <c r="E40" s="47">
        <v>305607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5"/>
        <v>305607</v>
      </c>
      <c r="O40" s="48">
        <f t="shared" si="6"/>
        <v>35.87357671088156</v>
      </c>
      <c r="P40" s="9"/>
    </row>
    <row r="41" spans="1:16" ht="15">
      <c r="A41" s="12"/>
      <c r="B41" s="25">
        <v>336</v>
      </c>
      <c r="C41" s="20" t="s">
        <v>5</v>
      </c>
      <c r="D41" s="47">
        <v>28843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5"/>
        <v>28843</v>
      </c>
      <c r="O41" s="48">
        <f t="shared" si="6"/>
        <v>3.385726024181242</v>
      </c>
      <c r="P41" s="9"/>
    </row>
    <row r="42" spans="1:16" ht="15">
      <c r="A42" s="12"/>
      <c r="B42" s="25">
        <v>337.9</v>
      </c>
      <c r="C42" s="20" t="s">
        <v>37</v>
      </c>
      <c r="D42" s="47">
        <v>850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850</v>
      </c>
      <c r="O42" s="48">
        <f t="shared" si="6"/>
        <v>0.0997769691278319</v>
      </c>
      <c r="P42" s="9"/>
    </row>
    <row r="43" spans="1:16" ht="15.75">
      <c r="A43" s="29" t="s">
        <v>42</v>
      </c>
      <c r="B43" s="30"/>
      <c r="C43" s="31"/>
      <c r="D43" s="32">
        <f aca="true" t="shared" si="7" ref="D43:M43">SUM(D44:D59)</f>
        <v>244161</v>
      </c>
      <c r="E43" s="32">
        <f t="shared" si="7"/>
        <v>627661</v>
      </c>
      <c r="F43" s="32">
        <f t="shared" si="7"/>
        <v>0</v>
      </c>
      <c r="G43" s="32">
        <f t="shared" si="7"/>
        <v>0</v>
      </c>
      <c r="H43" s="32">
        <f t="shared" si="7"/>
        <v>0</v>
      </c>
      <c r="I43" s="32">
        <f t="shared" si="7"/>
        <v>204162</v>
      </c>
      <c r="J43" s="32">
        <f t="shared" si="7"/>
        <v>0</v>
      </c>
      <c r="K43" s="32">
        <f t="shared" si="7"/>
        <v>0</v>
      </c>
      <c r="L43" s="32">
        <f t="shared" si="7"/>
        <v>0</v>
      </c>
      <c r="M43" s="32">
        <f t="shared" si="7"/>
        <v>0</v>
      </c>
      <c r="N43" s="32">
        <f>SUM(D43:M43)</f>
        <v>1075984</v>
      </c>
      <c r="O43" s="46">
        <f t="shared" si="6"/>
        <v>126.30402629416598</v>
      </c>
      <c r="P43" s="10"/>
    </row>
    <row r="44" spans="1:16" ht="15">
      <c r="A44" s="12"/>
      <c r="B44" s="25">
        <v>341.15</v>
      </c>
      <c r="C44" s="20" t="s">
        <v>46</v>
      </c>
      <c r="D44" s="47">
        <v>0</v>
      </c>
      <c r="E44" s="47">
        <v>10260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aca="true" t="shared" si="8" ref="N44:N59">SUM(D44:M44)</f>
        <v>10260</v>
      </c>
      <c r="O44" s="48">
        <f t="shared" si="6"/>
        <v>1.2043667097077122</v>
      </c>
      <c r="P44" s="9"/>
    </row>
    <row r="45" spans="1:16" ht="15">
      <c r="A45" s="12"/>
      <c r="B45" s="25">
        <v>342.1</v>
      </c>
      <c r="C45" s="20" t="s">
        <v>121</v>
      </c>
      <c r="D45" s="47">
        <v>1635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1635</v>
      </c>
      <c r="O45" s="48">
        <f t="shared" si="6"/>
        <v>0.19192393473412372</v>
      </c>
      <c r="P45" s="9"/>
    </row>
    <row r="46" spans="1:16" ht="15">
      <c r="A46" s="12"/>
      <c r="B46" s="25">
        <v>342.6</v>
      </c>
      <c r="C46" s="20" t="s">
        <v>48</v>
      </c>
      <c r="D46" s="47">
        <v>0</v>
      </c>
      <c r="E46" s="47">
        <v>177921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177921</v>
      </c>
      <c r="O46" s="48">
        <f t="shared" si="6"/>
        <v>20.885197793168214</v>
      </c>
      <c r="P46" s="9"/>
    </row>
    <row r="47" spans="1:16" ht="15">
      <c r="A47" s="12"/>
      <c r="B47" s="25">
        <v>343.3</v>
      </c>
      <c r="C47" s="20" t="s">
        <v>49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204162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204162</v>
      </c>
      <c r="O47" s="48">
        <f t="shared" si="6"/>
        <v>23.965488907148725</v>
      </c>
      <c r="P47" s="9"/>
    </row>
    <row r="48" spans="1:16" ht="15">
      <c r="A48" s="12"/>
      <c r="B48" s="25">
        <v>343.4</v>
      </c>
      <c r="C48" s="20" t="s">
        <v>50</v>
      </c>
      <c r="D48" s="47">
        <v>0</v>
      </c>
      <c r="E48" s="47">
        <v>369375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369375</v>
      </c>
      <c r="O48" s="48">
        <f t="shared" si="6"/>
        <v>43.35896231952107</v>
      </c>
      <c r="P48" s="9"/>
    </row>
    <row r="49" spans="1:16" ht="15">
      <c r="A49" s="12"/>
      <c r="B49" s="25">
        <v>344.3</v>
      </c>
      <c r="C49" s="20" t="s">
        <v>51</v>
      </c>
      <c r="D49" s="47">
        <v>0</v>
      </c>
      <c r="E49" s="47">
        <v>50717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50717</v>
      </c>
      <c r="O49" s="48">
        <f t="shared" si="6"/>
        <v>5.953398286183824</v>
      </c>
      <c r="P49" s="9"/>
    </row>
    <row r="50" spans="1:16" ht="15">
      <c r="A50" s="12"/>
      <c r="B50" s="25">
        <v>344.9</v>
      </c>
      <c r="C50" s="20" t="s">
        <v>91</v>
      </c>
      <c r="D50" s="47">
        <v>0</v>
      </c>
      <c r="E50" s="47">
        <v>5000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5000</v>
      </c>
      <c r="O50" s="48">
        <f t="shared" si="6"/>
        <v>0.5869233478107759</v>
      </c>
      <c r="P50" s="9"/>
    </row>
    <row r="51" spans="1:16" ht="15">
      <c r="A51" s="12"/>
      <c r="B51" s="25">
        <v>347.2</v>
      </c>
      <c r="C51" s="20" t="s">
        <v>122</v>
      </c>
      <c r="D51" s="47">
        <v>25673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25673</v>
      </c>
      <c r="O51" s="48">
        <f t="shared" si="6"/>
        <v>3.01361662166921</v>
      </c>
      <c r="P51" s="9"/>
    </row>
    <row r="52" spans="1:16" ht="15">
      <c r="A52" s="12"/>
      <c r="B52" s="25">
        <v>347.3</v>
      </c>
      <c r="C52" s="20" t="s">
        <v>123</v>
      </c>
      <c r="D52" s="47">
        <v>16220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16220</v>
      </c>
      <c r="O52" s="48">
        <f t="shared" si="6"/>
        <v>1.903979340298157</v>
      </c>
      <c r="P52" s="9"/>
    </row>
    <row r="53" spans="1:16" ht="15">
      <c r="A53" s="12"/>
      <c r="B53" s="25">
        <v>347.9</v>
      </c>
      <c r="C53" s="20" t="s">
        <v>92</v>
      </c>
      <c r="D53" s="47">
        <v>0</v>
      </c>
      <c r="E53" s="47">
        <v>14388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14388</v>
      </c>
      <c r="O53" s="48">
        <f t="shared" si="6"/>
        <v>1.6889306256602887</v>
      </c>
      <c r="P53" s="9"/>
    </row>
    <row r="54" spans="1:16" ht="15">
      <c r="A54" s="12"/>
      <c r="B54" s="25">
        <v>348.921</v>
      </c>
      <c r="C54" s="20" t="s">
        <v>93</v>
      </c>
      <c r="D54" s="47">
        <v>1929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1929</v>
      </c>
      <c r="O54" s="48">
        <f t="shared" si="6"/>
        <v>0.22643502758539735</v>
      </c>
      <c r="P54" s="9"/>
    </row>
    <row r="55" spans="1:16" ht="15">
      <c r="A55" s="12"/>
      <c r="B55" s="25">
        <v>348.922</v>
      </c>
      <c r="C55" s="20" t="s">
        <v>94</v>
      </c>
      <c r="D55" s="47">
        <v>1929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1929</v>
      </c>
      <c r="O55" s="48">
        <f t="shared" si="6"/>
        <v>0.22643502758539735</v>
      </c>
      <c r="P55" s="9"/>
    </row>
    <row r="56" spans="1:16" ht="15">
      <c r="A56" s="12"/>
      <c r="B56" s="25">
        <v>348.923</v>
      </c>
      <c r="C56" s="20" t="s">
        <v>95</v>
      </c>
      <c r="D56" s="47">
        <v>1929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1929</v>
      </c>
      <c r="O56" s="48">
        <f t="shared" si="6"/>
        <v>0.22643502758539735</v>
      </c>
      <c r="P56" s="9"/>
    </row>
    <row r="57" spans="1:16" ht="15">
      <c r="A57" s="12"/>
      <c r="B57" s="25">
        <v>348.924</v>
      </c>
      <c r="C57" s="20" t="s">
        <v>96</v>
      </c>
      <c r="D57" s="47">
        <v>1929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1929</v>
      </c>
      <c r="O57" s="48">
        <f t="shared" si="6"/>
        <v>0.22643502758539735</v>
      </c>
      <c r="P57" s="9"/>
    </row>
    <row r="58" spans="1:16" ht="15">
      <c r="A58" s="12"/>
      <c r="B58" s="25">
        <v>348.931</v>
      </c>
      <c r="C58" s="20" t="s">
        <v>124</v>
      </c>
      <c r="D58" s="47">
        <v>5849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5849</v>
      </c>
      <c r="O58" s="48">
        <f t="shared" si="6"/>
        <v>0.6865829322690457</v>
      </c>
      <c r="P58" s="9"/>
    </row>
    <row r="59" spans="1:16" ht="15">
      <c r="A59" s="12"/>
      <c r="B59" s="25">
        <v>349</v>
      </c>
      <c r="C59" s="20" t="s">
        <v>1</v>
      </c>
      <c r="D59" s="47">
        <v>187068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187068</v>
      </c>
      <c r="O59" s="48">
        <f t="shared" si="6"/>
        <v>21.958915365653247</v>
      </c>
      <c r="P59" s="9"/>
    </row>
    <row r="60" spans="1:16" ht="15.75">
      <c r="A60" s="29" t="s">
        <v>43</v>
      </c>
      <c r="B60" s="30"/>
      <c r="C60" s="31"/>
      <c r="D60" s="32">
        <f aca="true" t="shared" si="9" ref="D60:M60">SUM(D61:D63)</f>
        <v>19791</v>
      </c>
      <c r="E60" s="32">
        <f t="shared" si="9"/>
        <v>10927</v>
      </c>
      <c r="F60" s="32">
        <f t="shared" si="9"/>
        <v>0</v>
      </c>
      <c r="G60" s="32">
        <f t="shared" si="9"/>
        <v>0</v>
      </c>
      <c r="H60" s="32">
        <f t="shared" si="9"/>
        <v>0</v>
      </c>
      <c r="I60" s="32">
        <f t="shared" si="9"/>
        <v>0</v>
      </c>
      <c r="J60" s="32">
        <f t="shared" si="9"/>
        <v>0</v>
      </c>
      <c r="K60" s="32">
        <f t="shared" si="9"/>
        <v>0</v>
      </c>
      <c r="L60" s="32">
        <f t="shared" si="9"/>
        <v>0</v>
      </c>
      <c r="M60" s="32">
        <f t="shared" si="9"/>
        <v>0</v>
      </c>
      <c r="N60" s="32">
        <f aca="true" t="shared" si="10" ref="N60:N70">SUM(D60:M60)</f>
        <v>30718</v>
      </c>
      <c r="O60" s="46">
        <f t="shared" si="6"/>
        <v>3.605822279610283</v>
      </c>
      <c r="P60" s="10"/>
    </row>
    <row r="61" spans="1:16" ht="15">
      <c r="A61" s="13"/>
      <c r="B61" s="40">
        <v>351.1</v>
      </c>
      <c r="C61" s="21" t="s">
        <v>98</v>
      </c>
      <c r="D61" s="47">
        <v>75</v>
      </c>
      <c r="E61" s="47">
        <v>8530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8605</v>
      </c>
      <c r="O61" s="48">
        <f t="shared" si="6"/>
        <v>1.0100950815823453</v>
      </c>
      <c r="P61" s="9"/>
    </row>
    <row r="62" spans="1:16" ht="15">
      <c r="A62" s="13"/>
      <c r="B62" s="40">
        <v>351.2</v>
      </c>
      <c r="C62" s="21" t="s">
        <v>99</v>
      </c>
      <c r="D62" s="47">
        <v>3113</v>
      </c>
      <c r="E62" s="47">
        <v>2397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5510</v>
      </c>
      <c r="O62" s="48">
        <f t="shared" si="6"/>
        <v>0.646789529287475</v>
      </c>
      <c r="P62" s="9"/>
    </row>
    <row r="63" spans="1:16" ht="15">
      <c r="A63" s="13"/>
      <c r="B63" s="40">
        <v>359</v>
      </c>
      <c r="C63" s="21" t="s">
        <v>59</v>
      </c>
      <c r="D63" s="47">
        <v>16603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16603</v>
      </c>
      <c r="O63" s="48">
        <f t="shared" si="6"/>
        <v>1.9489376687404625</v>
      </c>
      <c r="P63" s="9"/>
    </row>
    <row r="64" spans="1:16" ht="15.75">
      <c r="A64" s="29" t="s">
        <v>6</v>
      </c>
      <c r="B64" s="30"/>
      <c r="C64" s="31"/>
      <c r="D64" s="32">
        <f aca="true" t="shared" si="11" ref="D64:M64">SUM(D65:D67)</f>
        <v>41977</v>
      </c>
      <c r="E64" s="32">
        <f t="shared" si="11"/>
        <v>32729</v>
      </c>
      <c r="F64" s="32">
        <f t="shared" si="11"/>
        <v>0</v>
      </c>
      <c r="G64" s="32">
        <f t="shared" si="11"/>
        <v>11771</v>
      </c>
      <c r="H64" s="32">
        <f t="shared" si="11"/>
        <v>0</v>
      </c>
      <c r="I64" s="32">
        <f t="shared" si="11"/>
        <v>0</v>
      </c>
      <c r="J64" s="32">
        <f t="shared" si="11"/>
        <v>0</v>
      </c>
      <c r="K64" s="32">
        <f t="shared" si="11"/>
        <v>0</v>
      </c>
      <c r="L64" s="32">
        <f t="shared" si="11"/>
        <v>0</v>
      </c>
      <c r="M64" s="32">
        <f t="shared" si="11"/>
        <v>0</v>
      </c>
      <c r="N64" s="32">
        <f t="shared" si="10"/>
        <v>86477</v>
      </c>
      <c r="O64" s="46">
        <f t="shared" si="6"/>
        <v>10.151074069726494</v>
      </c>
      <c r="P64" s="10"/>
    </row>
    <row r="65" spans="1:16" ht="15">
      <c r="A65" s="12"/>
      <c r="B65" s="25">
        <v>361.1</v>
      </c>
      <c r="C65" s="20" t="s">
        <v>60</v>
      </c>
      <c r="D65" s="47">
        <v>9418</v>
      </c>
      <c r="E65" s="47">
        <v>733</v>
      </c>
      <c r="F65" s="47">
        <v>0</v>
      </c>
      <c r="G65" s="47">
        <v>11771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21922</v>
      </c>
      <c r="O65" s="48">
        <f t="shared" si="6"/>
        <v>2.573306726141566</v>
      </c>
      <c r="P65" s="9"/>
    </row>
    <row r="66" spans="1:16" ht="15">
      <c r="A66" s="12"/>
      <c r="B66" s="25">
        <v>365</v>
      </c>
      <c r="C66" s="20" t="s">
        <v>125</v>
      </c>
      <c r="D66" s="47">
        <v>0</v>
      </c>
      <c r="E66" s="47">
        <v>4211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4211</v>
      </c>
      <c r="O66" s="48">
        <f t="shared" si="6"/>
        <v>0.4943068435262355</v>
      </c>
      <c r="P66" s="9"/>
    </row>
    <row r="67" spans="1:16" ht="15">
      <c r="A67" s="12"/>
      <c r="B67" s="25">
        <v>369.9</v>
      </c>
      <c r="C67" s="20" t="s">
        <v>62</v>
      </c>
      <c r="D67" s="47">
        <v>32559</v>
      </c>
      <c r="E67" s="47">
        <v>27785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60344</v>
      </c>
      <c r="O67" s="48">
        <f t="shared" si="6"/>
        <v>7.083460500058693</v>
      </c>
      <c r="P67" s="9"/>
    </row>
    <row r="68" spans="1:16" ht="15.75">
      <c r="A68" s="29" t="s">
        <v>44</v>
      </c>
      <c r="B68" s="30"/>
      <c r="C68" s="31"/>
      <c r="D68" s="32">
        <f aca="true" t="shared" si="12" ref="D68:M68">SUM(D69:D69)</f>
        <v>1562481</v>
      </c>
      <c r="E68" s="32">
        <f t="shared" si="12"/>
        <v>1206732</v>
      </c>
      <c r="F68" s="32">
        <f t="shared" si="12"/>
        <v>0</v>
      </c>
      <c r="G68" s="32">
        <f t="shared" si="12"/>
        <v>222455</v>
      </c>
      <c r="H68" s="32">
        <f t="shared" si="12"/>
        <v>0</v>
      </c>
      <c r="I68" s="32">
        <f t="shared" si="12"/>
        <v>147583</v>
      </c>
      <c r="J68" s="32">
        <f t="shared" si="12"/>
        <v>0</v>
      </c>
      <c r="K68" s="32">
        <f t="shared" si="12"/>
        <v>0</v>
      </c>
      <c r="L68" s="32">
        <f t="shared" si="12"/>
        <v>0</v>
      </c>
      <c r="M68" s="32">
        <f t="shared" si="12"/>
        <v>0</v>
      </c>
      <c r="N68" s="32">
        <f t="shared" si="10"/>
        <v>3139251</v>
      </c>
      <c r="O68" s="46">
        <f t="shared" si="6"/>
        <v>368.4999413076652</v>
      </c>
      <c r="P68" s="9"/>
    </row>
    <row r="69" spans="1:16" ht="15.75" thickBot="1">
      <c r="A69" s="12"/>
      <c r="B69" s="25">
        <v>381</v>
      </c>
      <c r="C69" s="20" t="s">
        <v>63</v>
      </c>
      <c r="D69" s="47">
        <v>1562481</v>
      </c>
      <c r="E69" s="47">
        <v>1206732</v>
      </c>
      <c r="F69" s="47">
        <v>0</v>
      </c>
      <c r="G69" s="47">
        <v>222455</v>
      </c>
      <c r="H69" s="47">
        <v>0</v>
      </c>
      <c r="I69" s="47">
        <v>147583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3139251</v>
      </c>
      <c r="O69" s="48">
        <f>(N69/O$72)</f>
        <v>368.4999413076652</v>
      </c>
      <c r="P69" s="9"/>
    </row>
    <row r="70" spans="1:119" ht="16.5" thickBot="1">
      <c r="A70" s="14" t="s">
        <v>52</v>
      </c>
      <c r="B70" s="23"/>
      <c r="C70" s="22"/>
      <c r="D70" s="15">
        <f aca="true" t="shared" si="13" ref="D70:M70">SUM(D5,D11,D13,D43,D60,D64,D68)</f>
        <v>5666650</v>
      </c>
      <c r="E70" s="15">
        <f t="shared" si="13"/>
        <v>7002643</v>
      </c>
      <c r="F70" s="15">
        <f t="shared" si="13"/>
        <v>0</v>
      </c>
      <c r="G70" s="15">
        <f t="shared" si="13"/>
        <v>785427</v>
      </c>
      <c r="H70" s="15">
        <f t="shared" si="13"/>
        <v>0</v>
      </c>
      <c r="I70" s="15">
        <f t="shared" si="13"/>
        <v>351745</v>
      </c>
      <c r="J70" s="15">
        <f t="shared" si="13"/>
        <v>0</v>
      </c>
      <c r="K70" s="15">
        <f t="shared" si="13"/>
        <v>0</v>
      </c>
      <c r="L70" s="15">
        <f t="shared" si="13"/>
        <v>0</v>
      </c>
      <c r="M70" s="15">
        <f t="shared" si="13"/>
        <v>0</v>
      </c>
      <c r="N70" s="15">
        <f t="shared" si="10"/>
        <v>13806465</v>
      </c>
      <c r="O70" s="38">
        <f>(N70/O$72)</f>
        <v>1620.667331846461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5" ht="15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5" ht="15">
      <c r="A72" s="41"/>
      <c r="B72" s="42"/>
      <c r="C72" s="42"/>
      <c r="D72" s="43"/>
      <c r="E72" s="43"/>
      <c r="F72" s="43"/>
      <c r="G72" s="43"/>
      <c r="H72" s="43"/>
      <c r="I72" s="43"/>
      <c r="J72" s="43"/>
      <c r="K72" s="43"/>
      <c r="L72" s="49" t="s">
        <v>126</v>
      </c>
      <c r="M72" s="49"/>
      <c r="N72" s="49"/>
      <c r="O72" s="44">
        <v>8519</v>
      </c>
    </row>
    <row r="73" spans="1:15" ht="15">
      <c r="A73" s="50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2"/>
    </row>
    <row r="74" spans="1:15" ht="15.75" customHeight="1" thickBot="1">
      <c r="A74" s="53" t="s">
        <v>102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5"/>
    </row>
  </sheetData>
  <sheetProtection/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77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103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70</v>
      </c>
      <c r="B3" s="63"/>
      <c r="C3" s="64"/>
      <c r="D3" s="68" t="s">
        <v>38</v>
      </c>
      <c r="E3" s="69"/>
      <c r="F3" s="69"/>
      <c r="G3" s="69"/>
      <c r="H3" s="70"/>
      <c r="I3" s="68" t="s">
        <v>39</v>
      </c>
      <c r="J3" s="70"/>
      <c r="K3" s="68" t="s">
        <v>41</v>
      </c>
      <c r="L3" s="70"/>
      <c r="M3" s="36"/>
      <c r="N3" s="37"/>
      <c r="O3" s="71" t="s">
        <v>75</v>
      </c>
      <c r="P3" s="11"/>
      <c r="Q3"/>
    </row>
    <row r="4" spans="1:133" ht="32.25" customHeight="1" thickBot="1">
      <c r="A4" s="65"/>
      <c r="B4" s="66"/>
      <c r="C4" s="67"/>
      <c r="D4" s="34" t="s">
        <v>7</v>
      </c>
      <c r="E4" s="34" t="s">
        <v>71</v>
      </c>
      <c r="F4" s="34" t="s">
        <v>72</v>
      </c>
      <c r="G4" s="34" t="s">
        <v>73</v>
      </c>
      <c r="H4" s="34" t="s">
        <v>8</v>
      </c>
      <c r="I4" s="34" t="s">
        <v>9</v>
      </c>
      <c r="J4" s="35" t="s">
        <v>74</v>
      </c>
      <c r="K4" s="35" t="s">
        <v>10</v>
      </c>
      <c r="L4" s="35" t="s">
        <v>11</v>
      </c>
      <c r="M4" s="35" t="s">
        <v>12</v>
      </c>
      <c r="N4" s="35" t="s">
        <v>40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SUM(D6:D11)</f>
        <v>653629</v>
      </c>
      <c r="E5" s="27">
        <f t="shared" si="0"/>
        <v>1607044</v>
      </c>
      <c r="F5" s="27">
        <f t="shared" si="0"/>
        <v>0</v>
      </c>
      <c r="G5" s="27">
        <f t="shared" si="0"/>
        <v>597591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5">SUM(D5:M5)</f>
        <v>2858264</v>
      </c>
      <c r="O5" s="33">
        <f aca="true" t="shared" si="2" ref="O5:O36">(N5/O$68)</f>
        <v>341.48912783751496</v>
      </c>
      <c r="P5" s="6"/>
    </row>
    <row r="6" spans="1:16" ht="15">
      <c r="A6" s="12"/>
      <c r="B6" s="25">
        <v>311</v>
      </c>
      <c r="C6" s="20" t="s">
        <v>3</v>
      </c>
      <c r="D6" s="47">
        <v>628202</v>
      </c>
      <c r="E6" s="47">
        <v>1355586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1983788</v>
      </c>
      <c r="O6" s="48">
        <f t="shared" si="2"/>
        <v>237.01170848267623</v>
      </c>
      <c r="P6" s="9"/>
    </row>
    <row r="7" spans="1:16" ht="15">
      <c r="A7" s="12"/>
      <c r="B7" s="25">
        <v>312.1</v>
      </c>
      <c r="C7" s="20" t="s">
        <v>79</v>
      </c>
      <c r="D7" s="47">
        <v>6665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6665</v>
      </c>
      <c r="O7" s="48">
        <f t="shared" si="2"/>
        <v>0.7962962962962963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42127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42127</v>
      </c>
      <c r="O8" s="48">
        <f t="shared" si="2"/>
        <v>5.0330943847072875</v>
      </c>
      <c r="P8" s="9"/>
    </row>
    <row r="9" spans="1:16" ht="15">
      <c r="A9" s="12"/>
      <c r="B9" s="25">
        <v>312.41</v>
      </c>
      <c r="C9" s="20" t="s">
        <v>14</v>
      </c>
      <c r="D9" s="47">
        <v>0</v>
      </c>
      <c r="E9" s="47">
        <v>209331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209331</v>
      </c>
      <c r="O9" s="48">
        <f t="shared" si="2"/>
        <v>25.009677419354837</v>
      </c>
      <c r="P9" s="9"/>
    </row>
    <row r="10" spans="1:16" ht="15">
      <c r="A10" s="12"/>
      <c r="B10" s="25">
        <v>312.42</v>
      </c>
      <c r="C10" s="20" t="s">
        <v>104</v>
      </c>
      <c r="D10" s="47">
        <v>0</v>
      </c>
      <c r="E10" s="47">
        <v>0</v>
      </c>
      <c r="F10" s="47">
        <v>0</v>
      </c>
      <c r="G10" s="47">
        <v>597591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597591</v>
      </c>
      <c r="O10" s="48">
        <f t="shared" si="2"/>
        <v>71.39677419354838</v>
      </c>
      <c r="P10" s="9"/>
    </row>
    <row r="11" spans="1:16" ht="15">
      <c r="A11" s="12"/>
      <c r="B11" s="25">
        <v>315</v>
      </c>
      <c r="C11" s="20" t="s">
        <v>16</v>
      </c>
      <c r="D11" s="47">
        <v>18762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18762</v>
      </c>
      <c r="O11" s="48">
        <f t="shared" si="2"/>
        <v>2.2415770609318995</v>
      </c>
      <c r="P11" s="9"/>
    </row>
    <row r="12" spans="1:16" ht="15.75">
      <c r="A12" s="29" t="s">
        <v>17</v>
      </c>
      <c r="B12" s="30"/>
      <c r="C12" s="31"/>
      <c r="D12" s="32">
        <f aca="true" t="shared" si="3" ref="D12:M12">SUM(D13:D13)</f>
        <v>14210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14210</v>
      </c>
      <c r="O12" s="46">
        <f t="shared" si="2"/>
        <v>1.6977299880525687</v>
      </c>
      <c r="P12" s="10"/>
    </row>
    <row r="13" spans="1:16" ht="15">
      <c r="A13" s="12"/>
      <c r="B13" s="25">
        <v>322</v>
      </c>
      <c r="C13" s="20" t="s">
        <v>0</v>
      </c>
      <c r="D13" s="47">
        <v>14210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14210</v>
      </c>
      <c r="O13" s="48">
        <f t="shared" si="2"/>
        <v>1.6977299880525687</v>
      </c>
      <c r="P13" s="9"/>
    </row>
    <row r="14" spans="1:16" ht="15.75">
      <c r="A14" s="29" t="s">
        <v>20</v>
      </c>
      <c r="B14" s="30"/>
      <c r="C14" s="31"/>
      <c r="D14" s="32">
        <f aca="true" t="shared" si="4" ref="D14:M14">SUM(D15:D41)</f>
        <v>4059644</v>
      </c>
      <c r="E14" s="32">
        <f t="shared" si="4"/>
        <v>4395066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5">
        <f t="shared" si="1"/>
        <v>8454710</v>
      </c>
      <c r="O14" s="46">
        <f t="shared" si="2"/>
        <v>1010.1206690561529</v>
      </c>
      <c r="P14" s="10"/>
    </row>
    <row r="15" spans="1:16" ht="15">
      <c r="A15" s="12"/>
      <c r="B15" s="25">
        <v>331.2</v>
      </c>
      <c r="C15" s="20" t="s">
        <v>19</v>
      </c>
      <c r="D15" s="47">
        <v>622961</v>
      </c>
      <c r="E15" s="47">
        <v>245826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868787</v>
      </c>
      <c r="O15" s="48">
        <f t="shared" si="2"/>
        <v>103.79772998805257</v>
      </c>
      <c r="P15" s="9"/>
    </row>
    <row r="16" spans="1:16" ht="15">
      <c r="A16" s="12"/>
      <c r="B16" s="25">
        <v>331.42</v>
      </c>
      <c r="C16" s="20" t="s">
        <v>105</v>
      </c>
      <c r="D16" s="47">
        <v>0</v>
      </c>
      <c r="E16" s="47">
        <v>9798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aca="true" t="shared" si="5" ref="N16:N21">SUM(D16:M16)</f>
        <v>9798</v>
      </c>
      <c r="O16" s="48">
        <f t="shared" si="2"/>
        <v>1.1706093189964157</v>
      </c>
      <c r="P16" s="9"/>
    </row>
    <row r="17" spans="1:16" ht="15">
      <c r="A17" s="12"/>
      <c r="B17" s="25">
        <v>331.49</v>
      </c>
      <c r="C17" s="20" t="s">
        <v>21</v>
      </c>
      <c r="D17" s="47">
        <v>0</v>
      </c>
      <c r="E17" s="47">
        <v>839224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5"/>
        <v>839224</v>
      </c>
      <c r="O17" s="48">
        <f t="shared" si="2"/>
        <v>100.26571087216249</v>
      </c>
      <c r="P17" s="9"/>
    </row>
    <row r="18" spans="1:16" ht="15">
      <c r="A18" s="12"/>
      <c r="B18" s="25">
        <v>331.61</v>
      </c>
      <c r="C18" s="20" t="s">
        <v>106</v>
      </c>
      <c r="D18" s="47">
        <v>250636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5"/>
        <v>250636</v>
      </c>
      <c r="O18" s="48">
        <f t="shared" si="2"/>
        <v>29.944563918757467</v>
      </c>
      <c r="P18" s="9"/>
    </row>
    <row r="19" spans="1:16" ht="15">
      <c r="A19" s="12"/>
      <c r="B19" s="25">
        <v>331.65</v>
      </c>
      <c r="C19" s="20" t="s">
        <v>81</v>
      </c>
      <c r="D19" s="47">
        <v>0</v>
      </c>
      <c r="E19" s="47">
        <v>83447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83447</v>
      </c>
      <c r="O19" s="48">
        <f t="shared" si="2"/>
        <v>9.969772998805256</v>
      </c>
      <c r="P19" s="9"/>
    </row>
    <row r="20" spans="1:16" ht="15">
      <c r="A20" s="12"/>
      <c r="B20" s="25">
        <v>331.89</v>
      </c>
      <c r="C20" s="20" t="s">
        <v>114</v>
      </c>
      <c r="D20" s="47">
        <v>0</v>
      </c>
      <c r="E20" s="47">
        <v>309564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309564</v>
      </c>
      <c r="O20" s="48">
        <f t="shared" si="2"/>
        <v>36.98494623655914</v>
      </c>
      <c r="P20" s="9"/>
    </row>
    <row r="21" spans="1:16" ht="15">
      <c r="A21" s="12"/>
      <c r="B21" s="25">
        <v>333</v>
      </c>
      <c r="C21" s="20" t="s">
        <v>4</v>
      </c>
      <c r="D21" s="47">
        <v>264665</v>
      </c>
      <c r="E21" s="47">
        <v>299469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564134</v>
      </c>
      <c r="O21" s="48">
        <f t="shared" si="2"/>
        <v>67.39952210274791</v>
      </c>
      <c r="P21" s="9"/>
    </row>
    <row r="22" spans="1:16" ht="15">
      <c r="A22" s="12"/>
      <c r="B22" s="25">
        <v>334.34</v>
      </c>
      <c r="C22" s="20" t="s">
        <v>22</v>
      </c>
      <c r="D22" s="47">
        <v>0</v>
      </c>
      <c r="E22" s="47">
        <v>62191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>SUM(D22:M22)</f>
        <v>62191</v>
      </c>
      <c r="O22" s="48">
        <f t="shared" si="2"/>
        <v>7.430227001194743</v>
      </c>
      <c r="P22" s="9"/>
    </row>
    <row r="23" spans="1:16" ht="15">
      <c r="A23" s="12"/>
      <c r="B23" s="25">
        <v>334.39</v>
      </c>
      <c r="C23" s="20" t="s">
        <v>107</v>
      </c>
      <c r="D23" s="47">
        <v>0</v>
      </c>
      <c r="E23" s="47">
        <v>18250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aca="true" t="shared" si="6" ref="N23:N40">SUM(D23:M23)</f>
        <v>18250</v>
      </c>
      <c r="O23" s="48">
        <f t="shared" si="2"/>
        <v>2.1804062126642774</v>
      </c>
      <c r="P23" s="9"/>
    </row>
    <row r="24" spans="1:16" ht="15">
      <c r="A24" s="12"/>
      <c r="B24" s="25">
        <v>334.42</v>
      </c>
      <c r="C24" s="20" t="s">
        <v>23</v>
      </c>
      <c r="D24" s="47">
        <v>0</v>
      </c>
      <c r="E24" s="47">
        <v>375603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375603</v>
      </c>
      <c r="O24" s="48">
        <f t="shared" si="2"/>
        <v>44.874910394265235</v>
      </c>
      <c r="P24" s="9"/>
    </row>
    <row r="25" spans="1:16" ht="15">
      <c r="A25" s="12"/>
      <c r="B25" s="25">
        <v>334.5</v>
      </c>
      <c r="C25" s="20" t="s">
        <v>24</v>
      </c>
      <c r="D25" s="47">
        <v>0</v>
      </c>
      <c r="E25" s="47">
        <v>898361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898361</v>
      </c>
      <c r="O25" s="48">
        <f t="shared" si="2"/>
        <v>107.3310633213859</v>
      </c>
      <c r="P25" s="9"/>
    </row>
    <row r="26" spans="1:16" ht="15">
      <c r="A26" s="12"/>
      <c r="B26" s="25">
        <v>334.69</v>
      </c>
      <c r="C26" s="20" t="s">
        <v>84</v>
      </c>
      <c r="D26" s="47">
        <v>0</v>
      </c>
      <c r="E26" s="47">
        <v>103468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103468</v>
      </c>
      <c r="O26" s="48">
        <f t="shared" si="2"/>
        <v>12.361768219832737</v>
      </c>
      <c r="P26" s="9"/>
    </row>
    <row r="27" spans="1:16" ht="15">
      <c r="A27" s="12"/>
      <c r="B27" s="25">
        <v>334.7</v>
      </c>
      <c r="C27" s="20" t="s">
        <v>26</v>
      </c>
      <c r="D27" s="47">
        <v>67461</v>
      </c>
      <c r="E27" s="47">
        <v>15340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82801</v>
      </c>
      <c r="O27" s="48">
        <f t="shared" si="2"/>
        <v>9.892592592592592</v>
      </c>
      <c r="P27" s="9"/>
    </row>
    <row r="28" spans="1:16" ht="15">
      <c r="A28" s="12"/>
      <c r="B28" s="25">
        <v>334.9</v>
      </c>
      <c r="C28" s="20" t="s">
        <v>85</v>
      </c>
      <c r="D28" s="47">
        <v>143678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143678</v>
      </c>
      <c r="O28" s="48">
        <f t="shared" si="2"/>
        <v>17.16583034647551</v>
      </c>
      <c r="P28" s="9"/>
    </row>
    <row r="29" spans="1:16" ht="15">
      <c r="A29" s="12"/>
      <c r="B29" s="25">
        <v>335.12</v>
      </c>
      <c r="C29" s="20" t="s">
        <v>27</v>
      </c>
      <c r="D29" s="47">
        <v>106467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106467</v>
      </c>
      <c r="O29" s="48">
        <f t="shared" si="2"/>
        <v>12.720071684587813</v>
      </c>
      <c r="P29" s="9"/>
    </row>
    <row r="30" spans="1:16" ht="15">
      <c r="A30" s="12"/>
      <c r="B30" s="25">
        <v>335.13</v>
      </c>
      <c r="C30" s="20" t="s">
        <v>28</v>
      </c>
      <c r="D30" s="47">
        <v>14645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14645</v>
      </c>
      <c r="O30" s="48">
        <f t="shared" si="2"/>
        <v>1.7497013142174433</v>
      </c>
      <c r="P30" s="9"/>
    </row>
    <row r="31" spans="1:16" ht="15">
      <c r="A31" s="12"/>
      <c r="B31" s="25">
        <v>335.14</v>
      </c>
      <c r="C31" s="20" t="s">
        <v>29</v>
      </c>
      <c r="D31" s="47">
        <v>2404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2404</v>
      </c>
      <c r="O31" s="48">
        <f t="shared" si="2"/>
        <v>0.28721624850657107</v>
      </c>
      <c r="P31" s="9"/>
    </row>
    <row r="32" spans="1:16" ht="15">
      <c r="A32" s="12"/>
      <c r="B32" s="25">
        <v>335.15</v>
      </c>
      <c r="C32" s="20" t="s">
        <v>30</v>
      </c>
      <c r="D32" s="47">
        <v>79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79</v>
      </c>
      <c r="O32" s="48">
        <f t="shared" si="2"/>
        <v>0.00943847072879331</v>
      </c>
      <c r="P32" s="9"/>
    </row>
    <row r="33" spans="1:16" ht="15">
      <c r="A33" s="12"/>
      <c r="B33" s="25">
        <v>335.16</v>
      </c>
      <c r="C33" s="20" t="s">
        <v>31</v>
      </c>
      <c r="D33" s="47">
        <v>198250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198250</v>
      </c>
      <c r="O33" s="48">
        <f t="shared" si="2"/>
        <v>23.685782556750297</v>
      </c>
      <c r="P33" s="9"/>
    </row>
    <row r="34" spans="1:16" ht="15">
      <c r="A34" s="12"/>
      <c r="B34" s="25">
        <v>335.18</v>
      </c>
      <c r="C34" s="20" t="s">
        <v>32</v>
      </c>
      <c r="D34" s="47">
        <v>380086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380086</v>
      </c>
      <c r="O34" s="48">
        <f t="shared" si="2"/>
        <v>45.410513739546</v>
      </c>
      <c r="P34" s="9"/>
    </row>
    <row r="35" spans="1:16" ht="15">
      <c r="A35" s="12"/>
      <c r="B35" s="25">
        <v>335.19</v>
      </c>
      <c r="C35" s="20" t="s">
        <v>45</v>
      </c>
      <c r="D35" s="47">
        <v>956328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956328</v>
      </c>
      <c r="O35" s="48">
        <f t="shared" si="2"/>
        <v>114.25663082437276</v>
      </c>
      <c r="P35" s="9"/>
    </row>
    <row r="36" spans="1:16" ht="15">
      <c r="A36" s="12"/>
      <c r="B36" s="25">
        <v>335.22</v>
      </c>
      <c r="C36" s="20" t="s">
        <v>108</v>
      </c>
      <c r="D36" s="47">
        <v>0</v>
      </c>
      <c r="E36" s="47">
        <v>24626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24626</v>
      </c>
      <c r="O36" s="48">
        <f t="shared" si="2"/>
        <v>2.942174432497013</v>
      </c>
      <c r="P36" s="9"/>
    </row>
    <row r="37" spans="1:16" ht="15">
      <c r="A37" s="12"/>
      <c r="B37" s="25">
        <v>335.29</v>
      </c>
      <c r="C37" s="20" t="s">
        <v>109</v>
      </c>
      <c r="D37" s="47">
        <v>428894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428894</v>
      </c>
      <c r="O37" s="48">
        <f aca="true" t="shared" si="7" ref="O37:O66">(N37/O$68)</f>
        <v>51.241816009557944</v>
      </c>
      <c r="P37" s="9"/>
    </row>
    <row r="38" spans="1:16" ht="15">
      <c r="A38" s="12"/>
      <c r="B38" s="25">
        <v>335.42</v>
      </c>
      <c r="C38" s="20" t="s">
        <v>33</v>
      </c>
      <c r="D38" s="47">
        <v>0</v>
      </c>
      <c r="E38" s="47">
        <v>133992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133992</v>
      </c>
      <c r="O38" s="48">
        <f t="shared" si="7"/>
        <v>16.008602150537634</v>
      </c>
      <c r="P38" s="9"/>
    </row>
    <row r="39" spans="1:16" ht="15">
      <c r="A39" s="12"/>
      <c r="B39" s="25">
        <v>335.49</v>
      </c>
      <c r="C39" s="20" t="s">
        <v>34</v>
      </c>
      <c r="D39" s="47">
        <v>0</v>
      </c>
      <c r="E39" s="47">
        <v>294453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294453</v>
      </c>
      <c r="O39" s="48">
        <f t="shared" si="7"/>
        <v>35.17956989247312</v>
      </c>
      <c r="P39" s="9"/>
    </row>
    <row r="40" spans="1:16" ht="15">
      <c r="A40" s="12"/>
      <c r="B40" s="25">
        <v>336</v>
      </c>
      <c r="C40" s="20" t="s">
        <v>5</v>
      </c>
      <c r="D40" s="47">
        <v>27687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27687</v>
      </c>
      <c r="O40" s="48">
        <f t="shared" si="7"/>
        <v>3.3078853046594983</v>
      </c>
      <c r="P40" s="9"/>
    </row>
    <row r="41" spans="1:16" ht="15">
      <c r="A41" s="12"/>
      <c r="B41" s="25">
        <v>337.9</v>
      </c>
      <c r="C41" s="20" t="s">
        <v>37</v>
      </c>
      <c r="D41" s="47">
        <v>595403</v>
      </c>
      <c r="E41" s="47">
        <v>681454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1276857</v>
      </c>
      <c r="O41" s="48">
        <f t="shared" si="7"/>
        <v>152.55161290322582</v>
      </c>
      <c r="P41" s="9"/>
    </row>
    <row r="42" spans="1:16" ht="15.75">
      <c r="A42" s="29" t="s">
        <v>42</v>
      </c>
      <c r="B42" s="30"/>
      <c r="C42" s="31"/>
      <c r="D42" s="32">
        <f aca="true" t="shared" si="8" ref="D42:M42">SUM(D43:D56)</f>
        <v>208354</v>
      </c>
      <c r="E42" s="32">
        <f t="shared" si="8"/>
        <v>549066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201390</v>
      </c>
      <c r="J42" s="32">
        <f t="shared" si="8"/>
        <v>0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>SUM(D42:M42)</f>
        <v>958810</v>
      </c>
      <c r="O42" s="46">
        <f t="shared" si="7"/>
        <v>114.5531660692951</v>
      </c>
      <c r="P42" s="10"/>
    </row>
    <row r="43" spans="1:16" ht="15">
      <c r="A43" s="12"/>
      <c r="B43" s="25">
        <v>341.15</v>
      </c>
      <c r="C43" s="20" t="s">
        <v>46</v>
      </c>
      <c r="D43" s="47">
        <v>0</v>
      </c>
      <c r="E43" s="47">
        <v>13551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aca="true" t="shared" si="9" ref="N43:N56">SUM(D43:M43)</f>
        <v>13551</v>
      </c>
      <c r="O43" s="48">
        <f t="shared" si="7"/>
        <v>1.6189964157706094</v>
      </c>
      <c r="P43" s="9"/>
    </row>
    <row r="44" spans="1:16" ht="15">
      <c r="A44" s="12"/>
      <c r="B44" s="25">
        <v>341.51</v>
      </c>
      <c r="C44" s="20" t="s">
        <v>110</v>
      </c>
      <c r="D44" s="47">
        <v>151075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151075</v>
      </c>
      <c r="O44" s="48">
        <f t="shared" si="7"/>
        <v>18.04958183990442</v>
      </c>
      <c r="P44" s="9"/>
    </row>
    <row r="45" spans="1:16" ht="15">
      <c r="A45" s="12"/>
      <c r="B45" s="25">
        <v>341.55</v>
      </c>
      <c r="C45" s="20" t="s">
        <v>111</v>
      </c>
      <c r="D45" s="47">
        <v>32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32</v>
      </c>
      <c r="O45" s="48">
        <f t="shared" si="7"/>
        <v>0.0038231780167264037</v>
      </c>
      <c r="P45" s="9"/>
    </row>
    <row r="46" spans="1:16" ht="15">
      <c r="A46" s="12"/>
      <c r="B46" s="25">
        <v>341.56</v>
      </c>
      <c r="C46" s="20" t="s">
        <v>47</v>
      </c>
      <c r="D46" s="47">
        <v>1601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1601</v>
      </c>
      <c r="O46" s="48">
        <f t="shared" si="7"/>
        <v>0.1912783751493429</v>
      </c>
      <c r="P46" s="9"/>
    </row>
    <row r="47" spans="1:16" ht="15">
      <c r="A47" s="12"/>
      <c r="B47" s="25">
        <v>341.9</v>
      </c>
      <c r="C47" s="20" t="s">
        <v>112</v>
      </c>
      <c r="D47" s="47">
        <v>18306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18306</v>
      </c>
      <c r="O47" s="48">
        <f t="shared" si="7"/>
        <v>2.1870967741935483</v>
      </c>
      <c r="P47" s="9"/>
    </row>
    <row r="48" spans="1:16" ht="15">
      <c r="A48" s="12"/>
      <c r="B48" s="25">
        <v>342.6</v>
      </c>
      <c r="C48" s="20" t="s">
        <v>48</v>
      </c>
      <c r="D48" s="47">
        <v>0</v>
      </c>
      <c r="E48" s="47">
        <v>151519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151519</v>
      </c>
      <c r="O48" s="48">
        <f t="shared" si="7"/>
        <v>18.102628434886498</v>
      </c>
      <c r="P48" s="9"/>
    </row>
    <row r="49" spans="1:16" ht="15">
      <c r="A49" s="12"/>
      <c r="B49" s="25">
        <v>343.3</v>
      </c>
      <c r="C49" s="20" t="s">
        <v>49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201390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201390</v>
      </c>
      <c r="O49" s="48">
        <f t="shared" si="7"/>
        <v>24.060931899641577</v>
      </c>
      <c r="P49" s="9"/>
    </row>
    <row r="50" spans="1:16" ht="15">
      <c r="A50" s="12"/>
      <c r="B50" s="25">
        <v>343.4</v>
      </c>
      <c r="C50" s="20" t="s">
        <v>50</v>
      </c>
      <c r="D50" s="47">
        <v>0</v>
      </c>
      <c r="E50" s="47">
        <v>365591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365591</v>
      </c>
      <c r="O50" s="48">
        <f t="shared" si="7"/>
        <v>43.678733572281956</v>
      </c>
      <c r="P50" s="9"/>
    </row>
    <row r="51" spans="1:16" ht="15">
      <c r="A51" s="12"/>
      <c r="B51" s="25">
        <v>344.3</v>
      </c>
      <c r="C51" s="20" t="s">
        <v>51</v>
      </c>
      <c r="D51" s="47">
        <v>0</v>
      </c>
      <c r="E51" s="47">
        <v>18405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18405</v>
      </c>
      <c r="O51" s="48">
        <f t="shared" si="7"/>
        <v>2.1989247311827955</v>
      </c>
      <c r="P51" s="9"/>
    </row>
    <row r="52" spans="1:16" ht="15">
      <c r="A52" s="12"/>
      <c r="B52" s="25">
        <v>348.922</v>
      </c>
      <c r="C52" s="20" t="s">
        <v>94</v>
      </c>
      <c r="D52" s="47">
        <v>2085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2085</v>
      </c>
      <c r="O52" s="48">
        <f t="shared" si="7"/>
        <v>0.24910394265232974</v>
      </c>
      <c r="P52" s="9"/>
    </row>
    <row r="53" spans="1:16" ht="15">
      <c r="A53" s="12"/>
      <c r="B53" s="25">
        <v>348.923</v>
      </c>
      <c r="C53" s="20" t="s">
        <v>95</v>
      </c>
      <c r="D53" s="47">
        <v>2085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2085</v>
      </c>
      <c r="O53" s="48">
        <f t="shared" si="7"/>
        <v>0.24910394265232974</v>
      </c>
      <c r="P53" s="9"/>
    </row>
    <row r="54" spans="1:16" ht="15">
      <c r="A54" s="12"/>
      <c r="B54" s="25">
        <v>348.924</v>
      </c>
      <c r="C54" s="20" t="s">
        <v>96</v>
      </c>
      <c r="D54" s="47">
        <v>2085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2085</v>
      </c>
      <c r="O54" s="48">
        <f t="shared" si="7"/>
        <v>0.24910394265232974</v>
      </c>
      <c r="P54" s="9"/>
    </row>
    <row r="55" spans="1:16" ht="15">
      <c r="A55" s="12"/>
      <c r="B55" s="25">
        <v>348.93</v>
      </c>
      <c r="C55" s="20" t="s">
        <v>97</v>
      </c>
      <c r="D55" s="47">
        <v>2085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2085</v>
      </c>
      <c r="O55" s="48">
        <f t="shared" si="7"/>
        <v>0.24910394265232974</v>
      </c>
      <c r="P55" s="9"/>
    </row>
    <row r="56" spans="1:16" ht="15">
      <c r="A56" s="12"/>
      <c r="B56" s="25">
        <v>349</v>
      </c>
      <c r="C56" s="20" t="s">
        <v>1</v>
      </c>
      <c r="D56" s="47">
        <v>29000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29000</v>
      </c>
      <c r="O56" s="48">
        <f t="shared" si="7"/>
        <v>3.4647550776583036</v>
      </c>
      <c r="P56" s="9"/>
    </row>
    <row r="57" spans="1:16" ht="15.75">
      <c r="A57" s="29" t="s">
        <v>43</v>
      </c>
      <c r="B57" s="30"/>
      <c r="C57" s="31"/>
      <c r="D57" s="32">
        <f aca="true" t="shared" si="10" ref="D57:M57">SUM(D58:D60)</f>
        <v>26898</v>
      </c>
      <c r="E57" s="32">
        <f t="shared" si="10"/>
        <v>10706</v>
      </c>
      <c r="F57" s="32">
        <f t="shared" si="10"/>
        <v>0</v>
      </c>
      <c r="G57" s="32">
        <f t="shared" si="10"/>
        <v>0</v>
      </c>
      <c r="H57" s="32">
        <f t="shared" si="10"/>
        <v>0</v>
      </c>
      <c r="I57" s="32">
        <f t="shared" si="10"/>
        <v>0</v>
      </c>
      <c r="J57" s="32">
        <f t="shared" si="10"/>
        <v>0</v>
      </c>
      <c r="K57" s="32">
        <f t="shared" si="10"/>
        <v>0</v>
      </c>
      <c r="L57" s="32">
        <f t="shared" si="10"/>
        <v>0</v>
      </c>
      <c r="M57" s="32">
        <f t="shared" si="10"/>
        <v>0</v>
      </c>
      <c r="N57" s="32">
        <f aca="true" t="shared" si="11" ref="N57:N66">SUM(D57:M57)</f>
        <v>37604</v>
      </c>
      <c r="O57" s="46">
        <f t="shared" si="7"/>
        <v>4.492712066905615</v>
      </c>
      <c r="P57" s="10"/>
    </row>
    <row r="58" spans="1:16" ht="15">
      <c r="A58" s="13"/>
      <c r="B58" s="40">
        <v>351.1</v>
      </c>
      <c r="C58" s="21" t="s">
        <v>98</v>
      </c>
      <c r="D58" s="47">
        <v>1931</v>
      </c>
      <c r="E58" s="47">
        <v>10706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12637</v>
      </c>
      <c r="O58" s="48">
        <f t="shared" si="7"/>
        <v>1.5097968936678614</v>
      </c>
      <c r="P58" s="9"/>
    </row>
    <row r="59" spans="1:16" ht="15">
      <c r="A59" s="13"/>
      <c r="B59" s="40">
        <v>351.2</v>
      </c>
      <c r="C59" s="21" t="s">
        <v>99</v>
      </c>
      <c r="D59" s="47">
        <v>4520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4520</v>
      </c>
      <c r="O59" s="48">
        <f t="shared" si="7"/>
        <v>0.5400238948626045</v>
      </c>
      <c r="P59" s="9"/>
    </row>
    <row r="60" spans="1:16" ht="15">
      <c r="A60" s="13"/>
      <c r="B60" s="40">
        <v>359</v>
      </c>
      <c r="C60" s="21" t="s">
        <v>59</v>
      </c>
      <c r="D60" s="47">
        <v>20447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20447</v>
      </c>
      <c r="O60" s="48">
        <f t="shared" si="7"/>
        <v>2.4428912783751495</v>
      </c>
      <c r="P60" s="9"/>
    </row>
    <row r="61" spans="1:16" ht="15.75">
      <c r="A61" s="29" t="s">
        <v>6</v>
      </c>
      <c r="B61" s="30"/>
      <c r="C61" s="31"/>
      <c r="D61" s="32">
        <f aca="true" t="shared" si="12" ref="D61:M61">SUM(D62:D63)</f>
        <v>112139</v>
      </c>
      <c r="E61" s="32">
        <f t="shared" si="12"/>
        <v>155681</v>
      </c>
      <c r="F61" s="32">
        <f t="shared" si="12"/>
        <v>6503</v>
      </c>
      <c r="G61" s="32">
        <f t="shared" si="12"/>
        <v>1685</v>
      </c>
      <c r="H61" s="32">
        <f t="shared" si="12"/>
        <v>0</v>
      </c>
      <c r="I61" s="32">
        <f t="shared" si="12"/>
        <v>0</v>
      </c>
      <c r="J61" s="32">
        <f t="shared" si="12"/>
        <v>0</v>
      </c>
      <c r="K61" s="32">
        <f t="shared" si="12"/>
        <v>0</v>
      </c>
      <c r="L61" s="32">
        <f t="shared" si="12"/>
        <v>0</v>
      </c>
      <c r="M61" s="32">
        <f t="shared" si="12"/>
        <v>0</v>
      </c>
      <c r="N61" s="32">
        <f t="shared" si="11"/>
        <v>276008</v>
      </c>
      <c r="O61" s="46">
        <f t="shared" si="7"/>
        <v>32.975866188769416</v>
      </c>
      <c r="P61" s="10"/>
    </row>
    <row r="62" spans="1:16" ht="15">
      <c r="A62" s="12"/>
      <c r="B62" s="25">
        <v>361.1</v>
      </c>
      <c r="C62" s="20" t="s">
        <v>60</v>
      </c>
      <c r="D62" s="47">
        <v>24969</v>
      </c>
      <c r="E62" s="47">
        <v>8188</v>
      </c>
      <c r="F62" s="47">
        <v>6503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39660</v>
      </c>
      <c r="O62" s="48">
        <f t="shared" si="7"/>
        <v>4.738351254480286</v>
      </c>
      <c r="P62" s="9"/>
    </row>
    <row r="63" spans="1:16" ht="15">
      <c r="A63" s="12"/>
      <c r="B63" s="25">
        <v>369.9</v>
      </c>
      <c r="C63" s="20" t="s">
        <v>62</v>
      </c>
      <c r="D63" s="47">
        <v>87170</v>
      </c>
      <c r="E63" s="47">
        <v>147493</v>
      </c>
      <c r="F63" s="47">
        <v>0</v>
      </c>
      <c r="G63" s="47">
        <v>1685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236348</v>
      </c>
      <c r="O63" s="48">
        <f t="shared" si="7"/>
        <v>28.237514934289127</v>
      </c>
      <c r="P63" s="9"/>
    </row>
    <row r="64" spans="1:16" ht="15.75">
      <c r="A64" s="29" t="s">
        <v>44</v>
      </c>
      <c r="B64" s="30"/>
      <c r="C64" s="31"/>
      <c r="D64" s="32">
        <f aca="true" t="shared" si="13" ref="D64:M64">SUM(D65:D65)</f>
        <v>1447809</v>
      </c>
      <c r="E64" s="32">
        <f t="shared" si="13"/>
        <v>1031117</v>
      </c>
      <c r="F64" s="32">
        <f t="shared" si="13"/>
        <v>199148</v>
      </c>
      <c r="G64" s="32">
        <f t="shared" si="13"/>
        <v>0</v>
      </c>
      <c r="H64" s="32">
        <f t="shared" si="13"/>
        <v>0</v>
      </c>
      <c r="I64" s="32">
        <f t="shared" si="13"/>
        <v>89494</v>
      </c>
      <c r="J64" s="32">
        <f t="shared" si="13"/>
        <v>0</v>
      </c>
      <c r="K64" s="32">
        <f t="shared" si="13"/>
        <v>0</v>
      </c>
      <c r="L64" s="32">
        <f t="shared" si="13"/>
        <v>0</v>
      </c>
      <c r="M64" s="32">
        <f t="shared" si="13"/>
        <v>0</v>
      </c>
      <c r="N64" s="32">
        <f t="shared" si="11"/>
        <v>2767568</v>
      </c>
      <c r="O64" s="46">
        <f t="shared" si="7"/>
        <v>330.65328554360815</v>
      </c>
      <c r="P64" s="9"/>
    </row>
    <row r="65" spans="1:16" ht="15.75" thickBot="1">
      <c r="A65" s="12"/>
      <c r="B65" s="25">
        <v>381</v>
      </c>
      <c r="C65" s="20" t="s">
        <v>63</v>
      </c>
      <c r="D65" s="47">
        <v>1447809</v>
      </c>
      <c r="E65" s="47">
        <v>1031117</v>
      </c>
      <c r="F65" s="47">
        <v>199148</v>
      </c>
      <c r="G65" s="47">
        <v>0</v>
      </c>
      <c r="H65" s="47">
        <v>0</v>
      </c>
      <c r="I65" s="47">
        <v>89494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2767568</v>
      </c>
      <c r="O65" s="48">
        <f t="shared" si="7"/>
        <v>330.65328554360815</v>
      </c>
      <c r="P65" s="9"/>
    </row>
    <row r="66" spans="1:119" ht="16.5" thickBot="1">
      <c r="A66" s="14" t="s">
        <v>52</v>
      </c>
      <c r="B66" s="23"/>
      <c r="C66" s="22"/>
      <c r="D66" s="15">
        <f aca="true" t="shared" si="14" ref="D66:M66">SUM(D5,D12,D14,D42,D57,D61,D64)</f>
        <v>6522683</v>
      </c>
      <c r="E66" s="15">
        <f t="shared" si="14"/>
        <v>7748680</v>
      </c>
      <c r="F66" s="15">
        <f t="shared" si="14"/>
        <v>205651</v>
      </c>
      <c r="G66" s="15">
        <f t="shared" si="14"/>
        <v>599276</v>
      </c>
      <c r="H66" s="15">
        <f t="shared" si="14"/>
        <v>0</v>
      </c>
      <c r="I66" s="15">
        <f t="shared" si="14"/>
        <v>290884</v>
      </c>
      <c r="J66" s="15">
        <f t="shared" si="14"/>
        <v>0</v>
      </c>
      <c r="K66" s="15">
        <f t="shared" si="14"/>
        <v>0</v>
      </c>
      <c r="L66" s="15">
        <f t="shared" si="14"/>
        <v>0</v>
      </c>
      <c r="M66" s="15">
        <f t="shared" si="14"/>
        <v>0</v>
      </c>
      <c r="N66" s="15">
        <f t="shared" si="11"/>
        <v>15367174</v>
      </c>
      <c r="O66" s="38">
        <f t="shared" si="7"/>
        <v>1835.9825567502987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5" ht="15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5" ht="15">
      <c r="A68" s="41"/>
      <c r="B68" s="42"/>
      <c r="C68" s="42"/>
      <c r="D68" s="43"/>
      <c r="E68" s="43"/>
      <c r="F68" s="43"/>
      <c r="G68" s="43"/>
      <c r="H68" s="43"/>
      <c r="I68" s="43"/>
      <c r="J68" s="43"/>
      <c r="K68" s="43"/>
      <c r="L68" s="49" t="s">
        <v>113</v>
      </c>
      <c r="M68" s="49"/>
      <c r="N68" s="49"/>
      <c r="O68" s="44">
        <v>8370</v>
      </c>
    </row>
    <row r="69" spans="1:15" ht="15">
      <c r="A69" s="50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2"/>
    </row>
    <row r="70" spans="1:15" ht="15.75" customHeight="1" thickBot="1">
      <c r="A70" s="53" t="s">
        <v>102</v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5"/>
    </row>
  </sheetData>
  <sheetProtection/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77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78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70</v>
      </c>
      <c r="B3" s="63"/>
      <c r="C3" s="64"/>
      <c r="D3" s="68" t="s">
        <v>38</v>
      </c>
      <c r="E3" s="69"/>
      <c r="F3" s="69"/>
      <c r="G3" s="69"/>
      <c r="H3" s="70"/>
      <c r="I3" s="68" t="s">
        <v>39</v>
      </c>
      <c r="J3" s="70"/>
      <c r="K3" s="68" t="s">
        <v>41</v>
      </c>
      <c r="L3" s="70"/>
      <c r="M3" s="36"/>
      <c r="N3" s="37"/>
      <c r="O3" s="71" t="s">
        <v>75</v>
      </c>
      <c r="P3" s="11"/>
      <c r="Q3"/>
    </row>
    <row r="4" spans="1:133" ht="32.25" customHeight="1" thickBot="1">
      <c r="A4" s="65"/>
      <c r="B4" s="66"/>
      <c r="C4" s="67"/>
      <c r="D4" s="34" t="s">
        <v>7</v>
      </c>
      <c r="E4" s="34" t="s">
        <v>71</v>
      </c>
      <c r="F4" s="34" t="s">
        <v>72</v>
      </c>
      <c r="G4" s="34" t="s">
        <v>73</v>
      </c>
      <c r="H4" s="34" t="s">
        <v>8</v>
      </c>
      <c r="I4" s="34" t="s">
        <v>9</v>
      </c>
      <c r="J4" s="35" t="s">
        <v>74</v>
      </c>
      <c r="K4" s="35" t="s">
        <v>10</v>
      </c>
      <c r="L4" s="35" t="s">
        <v>11</v>
      </c>
      <c r="M4" s="35" t="s">
        <v>12</v>
      </c>
      <c r="N4" s="35" t="s">
        <v>40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SUM(D6:D11)</f>
        <v>994771</v>
      </c>
      <c r="E5" s="27">
        <f t="shared" si="0"/>
        <v>1470548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1">SUM(D5:M5)</f>
        <v>2465319</v>
      </c>
      <c r="O5" s="33">
        <f aca="true" t="shared" si="2" ref="O5:O36">(N5/O$69)</f>
        <v>294.7183502689779</v>
      </c>
      <c r="P5" s="6"/>
    </row>
    <row r="6" spans="1:16" ht="15">
      <c r="A6" s="12"/>
      <c r="B6" s="25">
        <v>311</v>
      </c>
      <c r="C6" s="20" t="s">
        <v>3</v>
      </c>
      <c r="D6" s="47">
        <v>658729</v>
      </c>
      <c r="E6" s="47">
        <v>1193634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1852363</v>
      </c>
      <c r="O6" s="48">
        <f t="shared" si="2"/>
        <v>221.44208009563658</v>
      </c>
      <c r="P6" s="9"/>
    </row>
    <row r="7" spans="1:16" ht="15">
      <c r="A7" s="12"/>
      <c r="B7" s="25">
        <v>312.1</v>
      </c>
      <c r="C7" s="20" t="s">
        <v>79</v>
      </c>
      <c r="D7" s="47">
        <v>6939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6939</v>
      </c>
      <c r="O7" s="48">
        <f t="shared" si="2"/>
        <v>0.8295277943813508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46389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46389</v>
      </c>
      <c r="O8" s="48">
        <f t="shared" si="2"/>
        <v>5.54560669456067</v>
      </c>
      <c r="P8" s="9"/>
    </row>
    <row r="9" spans="1:16" ht="15">
      <c r="A9" s="12"/>
      <c r="B9" s="25">
        <v>312.41</v>
      </c>
      <c r="C9" s="20" t="s">
        <v>14</v>
      </c>
      <c r="D9" s="47">
        <v>0</v>
      </c>
      <c r="E9" s="47">
        <v>230525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230525</v>
      </c>
      <c r="O9" s="48">
        <f t="shared" si="2"/>
        <v>27.55827854154214</v>
      </c>
      <c r="P9" s="9"/>
    </row>
    <row r="10" spans="1:16" ht="15">
      <c r="A10" s="12"/>
      <c r="B10" s="25">
        <v>312.6</v>
      </c>
      <c r="C10" s="20" t="s">
        <v>15</v>
      </c>
      <c r="D10" s="47">
        <v>303572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303572</v>
      </c>
      <c r="O10" s="48">
        <f t="shared" si="2"/>
        <v>36.290735206216375</v>
      </c>
      <c r="P10" s="9"/>
    </row>
    <row r="11" spans="1:16" ht="15">
      <c r="A11" s="12"/>
      <c r="B11" s="25">
        <v>315</v>
      </c>
      <c r="C11" s="20" t="s">
        <v>16</v>
      </c>
      <c r="D11" s="47">
        <v>25531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25531</v>
      </c>
      <c r="O11" s="48">
        <f t="shared" si="2"/>
        <v>3.052121936640765</v>
      </c>
      <c r="P11" s="9"/>
    </row>
    <row r="12" spans="1:16" ht="15.75">
      <c r="A12" s="29" t="s">
        <v>17</v>
      </c>
      <c r="B12" s="30"/>
      <c r="C12" s="31"/>
      <c r="D12" s="32">
        <f aca="true" t="shared" si="3" ref="D12:M12">SUM(D13:D14)</f>
        <v>17877</v>
      </c>
      <c r="E12" s="32">
        <f t="shared" si="3"/>
        <v>50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17927</v>
      </c>
      <c r="O12" s="46">
        <f t="shared" si="2"/>
        <v>2.1430962343096236</v>
      </c>
      <c r="P12" s="10"/>
    </row>
    <row r="13" spans="1:16" ht="15">
      <c r="A13" s="12"/>
      <c r="B13" s="25">
        <v>322</v>
      </c>
      <c r="C13" s="20" t="s">
        <v>0</v>
      </c>
      <c r="D13" s="47">
        <v>17877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17877</v>
      </c>
      <c r="O13" s="48">
        <f t="shared" si="2"/>
        <v>2.137118947997609</v>
      </c>
      <c r="P13" s="9"/>
    </row>
    <row r="14" spans="1:16" ht="15">
      <c r="A14" s="12"/>
      <c r="B14" s="25">
        <v>329</v>
      </c>
      <c r="C14" s="20" t="s">
        <v>80</v>
      </c>
      <c r="D14" s="47">
        <v>0</v>
      </c>
      <c r="E14" s="47">
        <v>50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50</v>
      </c>
      <c r="O14" s="48">
        <f t="shared" si="2"/>
        <v>0.005977286312014346</v>
      </c>
      <c r="P14" s="9"/>
    </row>
    <row r="15" spans="1:16" ht="15.75">
      <c r="A15" s="29" t="s">
        <v>20</v>
      </c>
      <c r="B15" s="30"/>
      <c r="C15" s="31"/>
      <c r="D15" s="32">
        <f aca="true" t="shared" si="4" ref="D15:M15">SUM(D16:D40)</f>
        <v>2925316</v>
      </c>
      <c r="E15" s="32">
        <f t="shared" si="4"/>
        <v>6751527</v>
      </c>
      <c r="F15" s="32">
        <f t="shared" si="4"/>
        <v>0</v>
      </c>
      <c r="G15" s="32">
        <f t="shared" si="4"/>
        <v>589785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10266628</v>
      </c>
      <c r="O15" s="46">
        <f t="shared" si="2"/>
        <v>1227.3315002988643</v>
      </c>
      <c r="P15" s="10"/>
    </row>
    <row r="16" spans="1:16" ht="15">
      <c r="A16" s="12"/>
      <c r="B16" s="25">
        <v>331.1</v>
      </c>
      <c r="C16" s="20" t="s">
        <v>18</v>
      </c>
      <c r="D16" s="47">
        <v>0</v>
      </c>
      <c r="E16" s="47">
        <v>3781420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3781420</v>
      </c>
      <c r="O16" s="48">
        <f t="shared" si="2"/>
        <v>452.05260011954573</v>
      </c>
      <c r="P16" s="9"/>
    </row>
    <row r="17" spans="1:16" ht="15">
      <c r="A17" s="12"/>
      <c r="B17" s="25">
        <v>331.2</v>
      </c>
      <c r="C17" s="20" t="s">
        <v>19</v>
      </c>
      <c r="D17" s="47">
        <v>515842</v>
      </c>
      <c r="E17" s="47">
        <v>234867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750709</v>
      </c>
      <c r="O17" s="48">
        <f t="shared" si="2"/>
        <v>89.74405260011955</v>
      </c>
      <c r="P17" s="9"/>
    </row>
    <row r="18" spans="1:16" ht="15">
      <c r="A18" s="12"/>
      <c r="B18" s="25">
        <v>331.65</v>
      </c>
      <c r="C18" s="20" t="s">
        <v>81</v>
      </c>
      <c r="D18" s="47">
        <v>0</v>
      </c>
      <c r="E18" s="47">
        <v>110587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110587</v>
      </c>
      <c r="O18" s="48">
        <f t="shared" si="2"/>
        <v>13.220203227734608</v>
      </c>
      <c r="P18" s="9"/>
    </row>
    <row r="19" spans="1:16" ht="15">
      <c r="A19" s="12"/>
      <c r="B19" s="25">
        <v>333</v>
      </c>
      <c r="C19" s="20" t="s">
        <v>4</v>
      </c>
      <c r="D19" s="47">
        <v>244419</v>
      </c>
      <c r="E19" s="47">
        <v>393369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637788</v>
      </c>
      <c r="O19" s="48">
        <f t="shared" si="2"/>
        <v>76.24482964734011</v>
      </c>
      <c r="P19" s="9"/>
    </row>
    <row r="20" spans="1:16" ht="15">
      <c r="A20" s="12"/>
      <c r="B20" s="25">
        <v>334.2</v>
      </c>
      <c r="C20" s="20" t="s">
        <v>82</v>
      </c>
      <c r="D20" s="47">
        <v>0</v>
      </c>
      <c r="E20" s="47">
        <v>489138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489138</v>
      </c>
      <c r="O20" s="48">
        <f t="shared" si="2"/>
        <v>58.47435744172146</v>
      </c>
      <c r="P20" s="9"/>
    </row>
    <row r="21" spans="1:16" ht="15">
      <c r="A21" s="12"/>
      <c r="B21" s="25">
        <v>334.34</v>
      </c>
      <c r="C21" s="20" t="s">
        <v>22</v>
      </c>
      <c r="D21" s="47">
        <v>0</v>
      </c>
      <c r="E21" s="47">
        <v>109070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109070</v>
      </c>
      <c r="O21" s="48">
        <f t="shared" si="2"/>
        <v>13.038852361028093</v>
      </c>
      <c r="P21" s="9"/>
    </row>
    <row r="22" spans="1:16" ht="15">
      <c r="A22" s="12"/>
      <c r="B22" s="25">
        <v>334.49</v>
      </c>
      <c r="C22" s="20" t="s">
        <v>83</v>
      </c>
      <c r="D22" s="47">
        <v>0</v>
      </c>
      <c r="E22" s="47">
        <v>339548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aca="true" t="shared" si="5" ref="N22:N38">SUM(D22:M22)</f>
        <v>339548</v>
      </c>
      <c r="O22" s="48">
        <f t="shared" si="2"/>
        <v>40.59151225343694</v>
      </c>
      <c r="P22" s="9"/>
    </row>
    <row r="23" spans="1:16" ht="15">
      <c r="A23" s="12"/>
      <c r="B23" s="25">
        <v>334.5</v>
      </c>
      <c r="C23" s="20" t="s">
        <v>24</v>
      </c>
      <c r="D23" s="47">
        <v>0</v>
      </c>
      <c r="E23" s="47">
        <v>468118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468118</v>
      </c>
      <c r="O23" s="48">
        <f t="shared" si="2"/>
        <v>55.96150627615063</v>
      </c>
      <c r="P23" s="9"/>
    </row>
    <row r="24" spans="1:16" ht="15">
      <c r="A24" s="12"/>
      <c r="B24" s="25">
        <v>334.69</v>
      </c>
      <c r="C24" s="20" t="s">
        <v>84</v>
      </c>
      <c r="D24" s="47">
        <v>0</v>
      </c>
      <c r="E24" s="47">
        <v>25252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25252</v>
      </c>
      <c r="O24" s="48">
        <f t="shared" si="2"/>
        <v>3.018768679019725</v>
      </c>
      <c r="P24" s="9"/>
    </row>
    <row r="25" spans="1:16" ht="15">
      <c r="A25" s="12"/>
      <c r="B25" s="25">
        <v>334.7</v>
      </c>
      <c r="C25" s="20" t="s">
        <v>26</v>
      </c>
      <c r="D25" s="47">
        <v>57060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57060</v>
      </c>
      <c r="O25" s="48">
        <f t="shared" si="2"/>
        <v>6.8212791392707715</v>
      </c>
      <c r="P25" s="9"/>
    </row>
    <row r="26" spans="1:16" ht="15">
      <c r="A26" s="12"/>
      <c r="B26" s="25">
        <v>334.9</v>
      </c>
      <c r="C26" s="20" t="s">
        <v>85</v>
      </c>
      <c r="D26" s="47">
        <v>154782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154782</v>
      </c>
      <c r="O26" s="48">
        <f t="shared" si="2"/>
        <v>18.50352659892409</v>
      </c>
      <c r="P26" s="9"/>
    </row>
    <row r="27" spans="1:16" ht="15">
      <c r="A27" s="12"/>
      <c r="B27" s="25">
        <v>335.12</v>
      </c>
      <c r="C27" s="20" t="s">
        <v>27</v>
      </c>
      <c r="D27" s="47">
        <v>79119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79119</v>
      </c>
      <c r="O27" s="48">
        <f t="shared" si="2"/>
        <v>9.45833831440526</v>
      </c>
      <c r="P27" s="9"/>
    </row>
    <row r="28" spans="1:16" ht="15">
      <c r="A28" s="12"/>
      <c r="B28" s="25">
        <v>335.13</v>
      </c>
      <c r="C28" s="20" t="s">
        <v>28</v>
      </c>
      <c r="D28" s="47">
        <v>12181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12181</v>
      </c>
      <c r="O28" s="48">
        <f t="shared" si="2"/>
        <v>1.4561864913329348</v>
      </c>
      <c r="P28" s="9"/>
    </row>
    <row r="29" spans="1:16" ht="15">
      <c r="A29" s="12"/>
      <c r="B29" s="25">
        <v>335.14</v>
      </c>
      <c r="C29" s="20" t="s">
        <v>29</v>
      </c>
      <c r="D29" s="47">
        <v>2522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2522</v>
      </c>
      <c r="O29" s="48">
        <f t="shared" si="2"/>
        <v>0.3014943215780036</v>
      </c>
      <c r="P29" s="9"/>
    </row>
    <row r="30" spans="1:16" ht="15">
      <c r="A30" s="12"/>
      <c r="B30" s="25">
        <v>335.15</v>
      </c>
      <c r="C30" s="20" t="s">
        <v>30</v>
      </c>
      <c r="D30" s="47">
        <v>97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97</v>
      </c>
      <c r="O30" s="48">
        <f t="shared" si="2"/>
        <v>0.01159593544530783</v>
      </c>
      <c r="P30" s="9"/>
    </row>
    <row r="31" spans="1:16" ht="15">
      <c r="A31" s="12"/>
      <c r="B31" s="25">
        <v>335.16</v>
      </c>
      <c r="C31" s="20" t="s">
        <v>31</v>
      </c>
      <c r="D31" s="47">
        <v>198250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198250</v>
      </c>
      <c r="O31" s="48">
        <f t="shared" si="2"/>
        <v>23.69994022713688</v>
      </c>
      <c r="P31" s="9"/>
    </row>
    <row r="32" spans="1:16" ht="15">
      <c r="A32" s="12"/>
      <c r="B32" s="25">
        <v>335.18</v>
      </c>
      <c r="C32" s="20" t="s">
        <v>32</v>
      </c>
      <c r="D32" s="47">
        <v>389421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389421</v>
      </c>
      <c r="O32" s="48">
        <f t="shared" si="2"/>
        <v>46.55361625821877</v>
      </c>
      <c r="P32" s="9"/>
    </row>
    <row r="33" spans="1:16" ht="15">
      <c r="A33" s="12"/>
      <c r="B33" s="25">
        <v>335.19</v>
      </c>
      <c r="C33" s="20" t="s">
        <v>45</v>
      </c>
      <c r="D33" s="47">
        <v>970440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970440</v>
      </c>
      <c r="O33" s="48">
        <f t="shared" si="2"/>
        <v>116.01195457262403</v>
      </c>
      <c r="P33" s="9"/>
    </row>
    <row r="34" spans="1:16" ht="15">
      <c r="A34" s="12"/>
      <c r="B34" s="25">
        <v>335.42</v>
      </c>
      <c r="C34" s="20" t="s">
        <v>33</v>
      </c>
      <c r="D34" s="47">
        <v>0</v>
      </c>
      <c r="E34" s="47">
        <v>147446</v>
      </c>
      <c r="F34" s="47">
        <v>0</v>
      </c>
      <c r="G34" s="47">
        <v>589785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737231</v>
      </c>
      <c r="O34" s="48">
        <f t="shared" si="2"/>
        <v>88.13281530185296</v>
      </c>
      <c r="P34" s="9"/>
    </row>
    <row r="35" spans="1:16" ht="15">
      <c r="A35" s="12"/>
      <c r="B35" s="25">
        <v>335.49</v>
      </c>
      <c r="C35" s="20" t="s">
        <v>34</v>
      </c>
      <c r="D35" s="47">
        <v>0</v>
      </c>
      <c r="E35" s="47">
        <v>321702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321702</v>
      </c>
      <c r="O35" s="48">
        <f t="shared" si="2"/>
        <v>38.45809922295278</v>
      </c>
      <c r="P35" s="9"/>
    </row>
    <row r="36" spans="1:16" ht="15">
      <c r="A36" s="12"/>
      <c r="B36" s="25">
        <v>335.8</v>
      </c>
      <c r="C36" s="20" t="s">
        <v>86</v>
      </c>
      <c r="D36" s="47">
        <v>0</v>
      </c>
      <c r="E36" s="47">
        <v>311931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311931</v>
      </c>
      <c r="O36" s="48">
        <f t="shared" si="2"/>
        <v>37.290017931858934</v>
      </c>
      <c r="P36" s="9"/>
    </row>
    <row r="37" spans="1:16" ht="15">
      <c r="A37" s="12"/>
      <c r="B37" s="25">
        <v>335.9</v>
      </c>
      <c r="C37" s="20" t="s">
        <v>35</v>
      </c>
      <c r="D37" s="47">
        <v>0</v>
      </c>
      <c r="E37" s="47">
        <v>245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245</v>
      </c>
      <c r="O37" s="48">
        <f aca="true" t="shared" si="6" ref="O37:O67">(N37/O$69)</f>
        <v>0.029288702928870293</v>
      </c>
      <c r="P37" s="9"/>
    </row>
    <row r="38" spans="1:16" ht="15">
      <c r="A38" s="12"/>
      <c r="B38" s="25">
        <v>336</v>
      </c>
      <c r="C38" s="20" t="s">
        <v>5</v>
      </c>
      <c r="D38" s="47">
        <v>18288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18288</v>
      </c>
      <c r="O38" s="48">
        <f t="shared" si="6"/>
        <v>2.186252241482367</v>
      </c>
      <c r="P38" s="9"/>
    </row>
    <row r="39" spans="1:16" ht="15">
      <c r="A39" s="12"/>
      <c r="B39" s="25">
        <v>337.9</v>
      </c>
      <c r="C39" s="20" t="s">
        <v>37</v>
      </c>
      <c r="D39" s="47">
        <v>282895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282895</v>
      </c>
      <c r="O39" s="48">
        <f t="shared" si="6"/>
        <v>33.81888822474597</v>
      </c>
      <c r="P39" s="9"/>
    </row>
    <row r="40" spans="1:16" ht="15">
      <c r="A40" s="12"/>
      <c r="B40" s="25">
        <v>339</v>
      </c>
      <c r="C40" s="20" t="s">
        <v>87</v>
      </c>
      <c r="D40" s="47">
        <v>0</v>
      </c>
      <c r="E40" s="47">
        <v>18834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18834</v>
      </c>
      <c r="O40" s="48">
        <f t="shared" si="6"/>
        <v>2.2515242080095637</v>
      </c>
      <c r="P40" s="9"/>
    </row>
    <row r="41" spans="1:16" ht="15.75">
      <c r="A41" s="29" t="s">
        <v>42</v>
      </c>
      <c r="B41" s="30"/>
      <c r="C41" s="31"/>
      <c r="D41" s="32">
        <f aca="true" t="shared" si="7" ref="D41:M41">SUM(D42:D56)</f>
        <v>39838</v>
      </c>
      <c r="E41" s="32">
        <f t="shared" si="7"/>
        <v>841286</v>
      </c>
      <c r="F41" s="32">
        <f t="shared" si="7"/>
        <v>0</v>
      </c>
      <c r="G41" s="32">
        <f t="shared" si="7"/>
        <v>0</v>
      </c>
      <c r="H41" s="32">
        <f t="shared" si="7"/>
        <v>0</v>
      </c>
      <c r="I41" s="32">
        <f t="shared" si="7"/>
        <v>192381</v>
      </c>
      <c r="J41" s="32">
        <f t="shared" si="7"/>
        <v>0</v>
      </c>
      <c r="K41" s="32">
        <f t="shared" si="7"/>
        <v>0</v>
      </c>
      <c r="L41" s="32">
        <f t="shared" si="7"/>
        <v>0</v>
      </c>
      <c r="M41" s="32">
        <f t="shared" si="7"/>
        <v>0</v>
      </c>
      <c r="N41" s="32">
        <f>SUM(D41:M41)</f>
        <v>1073505</v>
      </c>
      <c r="O41" s="46">
        <f t="shared" si="6"/>
        <v>128.3329348475792</v>
      </c>
      <c r="P41" s="10"/>
    </row>
    <row r="42" spans="1:16" ht="15">
      <c r="A42" s="12"/>
      <c r="B42" s="25">
        <v>341.15</v>
      </c>
      <c r="C42" s="20" t="s">
        <v>46</v>
      </c>
      <c r="D42" s="47">
        <v>0</v>
      </c>
      <c r="E42" s="47">
        <v>2144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aca="true" t="shared" si="8" ref="N42:N56">SUM(D42:M42)</f>
        <v>2144</v>
      </c>
      <c r="O42" s="48">
        <f t="shared" si="6"/>
        <v>0.25630603705917515</v>
      </c>
      <c r="P42" s="9"/>
    </row>
    <row r="43" spans="1:16" ht="15">
      <c r="A43" s="12"/>
      <c r="B43" s="25">
        <v>341.16</v>
      </c>
      <c r="C43" s="20" t="s">
        <v>88</v>
      </c>
      <c r="D43" s="47">
        <v>0</v>
      </c>
      <c r="E43" s="47">
        <v>6403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6403</v>
      </c>
      <c r="O43" s="48">
        <f t="shared" si="6"/>
        <v>0.7654512851165571</v>
      </c>
      <c r="P43" s="9"/>
    </row>
    <row r="44" spans="1:16" ht="15">
      <c r="A44" s="12"/>
      <c r="B44" s="25">
        <v>341.3</v>
      </c>
      <c r="C44" s="20" t="s">
        <v>89</v>
      </c>
      <c r="D44" s="47">
        <v>0</v>
      </c>
      <c r="E44" s="47">
        <v>144517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144517</v>
      </c>
      <c r="O44" s="48">
        <f t="shared" si="6"/>
        <v>17.276389719067545</v>
      </c>
      <c r="P44" s="9"/>
    </row>
    <row r="45" spans="1:16" ht="15">
      <c r="A45" s="12"/>
      <c r="B45" s="25">
        <v>342.3</v>
      </c>
      <c r="C45" s="20" t="s">
        <v>90</v>
      </c>
      <c r="D45" s="47">
        <v>0</v>
      </c>
      <c r="E45" s="47">
        <v>130221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130221</v>
      </c>
      <c r="O45" s="48">
        <f t="shared" si="6"/>
        <v>15.567364016736402</v>
      </c>
      <c r="P45" s="9"/>
    </row>
    <row r="46" spans="1:16" ht="15">
      <c r="A46" s="12"/>
      <c r="B46" s="25">
        <v>342.6</v>
      </c>
      <c r="C46" s="20" t="s">
        <v>48</v>
      </c>
      <c r="D46" s="47">
        <v>0</v>
      </c>
      <c r="E46" s="47">
        <v>115388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115388</v>
      </c>
      <c r="O46" s="48">
        <f t="shared" si="6"/>
        <v>13.794142259414226</v>
      </c>
      <c r="P46" s="9"/>
    </row>
    <row r="47" spans="1:16" ht="15">
      <c r="A47" s="12"/>
      <c r="B47" s="25">
        <v>343.3</v>
      </c>
      <c r="C47" s="20" t="s">
        <v>49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192381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192381</v>
      </c>
      <c r="O47" s="48">
        <f t="shared" si="6"/>
        <v>22.998326359832635</v>
      </c>
      <c r="P47" s="9"/>
    </row>
    <row r="48" spans="1:16" ht="15">
      <c r="A48" s="12"/>
      <c r="B48" s="25">
        <v>343.4</v>
      </c>
      <c r="C48" s="20" t="s">
        <v>50</v>
      </c>
      <c r="D48" s="47">
        <v>0</v>
      </c>
      <c r="E48" s="47">
        <v>425299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425299</v>
      </c>
      <c r="O48" s="48">
        <f t="shared" si="6"/>
        <v>50.84267782426778</v>
      </c>
      <c r="P48" s="9"/>
    </row>
    <row r="49" spans="1:16" ht="15">
      <c r="A49" s="12"/>
      <c r="B49" s="25">
        <v>344.9</v>
      </c>
      <c r="C49" s="20" t="s">
        <v>91</v>
      </c>
      <c r="D49" s="47">
        <v>0</v>
      </c>
      <c r="E49" s="47">
        <v>8468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8468</v>
      </c>
      <c r="O49" s="48">
        <f t="shared" si="6"/>
        <v>1.0123132098027496</v>
      </c>
      <c r="P49" s="9"/>
    </row>
    <row r="50" spans="1:16" ht="15">
      <c r="A50" s="12"/>
      <c r="B50" s="25">
        <v>347.9</v>
      </c>
      <c r="C50" s="20" t="s">
        <v>92</v>
      </c>
      <c r="D50" s="47">
        <v>0</v>
      </c>
      <c r="E50" s="47">
        <v>8846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8846</v>
      </c>
      <c r="O50" s="48">
        <f t="shared" si="6"/>
        <v>1.057501494321578</v>
      </c>
      <c r="P50" s="9"/>
    </row>
    <row r="51" spans="1:16" ht="15">
      <c r="A51" s="12"/>
      <c r="B51" s="25">
        <v>348.921</v>
      </c>
      <c r="C51" s="20" t="s">
        <v>93</v>
      </c>
      <c r="D51" s="47">
        <v>6740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6740</v>
      </c>
      <c r="O51" s="48">
        <f t="shared" si="6"/>
        <v>0.8057381948595338</v>
      </c>
      <c r="P51" s="9"/>
    </row>
    <row r="52" spans="1:16" ht="15">
      <c r="A52" s="12"/>
      <c r="B52" s="25">
        <v>348.922</v>
      </c>
      <c r="C52" s="20" t="s">
        <v>94</v>
      </c>
      <c r="D52" s="47">
        <v>2626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2626</v>
      </c>
      <c r="O52" s="48">
        <f t="shared" si="6"/>
        <v>0.3139270771069934</v>
      </c>
      <c r="P52" s="9"/>
    </row>
    <row r="53" spans="1:16" ht="15">
      <c r="A53" s="12"/>
      <c r="B53" s="25">
        <v>348.923</v>
      </c>
      <c r="C53" s="20" t="s">
        <v>95</v>
      </c>
      <c r="D53" s="47">
        <v>2626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2626</v>
      </c>
      <c r="O53" s="48">
        <f t="shared" si="6"/>
        <v>0.3139270771069934</v>
      </c>
      <c r="P53" s="9"/>
    </row>
    <row r="54" spans="1:16" ht="15">
      <c r="A54" s="12"/>
      <c r="B54" s="25">
        <v>348.924</v>
      </c>
      <c r="C54" s="20" t="s">
        <v>96</v>
      </c>
      <c r="D54" s="47">
        <v>2626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2626</v>
      </c>
      <c r="O54" s="48">
        <f t="shared" si="6"/>
        <v>0.3139270771069934</v>
      </c>
      <c r="P54" s="9"/>
    </row>
    <row r="55" spans="1:16" ht="15">
      <c r="A55" s="12"/>
      <c r="B55" s="25">
        <v>348.93</v>
      </c>
      <c r="C55" s="20" t="s">
        <v>97</v>
      </c>
      <c r="D55" s="47">
        <v>2626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2626</v>
      </c>
      <c r="O55" s="48">
        <f t="shared" si="6"/>
        <v>0.3139270771069934</v>
      </c>
      <c r="P55" s="9"/>
    </row>
    <row r="56" spans="1:16" ht="15">
      <c r="A56" s="12"/>
      <c r="B56" s="25">
        <v>349</v>
      </c>
      <c r="C56" s="20" t="s">
        <v>1</v>
      </c>
      <c r="D56" s="47">
        <v>22594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22594</v>
      </c>
      <c r="O56" s="48">
        <f t="shared" si="6"/>
        <v>2.7010161386730425</v>
      </c>
      <c r="P56" s="9"/>
    </row>
    <row r="57" spans="1:16" ht="15.75">
      <c r="A57" s="29" t="s">
        <v>43</v>
      </c>
      <c r="B57" s="30"/>
      <c r="C57" s="31"/>
      <c r="D57" s="32">
        <f aca="true" t="shared" si="9" ref="D57:M57">SUM(D58:D61)</f>
        <v>22266</v>
      </c>
      <c r="E57" s="32">
        <f t="shared" si="9"/>
        <v>19720</v>
      </c>
      <c r="F57" s="32">
        <f t="shared" si="9"/>
        <v>0</v>
      </c>
      <c r="G57" s="32">
        <f t="shared" si="9"/>
        <v>0</v>
      </c>
      <c r="H57" s="32">
        <f t="shared" si="9"/>
        <v>0</v>
      </c>
      <c r="I57" s="32">
        <f t="shared" si="9"/>
        <v>0</v>
      </c>
      <c r="J57" s="32">
        <f t="shared" si="9"/>
        <v>0</v>
      </c>
      <c r="K57" s="32">
        <f t="shared" si="9"/>
        <v>0</v>
      </c>
      <c r="L57" s="32">
        <f t="shared" si="9"/>
        <v>0</v>
      </c>
      <c r="M57" s="32">
        <f t="shared" si="9"/>
        <v>0</v>
      </c>
      <c r="N57" s="32">
        <f aca="true" t="shared" si="10" ref="N57:N67">SUM(D57:M57)</f>
        <v>41986</v>
      </c>
      <c r="O57" s="46">
        <f t="shared" si="6"/>
        <v>5.019246861924686</v>
      </c>
      <c r="P57" s="10"/>
    </row>
    <row r="58" spans="1:16" ht="15">
      <c r="A58" s="13"/>
      <c r="B58" s="40">
        <v>351.1</v>
      </c>
      <c r="C58" s="21" t="s">
        <v>98</v>
      </c>
      <c r="D58" s="47">
        <v>0</v>
      </c>
      <c r="E58" s="47">
        <v>13690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13690</v>
      </c>
      <c r="O58" s="48">
        <f t="shared" si="6"/>
        <v>1.6365809922295278</v>
      </c>
      <c r="P58" s="9"/>
    </row>
    <row r="59" spans="1:16" ht="15">
      <c r="A59" s="13"/>
      <c r="B59" s="40">
        <v>351.2</v>
      </c>
      <c r="C59" s="21" t="s">
        <v>99</v>
      </c>
      <c r="D59" s="47">
        <v>4255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4255</v>
      </c>
      <c r="O59" s="48">
        <f t="shared" si="6"/>
        <v>0.5086670651524208</v>
      </c>
      <c r="P59" s="9"/>
    </row>
    <row r="60" spans="1:16" ht="15">
      <c r="A60" s="13"/>
      <c r="B60" s="40">
        <v>351.8</v>
      </c>
      <c r="C60" s="21" t="s">
        <v>100</v>
      </c>
      <c r="D60" s="47">
        <v>0</v>
      </c>
      <c r="E60" s="47">
        <v>6030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6030</v>
      </c>
      <c r="O60" s="48">
        <f t="shared" si="6"/>
        <v>0.7208607292289301</v>
      </c>
      <c r="P60" s="9"/>
    </row>
    <row r="61" spans="1:16" ht="15">
      <c r="A61" s="13"/>
      <c r="B61" s="40">
        <v>359</v>
      </c>
      <c r="C61" s="21" t="s">
        <v>59</v>
      </c>
      <c r="D61" s="47">
        <v>18011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18011</v>
      </c>
      <c r="O61" s="48">
        <f t="shared" si="6"/>
        <v>2.1531380753138074</v>
      </c>
      <c r="P61" s="9"/>
    </row>
    <row r="62" spans="1:16" ht="15.75">
      <c r="A62" s="29" t="s">
        <v>6</v>
      </c>
      <c r="B62" s="30"/>
      <c r="C62" s="31"/>
      <c r="D62" s="32">
        <f aca="true" t="shared" si="11" ref="D62:M62">SUM(D63:D64)</f>
        <v>147656</v>
      </c>
      <c r="E62" s="32">
        <f t="shared" si="11"/>
        <v>304622</v>
      </c>
      <c r="F62" s="32">
        <f t="shared" si="11"/>
        <v>8193</v>
      </c>
      <c r="G62" s="32">
        <f t="shared" si="11"/>
        <v>5184</v>
      </c>
      <c r="H62" s="32">
        <f t="shared" si="11"/>
        <v>0</v>
      </c>
      <c r="I62" s="32">
        <f t="shared" si="11"/>
        <v>0</v>
      </c>
      <c r="J62" s="32">
        <f t="shared" si="11"/>
        <v>0</v>
      </c>
      <c r="K62" s="32">
        <f t="shared" si="11"/>
        <v>0</v>
      </c>
      <c r="L62" s="32">
        <f t="shared" si="11"/>
        <v>0</v>
      </c>
      <c r="M62" s="32">
        <f t="shared" si="11"/>
        <v>0</v>
      </c>
      <c r="N62" s="32">
        <f t="shared" si="10"/>
        <v>465655</v>
      </c>
      <c r="O62" s="46">
        <f t="shared" si="6"/>
        <v>55.667065152420804</v>
      </c>
      <c r="P62" s="10"/>
    </row>
    <row r="63" spans="1:16" ht="15">
      <c r="A63" s="12"/>
      <c r="B63" s="25">
        <v>361.1</v>
      </c>
      <c r="C63" s="20" t="s">
        <v>60</v>
      </c>
      <c r="D63" s="47">
        <v>19832</v>
      </c>
      <c r="E63" s="47">
        <v>20308</v>
      </c>
      <c r="F63" s="47">
        <v>8193</v>
      </c>
      <c r="G63" s="47">
        <v>5184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53517</v>
      </c>
      <c r="O63" s="48">
        <f t="shared" si="6"/>
        <v>6.397728631201435</v>
      </c>
      <c r="P63" s="9"/>
    </row>
    <row r="64" spans="1:16" ht="15">
      <c r="A64" s="12"/>
      <c r="B64" s="25">
        <v>369.9</v>
      </c>
      <c r="C64" s="20" t="s">
        <v>62</v>
      </c>
      <c r="D64" s="47">
        <v>127824</v>
      </c>
      <c r="E64" s="47">
        <v>284314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412138</v>
      </c>
      <c r="O64" s="48">
        <f t="shared" si="6"/>
        <v>49.269336521219365</v>
      </c>
      <c r="P64" s="9"/>
    </row>
    <row r="65" spans="1:16" ht="15.75">
      <c r="A65" s="29" t="s">
        <v>44</v>
      </c>
      <c r="B65" s="30"/>
      <c r="C65" s="31"/>
      <c r="D65" s="32">
        <f aca="true" t="shared" si="12" ref="D65:M65">SUM(D66:D66)</f>
        <v>77544</v>
      </c>
      <c r="E65" s="32">
        <f t="shared" si="12"/>
        <v>3116815</v>
      </c>
      <c r="F65" s="32">
        <f t="shared" si="12"/>
        <v>202094</v>
      </c>
      <c r="G65" s="32">
        <f t="shared" si="12"/>
        <v>368886</v>
      </c>
      <c r="H65" s="32">
        <f t="shared" si="12"/>
        <v>0</v>
      </c>
      <c r="I65" s="32">
        <f t="shared" si="12"/>
        <v>64000</v>
      </c>
      <c r="J65" s="32">
        <f t="shared" si="12"/>
        <v>0</v>
      </c>
      <c r="K65" s="32">
        <f t="shared" si="12"/>
        <v>0</v>
      </c>
      <c r="L65" s="32">
        <f t="shared" si="12"/>
        <v>0</v>
      </c>
      <c r="M65" s="32">
        <f t="shared" si="12"/>
        <v>0</v>
      </c>
      <c r="N65" s="32">
        <f t="shared" si="10"/>
        <v>3829339</v>
      </c>
      <c r="O65" s="46">
        <f t="shared" si="6"/>
        <v>457.78111177525403</v>
      </c>
      <c r="P65" s="9"/>
    </row>
    <row r="66" spans="1:16" ht="15.75" thickBot="1">
      <c r="A66" s="12"/>
      <c r="B66" s="25">
        <v>381</v>
      </c>
      <c r="C66" s="20" t="s">
        <v>63</v>
      </c>
      <c r="D66" s="47">
        <v>77544</v>
      </c>
      <c r="E66" s="47">
        <v>3116815</v>
      </c>
      <c r="F66" s="47">
        <v>202094</v>
      </c>
      <c r="G66" s="47">
        <v>368886</v>
      </c>
      <c r="H66" s="47">
        <v>0</v>
      </c>
      <c r="I66" s="47">
        <v>64000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3829339</v>
      </c>
      <c r="O66" s="48">
        <f t="shared" si="6"/>
        <v>457.78111177525403</v>
      </c>
      <c r="P66" s="9"/>
    </row>
    <row r="67" spans="1:119" ht="16.5" thickBot="1">
      <c r="A67" s="14" t="s">
        <v>52</v>
      </c>
      <c r="B67" s="23"/>
      <c r="C67" s="22"/>
      <c r="D67" s="15">
        <f aca="true" t="shared" si="13" ref="D67:M67">SUM(D5,D12,D15,D41,D57,D62,D65)</f>
        <v>4225268</v>
      </c>
      <c r="E67" s="15">
        <f t="shared" si="13"/>
        <v>12504568</v>
      </c>
      <c r="F67" s="15">
        <f t="shared" si="13"/>
        <v>210287</v>
      </c>
      <c r="G67" s="15">
        <f t="shared" si="13"/>
        <v>963855</v>
      </c>
      <c r="H67" s="15">
        <f t="shared" si="13"/>
        <v>0</v>
      </c>
      <c r="I67" s="15">
        <f t="shared" si="13"/>
        <v>256381</v>
      </c>
      <c r="J67" s="15">
        <f t="shared" si="13"/>
        <v>0</v>
      </c>
      <c r="K67" s="15">
        <f t="shared" si="13"/>
        <v>0</v>
      </c>
      <c r="L67" s="15">
        <f t="shared" si="13"/>
        <v>0</v>
      </c>
      <c r="M67" s="15">
        <f t="shared" si="13"/>
        <v>0</v>
      </c>
      <c r="N67" s="15">
        <f t="shared" si="10"/>
        <v>18160359</v>
      </c>
      <c r="O67" s="38">
        <f t="shared" si="6"/>
        <v>2170.9933054393305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5" ht="15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5" ht="15">
      <c r="A69" s="41"/>
      <c r="B69" s="42"/>
      <c r="C69" s="42"/>
      <c r="D69" s="43"/>
      <c r="E69" s="43"/>
      <c r="F69" s="43"/>
      <c r="G69" s="43"/>
      <c r="H69" s="43"/>
      <c r="I69" s="43"/>
      <c r="J69" s="43"/>
      <c r="K69" s="43"/>
      <c r="L69" s="49" t="s">
        <v>101</v>
      </c>
      <c r="M69" s="49"/>
      <c r="N69" s="49"/>
      <c r="O69" s="44">
        <v>8365</v>
      </c>
    </row>
    <row r="70" spans="1:15" ht="15">
      <c r="A70" s="50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2"/>
    </row>
    <row r="71" spans="1:15" ht="15.75" thickBot="1">
      <c r="A71" s="53" t="s">
        <v>102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5"/>
    </row>
  </sheetData>
  <sheetProtection/>
  <mergeCells count="10">
    <mergeCell ref="A71:O71"/>
    <mergeCell ref="L69:N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77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58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70</v>
      </c>
      <c r="B3" s="63"/>
      <c r="C3" s="64"/>
      <c r="D3" s="68" t="s">
        <v>38</v>
      </c>
      <c r="E3" s="69"/>
      <c r="F3" s="69"/>
      <c r="G3" s="69"/>
      <c r="H3" s="70"/>
      <c r="I3" s="68" t="s">
        <v>39</v>
      </c>
      <c r="J3" s="70"/>
      <c r="K3" s="68" t="s">
        <v>41</v>
      </c>
      <c r="L3" s="70"/>
      <c r="M3" s="36"/>
      <c r="N3" s="37"/>
      <c r="O3" s="71" t="s">
        <v>75</v>
      </c>
      <c r="P3" s="11"/>
      <c r="Q3"/>
    </row>
    <row r="4" spans="1:133" ht="32.25" customHeight="1" thickBot="1">
      <c r="A4" s="65"/>
      <c r="B4" s="66"/>
      <c r="C4" s="67"/>
      <c r="D4" s="34" t="s">
        <v>7</v>
      </c>
      <c r="E4" s="34" t="s">
        <v>71</v>
      </c>
      <c r="F4" s="34" t="s">
        <v>72</v>
      </c>
      <c r="G4" s="34" t="s">
        <v>73</v>
      </c>
      <c r="H4" s="34" t="s">
        <v>8</v>
      </c>
      <c r="I4" s="34" t="s">
        <v>9</v>
      </c>
      <c r="J4" s="35" t="s">
        <v>74</v>
      </c>
      <c r="K4" s="35" t="s">
        <v>10</v>
      </c>
      <c r="L4" s="35" t="s">
        <v>11</v>
      </c>
      <c r="M4" s="35" t="s">
        <v>12</v>
      </c>
      <c r="N4" s="35" t="s">
        <v>40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SUM(D6:D10)</f>
        <v>907372</v>
      </c>
      <c r="E5" s="27">
        <f t="shared" si="0"/>
        <v>1565737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8">SUM(D5:M5)</f>
        <v>2473109</v>
      </c>
      <c r="O5" s="33">
        <f aca="true" t="shared" si="2" ref="O5:O36">(N5/O$65)</f>
        <v>300.86484184914843</v>
      </c>
      <c r="P5" s="6"/>
    </row>
    <row r="6" spans="1:16" ht="15">
      <c r="A6" s="12"/>
      <c r="B6" s="25">
        <v>311</v>
      </c>
      <c r="C6" s="20" t="s">
        <v>3</v>
      </c>
      <c r="D6" s="47">
        <v>670240</v>
      </c>
      <c r="E6" s="47">
        <v>1296425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1966665</v>
      </c>
      <c r="O6" s="48">
        <f t="shared" si="2"/>
        <v>239.2536496350365</v>
      </c>
      <c r="P6" s="9"/>
    </row>
    <row r="7" spans="1:16" ht="15">
      <c r="A7" s="12"/>
      <c r="B7" s="25">
        <v>312.3</v>
      </c>
      <c r="C7" s="20" t="s">
        <v>13</v>
      </c>
      <c r="D7" s="47">
        <v>0</v>
      </c>
      <c r="E7" s="47">
        <v>43551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43551</v>
      </c>
      <c r="O7" s="48">
        <f t="shared" si="2"/>
        <v>5.298175182481752</v>
      </c>
      <c r="P7" s="9"/>
    </row>
    <row r="8" spans="1:16" ht="15">
      <c r="A8" s="12"/>
      <c r="B8" s="25">
        <v>312.41</v>
      </c>
      <c r="C8" s="20" t="s">
        <v>14</v>
      </c>
      <c r="D8" s="47">
        <v>0</v>
      </c>
      <c r="E8" s="47">
        <v>225761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225761</v>
      </c>
      <c r="O8" s="48">
        <f t="shared" si="2"/>
        <v>27.464841849148417</v>
      </c>
      <c r="P8" s="9"/>
    </row>
    <row r="9" spans="1:16" ht="15">
      <c r="A9" s="12"/>
      <c r="B9" s="25">
        <v>312.6</v>
      </c>
      <c r="C9" s="20" t="s">
        <v>15</v>
      </c>
      <c r="D9" s="47">
        <v>210069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210069</v>
      </c>
      <c r="O9" s="48">
        <f t="shared" si="2"/>
        <v>25.555839416058394</v>
      </c>
      <c r="P9" s="9"/>
    </row>
    <row r="10" spans="1:16" ht="15">
      <c r="A10" s="12"/>
      <c r="B10" s="25">
        <v>315</v>
      </c>
      <c r="C10" s="20" t="s">
        <v>16</v>
      </c>
      <c r="D10" s="47">
        <v>27063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27063</v>
      </c>
      <c r="O10" s="48">
        <f t="shared" si="2"/>
        <v>3.2923357664233577</v>
      </c>
      <c r="P10" s="9"/>
    </row>
    <row r="11" spans="1:16" ht="15.75">
      <c r="A11" s="29" t="s">
        <v>17</v>
      </c>
      <c r="B11" s="30"/>
      <c r="C11" s="31"/>
      <c r="D11" s="32">
        <f aca="true" t="shared" si="3" ref="D11:M11">SUM(D12:D12)</f>
        <v>19457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19457</v>
      </c>
      <c r="O11" s="46">
        <f t="shared" si="2"/>
        <v>2.3670316301703163</v>
      </c>
      <c r="P11" s="10"/>
    </row>
    <row r="12" spans="1:16" ht="15">
      <c r="A12" s="12"/>
      <c r="B12" s="25">
        <v>322</v>
      </c>
      <c r="C12" s="20" t="s">
        <v>0</v>
      </c>
      <c r="D12" s="47">
        <v>19457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19457</v>
      </c>
      <c r="O12" s="48">
        <f t="shared" si="2"/>
        <v>2.3670316301703163</v>
      </c>
      <c r="P12" s="9"/>
    </row>
    <row r="13" spans="1:16" ht="15.75">
      <c r="A13" s="29" t="s">
        <v>20</v>
      </c>
      <c r="B13" s="30"/>
      <c r="C13" s="31"/>
      <c r="D13" s="32">
        <f aca="true" t="shared" si="4" ref="D13:M13">SUM(D14:D35)</f>
        <v>2522226</v>
      </c>
      <c r="E13" s="32">
        <f t="shared" si="4"/>
        <v>3783308</v>
      </c>
      <c r="F13" s="32">
        <f t="shared" si="4"/>
        <v>0</v>
      </c>
      <c r="G13" s="32">
        <f t="shared" si="4"/>
        <v>506734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5">
        <f t="shared" si="1"/>
        <v>6812268</v>
      </c>
      <c r="O13" s="46">
        <f t="shared" si="2"/>
        <v>828.7430656934307</v>
      </c>
      <c r="P13" s="10"/>
    </row>
    <row r="14" spans="1:16" ht="15">
      <c r="A14" s="12"/>
      <c r="B14" s="25">
        <v>331.1</v>
      </c>
      <c r="C14" s="20" t="s">
        <v>18</v>
      </c>
      <c r="D14" s="47">
        <v>0</v>
      </c>
      <c r="E14" s="47">
        <v>1325147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1325147</v>
      </c>
      <c r="O14" s="48">
        <f t="shared" si="2"/>
        <v>161.21009732360096</v>
      </c>
      <c r="P14" s="9"/>
    </row>
    <row r="15" spans="1:16" ht="15">
      <c r="A15" s="12"/>
      <c r="B15" s="25">
        <v>331.2</v>
      </c>
      <c r="C15" s="20" t="s">
        <v>19</v>
      </c>
      <c r="D15" s="47">
        <v>109493</v>
      </c>
      <c r="E15" s="47">
        <v>151933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261426</v>
      </c>
      <c r="O15" s="48">
        <f t="shared" si="2"/>
        <v>31.803649635036496</v>
      </c>
      <c r="P15" s="9"/>
    </row>
    <row r="16" spans="1:16" ht="15">
      <c r="A16" s="12"/>
      <c r="B16" s="25">
        <v>331.49</v>
      </c>
      <c r="C16" s="20" t="s">
        <v>21</v>
      </c>
      <c r="D16" s="47">
        <v>0</v>
      </c>
      <c r="E16" s="47">
        <v>65439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65439</v>
      </c>
      <c r="O16" s="48">
        <f t="shared" si="2"/>
        <v>7.960948905109489</v>
      </c>
      <c r="P16" s="9"/>
    </row>
    <row r="17" spans="1:16" ht="15">
      <c r="A17" s="12"/>
      <c r="B17" s="25">
        <v>333</v>
      </c>
      <c r="C17" s="20" t="s">
        <v>4</v>
      </c>
      <c r="D17" s="47">
        <v>575615</v>
      </c>
      <c r="E17" s="47">
        <v>317821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893436</v>
      </c>
      <c r="O17" s="48">
        <f t="shared" si="2"/>
        <v>108.69051094890511</v>
      </c>
      <c r="P17" s="9"/>
    </row>
    <row r="18" spans="1:16" ht="15">
      <c r="A18" s="12"/>
      <c r="B18" s="25">
        <v>334.34</v>
      </c>
      <c r="C18" s="20" t="s">
        <v>22</v>
      </c>
      <c r="D18" s="47">
        <v>0</v>
      </c>
      <c r="E18" s="47">
        <v>261434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261434</v>
      </c>
      <c r="O18" s="48">
        <f t="shared" si="2"/>
        <v>31.804622871046227</v>
      </c>
      <c r="P18" s="9"/>
    </row>
    <row r="19" spans="1:16" ht="15">
      <c r="A19" s="12"/>
      <c r="B19" s="25">
        <v>334.42</v>
      </c>
      <c r="C19" s="20" t="s">
        <v>23</v>
      </c>
      <c r="D19" s="47">
        <v>0</v>
      </c>
      <c r="E19" s="47">
        <v>226823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aca="true" t="shared" si="5" ref="N19:N29">SUM(D19:M19)</f>
        <v>226823</v>
      </c>
      <c r="O19" s="48">
        <f t="shared" si="2"/>
        <v>27.59403892944039</v>
      </c>
      <c r="P19" s="9"/>
    </row>
    <row r="20" spans="1:16" ht="15">
      <c r="A20" s="12"/>
      <c r="B20" s="25">
        <v>334.5</v>
      </c>
      <c r="C20" s="20" t="s">
        <v>24</v>
      </c>
      <c r="D20" s="47">
        <v>0</v>
      </c>
      <c r="E20" s="47">
        <v>271134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271134</v>
      </c>
      <c r="O20" s="48">
        <f t="shared" si="2"/>
        <v>32.98467153284672</v>
      </c>
      <c r="P20" s="9"/>
    </row>
    <row r="21" spans="1:16" ht="15">
      <c r="A21" s="12"/>
      <c r="B21" s="25">
        <v>334.61</v>
      </c>
      <c r="C21" s="20" t="s">
        <v>25</v>
      </c>
      <c r="D21" s="47">
        <v>0</v>
      </c>
      <c r="E21" s="47">
        <v>246412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246412</v>
      </c>
      <c r="O21" s="48">
        <f t="shared" si="2"/>
        <v>29.977128953771288</v>
      </c>
      <c r="P21" s="9"/>
    </row>
    <row r="22" spans="1:16" ht="15">
      <c r="A22" s="12"/>
      <c r="B22" s="25">
        <v>334.7</v>
      </c>
      <c r="C22" s="20" t="s">
        <v>26</v>
      </c>
      <c r="D22" s="47">
        <v>388118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388118</v>
      </c>
      <c r="O22" s="48">
        <f t="shared" si="2"/>
        <v>47.21630170316302</v>
      </c>
      <c r="P22" s="9"/>
    </row>
    <row r="23" spans="1:16" ht="15">
      <c r="A23" s="12"/>
      <c r="B23" s="25">
        <v>335.12</v>
      </c>
      <c r="C23" s="20" t="s">
        <v>27</v>
      </c>
      <c r="D23" s="47">
        <v>115985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115985</v>
      </c>
      <c r="O23" s="48">
        <f t="shared" si="2"/>
        <v>14.110097323600973</v>
      </c>
      <c r="P23" s="9"/>
    </row>
    <row r="24" spans="1:16" ht="15">
      <c r="A24" s="12"/>
      <c r="B24" s="25">
        <v>335.13</v>
      </c>
      <c r="C24" s="20" t="s">
        <v>28</v>
      </c>
      <c r="D24" s="47">
        <v>23306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23306</v>
      </c>
      <c r="O24" s="48">
        <f t="shared" si="2"/>
        <v>2.835279805352798</v>
      </c>
      <c r="P24" s="9"/>
    </row>
    <row r="25" spans="1:16" ht="15">
      <c r="A25" s="12"/>
      <c r="B25" s="25">
        <v>335.14</v>
      </c>
      <c r="C25" s="20" t="s">
        <v>29</v>
      </c>
      <c r="D25" s="47">
        <v>3818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3818</v>
      </c>
      <c r="O25" s="48">
        <f t="shared" si="2"/>
        <v>0.46447688564476886</v>
      </c>
      <c r="P25" s="9"/>
    </row>
    <row r="26" spans="1:16" ht="15">
      <c r="A26" s="12"/>
      <c r="B26" s="25">
        <v>335.15</v>
      </c>
      <c r="C26" s="20" t="s">
        <v>30</v>
      </c>
      <c r="D26" s="47">
        <v>107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107</v>
      </c>
      <c r="O26" s="48">
        <f t="shared" si="2"/>
        <v>0.013017031630170317</v>
      </c>
      <c r="P26" s="9"/>
    </row>
    <row r="27" spans="1:16" ht="15">
      <c r="A27" s="12"/>
      <c r="B27" s="25">
        <v>335.16</v>
      </c>
      <c r="C27" s="20" t="s">
        <v>31</v>
      </c>
      <c r="D27" s="47">
        <v>198250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198250</v>
      </c>
      <c r="O27" s="48">
        <f t="shared" si="2"/>
        <v>24.118004866180048</v>
      </c>
      <c r="P27" s="9"/>
    </row>
    <row r="28" spans="1:16" ht="15">
      <c r="A28" s="12"/>
      <c r="B28" s="25">
        <v>335.18</v>
      </c>
      <c r="C28" s="20" t="s">
        <v>32</v>
      </c>
      <c r="D28" s="47">
        <v>455921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455921</v>
      </c>
      <c r="O28" s="48">
        <f t="shared" si="2"/>
        <v>55.46484184914842</v>
      </c>
      <c r="P28" s="9"/>
    </row>
    <row r="29" spans="1:16" ht="15">
      <c r="A29" s="12"/>
      <c r="B29" s="25">
        <v>335.19</v>
      </c>
      <c r="C29" s="20" t="s">
        <v>45</v>
      </c>
      <c r="D29" s="47">
        <v>571492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571492</v>
      </c>
      <c r="O29" s="48">
        <f t="shared" si="2"/>
        <v>69.52457420924574</v>
      </c>
      <c r="P29" s="9"/>
    </row>
    <row r="30" spans="1:16" ht="15">
      <c r="A30" s="12"/>
      <c r="B30" s="25">
        <v>335.42</v>
      </c>
      <c r="C30" s="20" t="s">
        <v>33</v>
      </c>
      <c r="D30" s="47">
        <v>0</v>
      </c>
      <c r="E30" s="47">
        <v>126683</v>
      </c>
      <c r="F30" s="47">
        <v>0</v>
      </c>
      <c r="G30" s="47">
        <v>506734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aca="true" t="shared" si="6" ref="N30:N36">SUM(D30:M30)</f>
        <v>633417</v>
      </c>
      <c r="O30" s="48">
        <f t="shared" si="2"/>
        <v>77.05802919708029</v>
      </c>
      <c r="P30" s="9"/>
    </row>
    <row r="31" spans="1:16" ht="15">
      <c r="A31" s="12"/>
      <c r="B31" s="25">
        <v>335.49</v>
      </c>
      <c r="C31" s="20" t="s">
        <v>34</v>
      </c>
      <c r="D31" s="47">
        <v>0</v>
      </c>
      <c r="E31" s="47">
        <v>303318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303318</v>
      </c>
      <c r="O31" s="48">
        <f t="shared" si="2"/>
        <v>36.9</v>
      </c>
      <c r="P31" s="9"/>
    </row>
    <row r="32" spans="1:16" ht="15">
      <c r="A32" s="12"/>
      <c r="B32" s="25">
        <v>335.9</v>
      </c>
      <c r="C32" s="20" t="s">
        <v>35</v>
      </c>
      <c r="D32" s="47">
        <v>22950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22950</v>
      </c>
      <c r="O32" s="48">
        <f t="shared" si="2"/>
        <v>2.791970802919708</v>
      </c>
      <c r="P32" s="9"/>
    </row>
    <row r="33" spans="1:16" ht="15">
      <c r="A33" s="12"/>
      <c r="B33" s="25">
        <v>336</v>
      </c>
      <c r="C33" s="20" t="s">
        <v>5</v>
      </c>
      <c r="D33" s="47">
        <v>21820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21820</v>
      </c>
      <c r="O33" s="48">
        <f t="shared" si="2"/>
        <v>2.6545012165450124</v>
      </c>
      <c r="P33" s="9"/>
    </row>
    <row r="34" spans="1:16" ht="15">
      <c r="A34" s="12"/>
      <c r="B34" s="25">
        <v>337.2</v>
      </c>
      <c r="C34" s="20" t="s">
        <v>36</v>
      </c>
      <c r="D34" s="47">
        <v>0</v>
      </c>
      <c r="E34" s="47">
        <v>487164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487164</v>
      </c>
      <c r="O34" s="48">
        <f t="shared" si="2"/>
        <v>59.26569343065693</v>
      </c>
      <c r="P34" s="9"/>
    </row>
    <row r="35" spans="1:16" ht="15">
      <c r="A35" s="12"/>
      <c r="B35" s="25">
        <v>337.9</v>
      </c>
      <c r="C35" s="20" t="s">
        <v>37</v>
      </c>
      <c r="D35" s="47">
        <v>35351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35351</v>
      </c>
      <c r="O35" s="48">
        <f t="shared" si="2"/>
        <v>4.300608272506083</v>
      </c>
      <c r="P35" s="9"/>
    </row>
    <row r="36" spans="1:16" ht="15.75">
      <c r="A36" s="29" t="s">
        <v>42</v>
      </c>
      <c r="B36" s="30"/>
      <c r="C36" s="31"/>
      <c r="D36" s="32">
        <f aca="true" t="shared" si="7" ref="D36:M36">SUM(D37:D48)</f>
        <v>30180</v>
      </c>
      <c r="E36" s="32">
        <f t="shared" si="7"/>
        <v>1273753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186140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 t="shared" si="6"/>
        <v>1490073</v>
      </c>
      <c r="O36" s="46">
        <f t="shared" si="2"/>
        <v>181.27408759124089</v>
      </c>
      <c r="P36" s="10"/>
    </row>
    <row r="37" spans="1:16" ht="15">
      <c r="A37" s="12"/>
      <c r="B37" s="25">
        <v>341.15</v>
      </c>
      <c r="C37" s="20" t="s">
        <v>46</v>
      </c>
      <c r="D37" s="47">
        <v>0</v>
      </c>
      <c r="E37" s="47">
        <v>9239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aca="true" t="shared" si="8" ref="N37:N48">SUM(D37:M37)</f>
        <v>9239</v>
      </c>
      <c r="O37" s="48">
        <f aca="true" t="shared" si="9" ref="O37:O63">(N37/O$65)</f>
        <v>1.1239659367396593</v>
      </c>
      <c r="P37" s="9"/>
    </row>
    <row r="38" spans="1:16" ht="15">
      <c r="A38" s="12"/>
      <c r="B38" s="25">
        <v>341.56</v>
      </c>
      <c r="C38" s="20" t="s">
        <v>47</v>
      </c>
      <c r="D38" s="47">
        <v>0</v>
      </c>
      <c r="E38" s="47">
        <v>1828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8"/>
        <v>1828</v>
      </c>
      <c r="O38" s="48">
        <f t="shared" si="9"/>
        <v>0.22238442822384427</v>
      </c>
      <c r="P38" s="9"/>
    </row>
    <row r="39" spans="1:16" ht="15">
      <c r="A39" s="12"/>
      <c r="B39" s="25">
        <v>342.6</v>
      </c>
      <c r="C39" s="20" t="s">
        <v>48</v>
      </c>
      <c r="D39" s="47">
        <v>0</v>
      </c>
      <c r="E39" s="47">
        <v>163527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8"/>
        <v>163527</v>
      </c>
      <c r="O39" s="48">
        <f t="shared" si="9"/>
        <v>19.893795620437956</v>
      </c>
      <c r="P39" s="9"/>
    </row>
    <row r="40" spans="1:16" ht="15">
      <c r="A40" s="12"/>
      <c r="B40" s="25">
        <v>343.3</v>
      </c>
      <c r="C40" s="20" t="s">
        <v>49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186140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186140</v>
      </c>
      <c r="O40" s="48">
        <f t="shared" si="9"/>
        <v>22.644768856447687</v>
      </c>
      <c r="P40" s="9"/>
    </row>
    <row r="41" spans="1:16" ht="15">
      <c r="A41" s="12"/>
      <c r="B41" s="25">
        <v>343.4</v>
      </c>
      <c r="C41" s="20" t="s">
        <v>50</v>
      </c>
      <c r="D41" s="47">
        <v>0</v>
      </c>
      <c r="E41" s="47">
        <v>392397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392397</v>
      </c>
      <c r="O41" s="48">
        <f t="shared" si="9"/>
        <v>47.736861313868616</v>
      </c>
      <c r="P41" s="9"/>
    </row>
    <row r="42" spans="1:16" ht="15">
      <c r="A42" s="12"/>
      <c r="B42" s="25">
        <v>344.3</v>
      </c>
      <c r="C42" s="20" t="s">
        <v>51</v>
      </c>
      <c r="D42" s="47">
        <v>0</v>
      </c>
      <c r="E42" s="47">
        <v>51450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51450</v>
      </c>
      <c r="O42" s="48">
        <f t="shared" si="9"/>
        <v>6.259124087591241</v>
      </c>
      <c r="P42" s="9"/>
    </row>
    <row r="43" spans="1:16" ht="15">
      <c r="A43" s="12"/>
      <c r="B43" s="25">
        <v>348.11</v>
      </c>
      <c r="C43" s="39" t="s">
        <v>53</v>
      </c>
      <c r="D43" s="47">
        <v>0</v>
      </c>
      <c r="E43" s="47">
        <v>18200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18200</v>
      </c>
      <c r="O43" s="48">
        <f t="shared" si="9"/>
        <v>2.2141119221411194</v>
      </c>
      <c r="P43" s="9"/>
    </row>
    <row r="44" spans="1:16" ht="15">
      <c r="A44" s="12"/>
      <c r="B44" s="25">
        <v>348.12</v>
      </c>
      <c r="C44" s="39" t="s">
        <v>54</v>
      </c>
      <c r="D44" s="47">
        <v>0</v>
      </c>
      <c r="E44" s="47">
        <v>107630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107630</v>
      </c>
      <c r="O44" s="48">
        <f t="shared" si="9"/>
        <v>13.09367396593674</v>
      </c>
      <c r="P44" s="9"/>
    </row>
    <row r="45" spans="1:16" ht="15">
      <c r="A45" s="12"/>
      <c r="B45" s="25">
        <v>348.13</v>
      </c>
      <c r="C45" s="39" t="s">
        <v>55</v>
      </c>
      <c r="D45" s="47">
        <v>0</v>
      </c>
      <c r="E45" s="47">
        <v>190831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190831</v>
      </c>
      <c r="O45" s="48">
        <f t="shared" si="9"/>
        <v>23.215450121654502</v>
      </c>
      <c r="P45" s="9"/>
    </row>
    <row r="46" spans="1:16" ht="15">
      <c r="A46" s="12"/>
      <c r="B46" s="25">
        <v>348.23</v>
      </c>
      <c r="C46" s="39" t="s">
        <v>56</v>
      </c>
      <c r="D46" s="47">
        <v>10226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10226</v>
      </c>
      <c r="O46" s="48">
        <f t="shared" si="9"/>
        <v>1.2440389294403893</v>
      </c>
      <c r="P46" s="9"/>
    </row>
    <row r="47" spans="1:16" ht="15">
      <c r="A47" s="12"/>
      <c r="B47" s="25">
        <v>348.48</v>
      </c>
      <c r="C47" s="39" t="s">
        <v>57</v>
      </c>
      <c r="D47" s="47">
        <v>0</v>
      </c>
      <c r="E47" s="47">
        <v>699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699</v>
      </c>
      <c r="O47" s="48">
        <f t="shared" si="9"/>
        <v>0.08503649635036496</v>
      </c>
      <c r="P47" s="9"/>
    </row>
    <row r="48" spans="1:16" ht="15">
      <c r="A48" s="12"/>
      <c r="B48" s="25">
        <v>349</v>
      </c>
      <c r="C48" s="20" t="s">
        <v>1</v>
      </c>
      <c r="D48" s="47">
        <v>19954</v>
      </c>
      <c r="E48" s="47">
        <v>337952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357906</v>
      </c>
      <c r="O48" s="48">
        <f t="shared" si="9"/>
        <v>43.54087591240876</v>
      </c>
      <c r="P48" s="9"/>
    </row>
    <row r="49" spans="1:16" ht="15.75">
      <c r="A49" s="29" t="s">
        <v>43</v>
      </c>
      <c r="B49" s="30"/>
      <c r="C49" s="31"/>
      <c r="D49" s="32">
        <f aca="true" t="shared" si="10" ref="D49:M49">SUM(D50:D50)</f>
        <v>32590</v>
      </c>
      <c r="E49" s="32">
        <f t="shared" si="10"/>
        <v>12857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aca="true" t="shared" si="11" ref="N49:N56">SUM(D49:M49)</f>
        <v>45447</v>
      </c>
      <c r="O49" s="46">
        <f t="shared" si="9"/>
        <v>5.528832116788321</v>
      </c>
      <c r="P49" s="10"/>
    </row>
    <row r="50" spans="1:16" ht="15">
      <c r="A50" s="13"/>
      <c r="B50" s="40">
        <v>359</v>
      </c>
      <c r="C50" s="21" t="s">
        <v>59</v>
      </c>
      <c r="D50" s="47">
        <v>32590</v>
      </c>
      <c r="E50" s="47">
        <v>12857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1"/>
        <v>45447</v>
      </c>
      <c r="O50" s="48">
        <f t="shared" si="9"/>
        <v>5.528832116788321</v>
      </c>
      <c r="P50" s="9"/>
    </row>
    <row r="51" spans="1:16" ht="15.75">
      <c r="A51" s="29" t="s">
        <v>6</v>
      </c>
      <c r="B51" s="30"/>
      <c r="C51" s="31"/>
      <c r="D51" s="32">
        <f aca="true" t="shared" si="12" ref="D51:M51">SUM(D52:D54)</f>
        <v>42416</v>
      </c>
      <c r="E51" s="32">
        <f t="shared" si="12"/>
        <v>213295</v>
      </c>
      <c r="F51" s="32">
        <f t="shared" si="12"/>
        <v>12578</v>
      </c>
      <c r="G51" s="32">
        <f t="shared" si="12"/>
        <v>4838</v>
      </c>
      <c r="H51" s="32">
        <f t="shared" si="12"/>
        <v>0</v>
      </c>
      <c r="I51" s="32">
        <f t="shared" si="12"/>
        <v>0</v>
      </c>
      <c r="J51" s="32">
        <f t="shared" si="12"/>
        <v>0</v>
      </c>
      <c r="K51" s="32">
        <f t="shared" si="12"/>
        <v>0</v>
      </c>
      <c r="L51" s="32">
        <f t="shared" si="12"/>
        <v>0</v>
      </c>
      <c r="M51" s="32">
        <f t="shared" si="12"/>
        <v>0</v>
      </c>
      <c r="N51" s="32">
        <f t="shared" si="11"/>
        <v>273127</v>
      </c>
      <c r="O51" s="46">
        <f t="shared" si="9"/>
        <v>33.22712895377129</v>
      </c>
      <c r="P51" s="10"/>
    </row>
    <row r="52" spans="1:16" ht="15">
      <c r="A52" s="12"/>
      <c r="B52" s="25">
        <v>361.1</v>
      </c>
      <c r="C52" s="20" t="s">
        <v>60</v>
      </c>
      <c r="D52" s="47">
        <v>19443</v>
      </c>
      <c r="E52" s="47">
        <v>79524</v>
      </c>
      <c r="F52" s="47">
        <v>12578</v>
      </c>
      <c r="G52" s="47">
        <v>4838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1"/>
        <v>116383</v>
      </c>
      <c r="O52" s="48">
        <f t="shared" si="9"/>
        <v>14.158515815085158</v>
      </c>
      <c r="P52" s="9"/>
    </row>
    <row r="53" spans="1:16" ht="15">
      <c r="A53" s="12"/>
      <c r="B53" s="25">
        <v>362</v>
      </c>
      <c r="C53" s="20" t="s">
        <v>61</v>
      </c>
      <c r="D53" s="47">
        <v>0</v>
      </c>
      <c r="E53" s="47">
        <v>11984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1"/>
        <v>11984</v>
      </c>
      <c r="O53" s="48">
        <f t="shared" si="9"/>
        <v>1.4579075425790755</v>
      </c>
      <c r="P53" s="9"/>
    </row>
    <row r="54" spans="1:16" ht="15">
      <c r="A54" s="12"/>
      <c r="B54" s="25">
        <v>369.9</v>
      </c>
      <c r="C54" s="20" t="s">
        <v>62</v>
      </c>
      <c r="D54" s="47">
        <v>22973</v>
      </c>
      <c r="E54" s="47">
        <v>121787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1"/>
        <v>144760</v>
      </c>
      <c r="O54" s="48">
        <f t="shared" si="9"/>
        <v>17.610705596107056</v>
      </c>
      <c r="P54" s="9"/>
    </row>
    <row r="55" spans="1:16" ht="15.75">
      <c r="A55" s="29" t="s">
        <v>44</v>
      </c>
      <c r="B55" s="30"/>
      <c r="C55" s="31"/>
      <c r="D55" s="32">
        <f aca="true" t="shared" si="13" ref="D55:M55">SUM(D56:D62)</f>
        <v>80980</v>
      </c>
      <c r="E55" s="32">
        <f t="shared" si="13"/>
        <v>2868782</v>
      </c>
      <c r="F55" s="32">
        <f t="shared" si="13"/>
        <v>344050</v>
      </c>
      <c r="G55" s="32">
        <f t="shared" si="13"/>
        <v>0</v>
      </c>
      <c r="H55" s="32">
        <f t="shared" si="13"/>
        <v>0</v>
      </c>
      <c r="I55" s="32">
        <f t="shared" si="13"/>
        <v>97000</v>
      </c>
      <c r="J55" s="32">
        <f t="shared" si="13"/>
        <v>0</v>
      </c>
      <c r="K55" s="32">
        <f t="shared" si="13"/>
        <v>0</v>
      </c>
      <c r="L55" s="32">
        <f t="shared" si="13"/>
        <v>0</v>
      </c>
      <c r="M55" s="32">
        <f t="shared" si="13"/>
        <v>0</v>
      </c>
      <c r="N55" s="32">
        <f t="shared" si="11"/>
        <v>3390812</v>
      </c>
      <c r="O55" s="46">
        <f t="shared" si="9"/>
        <v>412.50754257907545</v>
      </c>
      <c r="P55" s="9"/>
    </row>
    <row r="56" spans="1:16" ht="15">
      <c r="A56" s="12"/>
      <c r="B56" s="25">
        <v>381</v>
      </c>
      <c r="C56" s="20" t="s">
        <v>63</v>
      </c>
      <c r="D56" s="47">
        <v>70038</v>
      </c>
      <c r="E56" s="47">
        <v>644627</v>
      </c>
      <c r="F56" s="47">
        <v>344050</v>
      </c>
      <c r="G56" s="47">
        <v>0</v>
      </c>
      <c r="H56" s="47">
        <v>0</v>
      </c>
      <c r="I56" s="47">
        <v>97000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1"/>
        <v>1155715</v>
      </c>
      <c r="O56" s="48">
        <f t="shared" si="9"/>
        <v>140.59793187347933</v>
      </c>
      <c r="P56" s="9"/>
    </row>
    <row r="57" spans="1:16" ht="15">
      <c r="A57" s="12"/>
      <c r="B57" s="25">
        <v>386.1</v>
      </c>
      <c r="C57" s="20" t="s">
        <v>64</v>
      </c>
      <c r="D57" s="47">
        <v>10942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aca="true" t="shared" si="14" ref="N57:N62">SUM(D57:M57)</f>
        <v>10942</v>
      </c>
      <c r="O57" s="48">
        <f t="shared" si="9"/>
        <v>1.3311435523114354</v>
      </c>
      <c r="P57" s="9"/>
    </row>
    <row r="58" spans="1:16" ht="15">
      <c r="A58" s="12"/>
      <c r="B58" s="25">
        <v>386.2</v>
      </c>
      <c r="C58" s="20" t="s">
        <v>65</v>
      </c>
      <c r="D58" s="47">
        <v>0</v>
      </c>
      <c r="E58" s="47">
        <v>208418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4"/>
        <v>208418</v>
      </c>
      <c r="O58" s="48">
        <f t="shared" si="9"/>
        <v>25.354987834549878</v>
      </c>
      <c r="P58" s="9"/>
    </row>
    <row r="59" spans="1:16" ht="15">
      <c r="A59" s="12"/>
      <c r="B59" s="25">
        <v>386.4</v>
      </c>
      <c r="C59" s="20" t="s">
        <v>66</v>
      </c>
      <c r="D59" s="47">
        <v>0</v>
      </c>
      <c r="E59" s="47">
        <v>1352415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4"/>
        <v>1352415</v>
      </c>
      <c r="O59" s="48">
        <f t="shared" si="9"/>
        <v>164.52737226277372</v>
      </c>
      <c r="P59" s="9"/>
    </row>
    <row r="60" spans="1:16" ht="15">
      <c r="A60" s="12"/>
      <c r="B60" s="25">
        <v>386.6</v>
      </c>
      <c r="C60" s="20" t="s">
        <v>67</v>
      </c>
      <c r="D60" s="47">
        <v>0</v>
      </c>
      <c r="E60" s="47">
        <v>283493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4"/>
        <v>283493</v>
      </c>
      <c r="O60" s="48">
        <f t="shared" si="9"/>
        <v>34.48819951338199</v>
      </c>
      <c r="P60" s="9"/>
    </row>
    <row r="61" spans="1:16" ht="15">
      <c r="A61" s="12"/>
      <c r="B61" s="25">
        <v>386.7</v>
      </c>
      <c r="C61" s="20" t="s">
        <v>68</v>
      </c>
      <c r="D61" s="47">
        <v>0</v>
      </c>
      <c r="E61" s="47">
        <v>150409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4"/>
        <v>150409</v>
      </c>
      <c r="O61" s="48">
        <f t="shared" si="9"/>
        <v>18.297931873479317</v>
      </c>
      <c r="P61" s="9"/>
    </row>
    <row r="62" spans="1:16" ht="15.75" thickBot="1">
      <c r="A62" s="12"/>
      <c r="B62" s="25">
        <v>386.8</v>
      </c>
      <c r="C62" s="20" t="s">
        <v>69</v>
      </c>
      <c r="D62" s="47">
        <v>0</v>
      </c>
      <c r="E62" s="47">
        <v>229420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4"/>
        <v>229420</v>
      </c>
      <c r="O62" s="48">
        <f t="shared" si="9"/>
        <v>27.909975669099758</v>
      </c>
      <c r="P62" s="9"/>
    </row>
    <row r="63" spans="1:119" ht="16.5" thickBot="1">
      <c r="A63" s="14" t="s">
        <v>52</v>
      </c>
      <c r="B63" s="23"/>
      <c r="C63" s="22"/>
      <c r="D63" s="15">
        <f aca="true" t="shared" si="15" ref="D63:M63">SUM(D5,D11,D13,D36,D49,D51,D55)</f>
        <v>3635221</v>
      </c>
      <c r="E63" s="15">
        <f t="shared" si="15"/>
        <v>9717732</v>
      </c>
      <c r="F63" s="15">
        <f t="shared" si="15"/>
        <v>356628</v>
      </c>
      <c r="G63" s="15">
        <f t="shared" si="15"/>
        <v>511572</v>
      </c>
      <c r="H63" s="15">
        <f t="shared" si="15"/>
        <v>0</v>
      </c>
      <c r="I63" s="15">
        <f t="shared" si="15"/>
        <v>283140</v>
      </c>
      <c r="J63" s="15">
        <f t="shared" si="15"/>
        <v>0</v>
      </c>
      <c r="K63" s="15">
        <f t="shared" si="15"/>
        <v>0</v>
      </c>
      <c r="L63" s="15">
        <f t="shared" si="15"/>
        <v>0</v>
      </c>
      <c r="M63" s="15">
        <f t="shared" si="15"/>
        <v>0</v>
      </c>
      <c r="N63" s="15">
        <f>SUM(D63:M63)</f>
        <v>14504293</v>
      </c>
      <c r="O63" s="38">
        <f t="shared" si="9"/>
        <v>1764.5125304136252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5" ht="15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 ht="15">
      <c r="A65" s="41"/>
      <c r="B65" s="42"/>
      <c r="C65" s="42"/>
      <c r="D65" s="43"/>
      <c r="E65" s="43"/>
      <c r="F65" s="43"/>
      <c r="G65" s="43"/>
      <c r="H65" s="43"/>
      <c r="I65" s="43"/>
      <c r="J65" s="43"/>
      <c r="K65" s="43"/>
      <c r="L65" s="49" t="s">
        <v>76</v>
      </c>
      <c r="M65" s="49"/>
      <c r="N65" s="49"/>
      <c r="O65" s="44">
        <v>8220</v>
      </c>
    </row>
    <row r="66" spans="1:15" ht="15">
      <c r="A66" s="50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2"/>
    </row>
    <row r="67" spans="1:15" ht="15.75" thickBot="1">
      <c r="A67" s="53" t="s">
        <v>102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5"/>
    </row>
  </sheetData>
  <sheetProtection/>
  <mergeCells count="10">
    <mergeCell ref="A67:O67"/>
    <mergeCell ref="A1:O1"/>
    <mergeCell ref="D3:H3"/>
    <mergeCell ref="I3:J3"/>
    <mergeCell ref="K3:L3"/>
    <mergeCell ref="O3:O4"/>
    <mergeCell ref="A2:O2"/>
    <mergeCell ref="A3:C4"/>
    <mergeCell ref="A66:O66"/>
    <mergeCell ref="L65:N65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77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115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70</v>
      </c>
      <c r="B3" s="63"/>
      <c r="C3" s="64"/>
      <c r="D3" s="68" t="s">
        <v>38</v>
      </c>
      <c r="E3" s="69"/>
      <c r="F3" s="69"/>
      <c r="G3" s="69"/>
      <c r="H3" s="70"/>
      <c r="I3" s="68" t="s">
        <v>39</v>
      </c>
      <c r="J3" s="70"/>
      <c r="K3" s="68" t="s">
        <v>41</v>
      </c>
      <c r="L3" s="70"/>
      <c r="M3" s="36"/>
      <c r="N3" s="37"/>
      <c r="O3" s="71" t="s">
        <v>75</v>
      </c>
      <c r="P3" s="11"/>
      <c r="Q3"/>
    </row>
    <row r="4" spans="1:133" ht="32.25" customHeight="1" thickBot="1">
      <c r="A4" s="65"/>
      <c r="B4" s="66"/>
      <c r="C4" s="67"/>
      <c r="D4" s="34" t="s">
        <v>7</v>
      </c>
      <c r="E4" s="34" t="s">
        <v>71</v>
      </c>
      <c r="F4" s="34" t="s">
        <v>72</v>
      </c>
      <c r="G4" s="34" t="s">
        <v>73</v>
      </c>
      <c r="H4" s="34" t="s">
        <v>8</v>
      </c>
      <c r="I4" s="34" t="s">
        <v>9</v>
      </c>
      <c r="J4" s="35" t="s">
        <v>74</v>
      </c>
      <c r="K4" s="35" t="s">
        <v>10</v>
      </c>
      <c r="L4" s="35" t="s">
        <v>11</v>
      </c>
      <c r="M4" s="35" t="s">
        <v>12</v>
      </c>
      <c r="N4" s="35" t="s">
        <v>40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SUM(D6:D10)</f>
        <v>1074822</v>
      </c>
      <c r="E5" s="27">
        <f t="shared" si="0"/>
        <v>1607369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0">SUM(D5:M5)</f>
        <v>2682191</v>
      </c>
      <c r="O5" s="33">
        <f aca="true" t="shared" si="2" ref="O5:O36">(N5/O$66)</f>
        <v>328.7804608972788</v>
      </c>
      <c r="P5" s="6"/>
    </row>
    <row r="6" spans="1:16" ht="15">
      <c r="A6" s="12"/>
      <c r="B6" s="25">
        <v>311</v>
      </c>
      <c r="C6" s="20" t="s">
        <v>3</v>
      </c>
      <c r="D6" s="47">
        <v>782319</v>
      </c>
      <c r="E6" s="47">
        <v>1275219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2057538</v>
      </c>
      <c r="O6" s="48">
        <f t="shared" si="2"/>
        <v>252.21108114734002</v>
      </c>
      <c r="P6" s="9"/>
    </row>
    <row r="7" spans="1:16" ht="15">
      <c r="A7" s="12"/>
      <c r="B7" s="25">
        <v>312.3</v>
      </c>
      <c r="C7" s="20" t="s">
        <v>13</v>
      </c>
      <c r="D7" s="47">
        <v>0</v>
      </c>
      <c r="E7" s="47">
        <v>55660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55660</v>
      </c>
      <c r="O7" s="48">
        <f t="shared" si="2"/>
        <v>6.822750674184849</v>
      </c>
      <c r="P7" s="9"/>
    </row>
    <row r="8" spans="1:16" ht="15">
      <c r="A8" s="12"/>
      <c r="B8" s="25">
        <v>312.41</v>
      </c>
      <c r="C8" s="20" t="s">
        <v>14</v>
      </c>
      <c r="D8" s="47">
        <v>0</v>
      </c>
      <c r="E8" s="47">
        <v>276490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276490</v>
      </c>
      <c r="O8" s="48">
        <f t="shared" si="2"/>
        <v>33.89188526599657</v>
      </c>
      <c r="P8" s="9"/>
    </row>
    <row r="9" spans="1:16" ht="15">
      <c r="A9" s="12"/>
      <c r="B9" s="25">
        <v>312.6</v>
      </c>
      <c r="C9" s="20" t="s">
        <v>15</v>
      </c>
      <c r="D9" s="47">
        <v>276501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276501</v>
      </c>
      <c r="O9" s="48">
        <f t="shared" si="2"/>
        <v>33.893233635695026</v>
      </c>
      <c r="P9" s="9"/>
    </row>
    <row r="10" spans="1:16" ht="15">
      <c r="A10" s="12"/>
      <c r="B10" s="25">
        <v>315</v>
      </c>
      <c r="C10" s="20" t="s">
        <v>16</v>
      </c>
      <c r="D10" s="47">
        <v>16002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16002</v>
      </c>
      <c r="O10" s="48">
        <f t="shared" si="2"/>
        <v>1.9615101740622702</v>
      </c>
      <c r="P10" s="9"/>
    </row>
    <row r="11" spans="1:16" ht="15.75">
      <c r="A11" s="29" t="s">
        <v>116</v>
      </c>
      <c r="B11" s="30"/>
      <c r="C11" s="31"/>
      <c r="D11" s="32">
        <f aca="true" t="shared" si="3" ref="D11:M11">SUM(D12:D13)</f>
        <v>32874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32874</v>
      </c>
      <c r="O11" s="46">
        <f t="shared" si="2"/>
        <v>4.029664133366021</v>
      </c>
      <c r="P11" s="10"/>
    </row>
    <row r="12" spans="1:16" ht="15">
      <c r="A12" s="12"/>
      <c r="B12" s="25">
        <v>322</v>
      </c>
      <c r="C12" s="20" t="s">
        <v>0</v>
      </c>
      <c r="D12" s="47">
        <v>30574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30574</v>
      </c>
      <c r="O12" s="48">
        <f t="shared" si="2"/>
        <v>3.747732287325325</v>
      </c>
      <c r="P12" s="9"/>
    </row>
    <row r="13" spans="1:16" ht="15">
      <c r="A13" s="12"/>
      <c r="B13" s="25">
        <v>329</v>
      </c>
      <c r="C13" s="20" t="s">
        <v>117</v>
      </c>
      <c r="D13" s="47">
        <v>2300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2300</v>
      </c>
      <c r="O13" s="48">
        <f t="shared" si="2"/>
        <v>0.28193184604069627</v>
      </c>
      <c r="P13" s="9"/>
    </row>
    <row r="14" spans="1:16" ht="15.75">
      <c r="A14" s="29" t="s">
        <v>20</v>
      </c>
      <c r="B14" s="30"/>
      <c r="C14" s="31"/>
      <c r="D14" s="32">
        <f aca="true" t="shared" si="4" ref="D14:M14">SUM(D15:D37)</f>
        <v>3085842</v>
      </c>
      <c r="E14" s="32">
        <f t="shared" si="4"/>
        <v>5957520</v>
      </c>
      <c r="F14" s="32">
        <f t="shared" si="4"/>
        <v>0</v>
      </c>
      <c r="G14" s="32">
        <f t="shared" si="4"/>
        <v>615101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5">
        <f t="shared" si="1"/>
        <v>9658463</v>
      </c>
      <c r="O14" s="46">
        <f t="shared" si="2"/>
        <v>1183.9253493503309</v>
      </c>
      <c r="P14" s="10"/>
    </row>
    <row r="15" spans="1:16" ht="15">
      <c r="A15" s="12"/>
      <c r="B15" s="25">
        <v>331.1</v>
      </c>
      <c r="C15" s="20" t="s">
        <v>18</v>
      </c>
      <c r="D15" s="47">
        <v>0</v>
      </c>
      <c r="E15" s="47">
        <v>2474619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2474619</v>
      </c>
      <c r="O15" s="48">
        <f t="shared" si="2"/>
        <v>303.3364795292964</v>
      </c>
      <c r="P15" s="9"/>
    </row>
    <row r="16" spans="1:16" ht="15">
      <c r="A16" s="12"/>
      <c r="B16" s="25">
        <v>331.2</v>
      </c>
      <c r="C16" s="20" t="s">
        <v>19</v>
      </c>
      <c r="D16" s="47">
        <v>190061</v>
      </c>
      <c r="E16" s="47">
        <v>247737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437798</v>
      </c>
      <c r="O16" s="48">
        <f t="shared" si="2"/>
        <v>53.66486884040206</v>
      </c>
      <c r="P16" s="9"/>
    </row>
    <row r="17" spans="1:16" ht="15">
      <c r="A17" s="12"/>
      <c r="B17" s="25">
        <v>331.49</v>
      </c>
      <c r="C17" s="20" t="s">
        <v>21</v>
      </c>
      <c r="D17" s="47">
        <v>0</v>
      </c>
      <c r="E17" s="47">
        <v>861991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861991</v>
      </c>
      <c r="O17" s="48">
        <f t="shared" si="2"/>
        <v>105.66204952194165</v>
      </c>
      <c r="P17" s="9"/>
    </row>
    <row r="18" spans="1:16" ht="15">
      <c r="A18" s="12"/>
      <c r="B18" s="25">
        <v>333</v>
      </c>
      <c r="C18" s="20" t="s">
        <v>4</v>
      </c>
      <c r="D18" s="47">
        <v>234417</v>
      </c>
      <c r="E18" s="47">
        <v>130214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364631</v>
      </c>
      <c r="O18" s="48">
        <f t="shared" si="2"/>
        <v>44.696126501593525</v>
      </c>
      <c r="P18" s="9"/>
    </row>
    <row r="19" spans="1:16" ht="15">
      <c r="A19" s="12"/>
      <c r="B19" s="25">
        <v>334.1</v>
      </c>
      <c r="C19" s="20" t="s">
        <v>118</v>
      </c>
      <c r="D19" s="47">
        <v>492171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492171</v>
      </c>
      <c r="O19" s="48">
        <f t="shared" si="2"/>
        <v>60.329860259867615</v>
      </c>
      <c r="P19" s="9"/>
    </row>
    <row r="20" spans="1:16" ht="15">
      <c r="A20" s="12"/>
      <c r="B20" s="25">
        <v>334.34</v>
      </c>
      <c r="C20" s="20" t="s">
        <v>22</v>
      </c>
      <c r="D20" s="47">
        <v>0</v>
      </c>
      <c r="E20" s="47">
        <v>261035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261035</v>
      </c>
      <c r="O20" s="48">
        <f t="shared" si="2"/>
        <v>31.997425839666587</v>
      </c>
      <c r="P20" s="9"/>
    </row>
    <row r="21" spans="1:16" ht="15">
      <c r="A21" s="12"/>
      <c r="B21" s="25">
        <v>334.42</v>
      </c>
      <c r="C21" s="20" t="s">
        <v>23</v>
      </c>
      <c r="D21" s="47">
        <v>0</v>
      </c>
      <c r="E21" s="47">
        <v>227589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aca="true" t="shared" si="5" ref="N21:N35">SUM(D21:M21)</f>
        <v>227589</v>
      </c>
      <c r="O21" s="48">
        <f t="shared" si="2"/>
        <v>27.89764648198088</v>
      </c>
      <c r="P21" s="9"/>
    </row>
    <row r="22" spans="1:16" ht="15">
      <c r="A22" s="12"/>
      <c r="B22" s="25">
        <v>334.5</v>
      </c>
      <c r="C22" s="20" t="s">
        <v>24</v>
      </c>
      <c r="D22" s="47">
        <v>0</v>
      </c>
      <c r="E22" s="47">
        <v>92028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92028</v>
      </c>
      <c r="O22" s="48">
        <f t="shared" si="2"/>
        <v>11.280706055405737</v>
      </c>
      <c r="P22" s="9"/>
    </row>
    <row r="23" spans="1:16" ht="15">
      <c r="A23" s="12"/>
      <c r="B23" s="25">
        <v>334.61</v>
      </c>
      <c r="C23" s="20" t="s">
        <v>25</v>
      </c>
      <c r="D23" s="47">
        <v>0</v>
      </c>
      <c r="E23" s="47">
        <v>390476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390476</v>
      </c>
      <c r="O23" s="48">
        <f t="shared" si="2"/>
        <v>47.86418239764648</v>
      </c>
      <c r="P23" s="9"/>
    </row>
    <row r="24" spans="1:16" ht="15">
      <c r="A24" s="12"/>
      <c r="B24" s="25">
        <v>334.7</v>
      </c>
      <c r="C24" s="20" t="s">
        <v>26</v>
      </c>
      <c r="D24" s="47">
        <v>407409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407409</v>
      </c>
      <c r="O24" s="48">
        <f t="shared" si="2"/>
        <v>49.93981367982349</v>
      </c>
      <c r="P24" s="9"/>
    </row>
    <row r="25" spans="1:16" ht="15">
      <c r="A25" s="12"/>
      <c r="B25" s="25">
        <v>335.12</v>
      </c>
      <c r="C25" s="20" t="s">
        <v>27</v>
      </c>
      <c r="D25" s="47">
        <v>92028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92028</v>
      </c>
      <c r="O25" s="48">
        <f t="shared" si="2"/>
        <v>11.280706055405737</v>
      </c>
      <c r="P25" s="9"/>
    </row>
    <row r="26" spans="1:16" ht="15">
      <c r="A26" s="12"/>
      <c r="B26" s="25">
        <v>335.13</v>
      </c>
      <c r="C26" s="20" t="s">
        <v>28</v>
      </c>
      <c r="D26" s="47">
        <v>16346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16346</v>
      </c>
      <c r="O26" s="48">
        <f t="shared" si="2"/>
        <v>2.0036773719048786</v>
      </c>
      <c r="P26" s="9"/>
    </row>
    <row r="27" spans="1:16" ht="15">
      <c r="A27" s="12"/>
      <c r="B27" s="25">
        <v>335.14</v>
      </c>
      <c r="C27" s="20" t="s">
        <v>29</v>
      </c>
      <c r="D27" s="47">
        <v>3568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3568</v>
      </c>
      <c r="O27" s="48">
        <f t="shared" si="2"/>
        <v>0.43736209855356706</v>
      </c>
      <c r="P27" s="9"/>
    </row>
    <row r="28" spans="1:16" ht="15">
      <c r="A28" s="12"/>
      <c r="B28" s="25">
        <v>335.15</v>
      </c>
      <c r="C28" s="20" t="s">
        <v>30</v>
      </c>
      <c r="D28" s="47">
        <v>178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178</v>
      </c>
      <c r="O28" s="48">
        <f t="shared" si="2"/>
        <v>0.02181907330227997</v>
      </c>
      <c r="P28" s="9"/>
    </row>
    <row r="29" spans="1:16" ht="15">
      <c r="A29" s="12"/>
      <c r="B29" s="25">
        <v>335.16</v>
      </c>
      <c r="C29" s="20" t="s">
        <v>31</v>
      </c>
      <c r="D29" s="47">
        <v>198250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198250</v>
      </c>
      <c r="O29" s="48">
        <f t="shared" si="2"/>
        <v>24.301299338073058</v>
      </c>
      <c r="P29" s="9"/>
    </row>
    <row r="30" spans="1:16" ht="15">
      <c r="A30" s="12"/>
      <c r="B30" s="25">
        <v>335.18</v>
      </c>
      <c r="C30" s="20" t="s">
        <v>32</v>
      </c>
      <c r="D30" s="47">
        <v>409548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409548</v>
      </c>
      <c r="O30" s="48">
        <f t="shared" si="2"/>
        <v>50.20201029664133</v>
      </c>
      <c r="P30" s="9"/>
    </row>
    <row r="31" spans="1:16" ht="15">
      <c r="A31" s="12"/>
      <c r="B31" s="25">
        <v>335.19</v>
      </c>
      <c r="C31" s="20" t="s">
        <v>45</v>
      </c>
      <c r="D31" s="47">
        <v>794749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794749</v>
      </c>
      <c r="O31" s="48">
        <f t="shared" si="2"/>
        <v>97.41958813434665</v>
      </c>
      <c r="P31" s="9"/>
    </row>
    <row r="32" spans="1:16" ht="15">
      <c r="A32" s="12"/>
      <c r="B32" s="25">
        <v>335.42</v>
      </c>
      <c r="C32" s="20" t="s">
        <v>33</v>
      </c>
      <c r="D32" s="47">
        <v>0</v>
      </c>
      <c r="E32" s="47">
        <v>153775</v>
      </c>
      <c r="F32" s="47">
        <v>0</v>
      </c>
      <c r="G32" s="47">
        <v>615101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768876</v>
      </c>
      <c r="O32" s="48">
        <f t="shared" si="2"/>
        <v>94.24810002451581</v>
      </c>
      <c r="P32" s="9"/>
    </row>
    <row r="33" spans="1:16" ht="15">
      <c r="A33" s="12"/>
      <c r="B33" s="25">
        <v>335.49</v>
      </c>
      <c r="C33" s="20" t="s">
        <v>34</v>
      </c>
      <c r="D33" s="47">
        <v>0</v>
      </c>
      <c r="E33" s="47">
        <v>336388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336388</v>
      </c>
      <c r="O33" s="48">
        <f t="shared" si="2"/>
        <v>41.234126011277276</v>
      </c>
      <c r="P33" s="9"/>
    </row>
    <row r="34" spans="1:16" ht="15">
      <c r="A34" s="12"/>
      <c r="B34" s="25">
        <v>335.9</v>
      </c>
      <c r="C34" s="20" t="s">
        <v>35</v>
      </c>
      <c r="D34" s="47">
        <v>19221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19221</v>
      </c>
      <c r="O34" s="48">
        <f t="shared" si="2"/>
        <v>2.356092179455749</v>
      </c>
      <c r="P34" s="9"/>
    </row>
    <row r="35" spans="1:16" ht="15">
      <c r="A35" s="12"/>
      <c r="B35" s="25">
        <v>336</v>
      </c>
      <c r="C35" s="20" t="s">
        <v>5</v>
      </c>
      <c r="D35" s="47">
        <v>21820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21820</v>
      </c>
      <c r="O35" s="48">
        <f t="shared" si="2"/>
        <v>2.6746751654817356</v>
      </c>
      <c r="P35" s="9"/>
    </row>
    <row r="36" spans="1:16" ht="15">
      <c r="A36" s="12"/>
      <c r="B36" s="25">
        <v>337.2</v>
      </c>
      <c r="C36" s="20" t="s">
        <v>36</v>
      </c>
      <c r="D36" s="47">
        <v>0</v>
      </c>
      <c r="E36" s="47">
        <v>547604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>SUM(D36:M36)</f>
        <v>547604</v>
      </c>
      <c r="O36" s="48">
        <f t="shared" si="2"/>
        <v>67.12478548663888</v>
      </c>
      <c r="P36" s="9"/>
    </row>
    <row r="37" spans="1:16" ht="15">
      <c r="A37" s="12"/>
      <c r="B37" s="25">
        <v>337.9</v>
      </c>
      <c r="C37" s="20" t="s">
        <v>37</v>
      </c>
      <c r="D37" s="47">
        <v>206076</v>
      </c>
      <c r="E37" s="47">
        <v>234064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>SUM(D37:M37)</f>
        <v>440140</v>
      </c>
      <c r="O37" s="48">
        <f aca="true" t="shared" si="6" ref="O37:O64">(N37/O$66)</f>
        <v>53.95194900710958</v>
      </c>
      <c r="P37" s="9"/>
    </row>
    <row r="38" spans="1:16" ht="15.75">
      <c r="A38" s="29" t="s">
        <v>42</v>
      </c>
      <c r="B38" s="30"/>
      <c r="C38" s="31"/>
      <c r="D38" s="32">
        <f aca="true" t="shared" si="7" ref="D38:M38">SUM(D39:D50)</f>
        <v>33151</v>
      </c>
      <c r="E38" s="32">
        <f t="shared" si="7"/>
        <v>1181019</v>
      </c>
      <c r="F38" s="32">
        <f t="shared" si="7"/>
        <v>0</v>
      </c>
      <c r="G38" s="32">
        <f t="shared" si="7"/>
        <v>0</v>
      </c>
      <c r="H38" s="32">
        <f t="shared" si="7"/>
        <v>0</v>
      </c>
      <c r="I38" s="32">
        <f t="shared" si="7"/>
        <v>191940</v>
      </c>
      <c r="J38" s="32">
        <f t="shared" si="7"/>
        <v>0</v>
      </c>
      <c r="K38" s="32">
        <f t="shared" si="7"/>
        <v>0</v>
      </c>
      <c r="L38" s="32">
        <f t="shared" si="7"/>
        <v>0</v>
      </c>
      <c r="M38" s="32">
        <f t="shared" si="7"/>
        <v>0</v>
      </c>
      <c r="N38" s="32">
        <f>SUM(D38:M38)</f>
        <v>1406110</v>
      </c>
      <c r="O38" s="46">
        <f t="shared" si="6"/>
        <v>172.35964697229713</v>
      </c>
      <c r="P38" s="10"/>
    </row>
    <row r="39" spans="1:16" ht="15">
      <c r="A39" s="12"/>
      <c r="B39" s="25">
        <v>341.15</v>
      </c>
      <c r="C39" s="20" t="s">
        <v>46</v>
      </c>
      <c r="D39" s="47">
        <v>0</v>
      </c>
      <c r="E39" s="47">
        <v>12987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aca="true" t="shared" si="8" ref="N39:N50">SUM(D39:M39)</f>
        <v>12987</v>
      </c>
      <c r="O39" s="48">
        <f t="shared" si="6"/>
        <v>1.5919342976219661</v>
      </c>
      <c r="P39" s="9"/>
    </row>
    <row r="40" spans="1:16" ht="15">
      <c r="A40" s="12"/>
      <c r="B40" s="25">
        <v>341.56</v>
      </c>
      <c r="C40" s="20" t="s">
        <v>47</v>
      </c>
      <c r="D40" s="47">
        <v>0</v>
      </c>
      <c r="E40" s="47">
        <v>1306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1306</v>
      </c>
      <c r="O40" s="48">
        <f t="shared" si="6"/>
        <v>0.1600882569257171</v>
      </c>
      <c r="P40" s="9"/>
    </row>
    <row r="41" spans="1:16" ht="15">
      <c r="A41" s="12"/>
      <c r="B41" s="25">
        <v>342.6</v>
      </c>
      <c r="C41" s="20" t="s">
        <v>48</v>
      </c>
      <c r="D41" s="47">
        <v>0</v>
      </c>
      <c r="E41" s="47">
        <v>164526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164526</v>
      </c>
      <c r="O41" s="48">
        <f t="shared" si="6"/>
        <v>20.167443000735474</v>
      </c>
      <c r="P41" s="9"/>
    </row>
    <row r="42" spans="1:16" ht="15">
      <c r="A42" s="12"/>
      <c r="B42" s="25">
        <v>343.3</v>
      </c>
      <c r="C42" s="20" t="s">
        <v>49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191940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191940</v>
      </c>
      <c r="O42" s="48">
        <f t="shared" si="6"/>
        <v>23.527825447413584</v>
      </c>
      <c r="P42" s="9"/>
    </row>
    <row r="43" spans="1:16" ht="15">
      <c r="A43" s="12"/>
      <c r="B43" s="25">
        <v>343.4</v>
      </c>
      <c r="C43" s="20" t="s">
        <v>50</v>
      </c>
      <c r="D43" s="47">
        <v>0</v>
      </c>
      <c r="E43" s="47">
        <v>339131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339131</v>
      </c>
      <c r="O43" s="48">
        <f t="shared" si="6"/>
        <v>41.57036038244668</v>
      </c>
      <c r="P43" s="9"/>
    </row>
    <row r="44" spans="1:16" ht="15">
      <c r="A44" s="12"/>
      <c r="B44" s="25">
        <v>344.3</v>
      </c>
      <c r="C44" s="20" t="s">
        <v>51</v>
      </c>
      <c r="D44" s="47">
        <v>0</v>
      </c>
      <c r="E44" s="47">
        <v>28779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28779</v>
      </c>
      <c r="O44" s="48">
        <f t="shared" si="6"/>
        <v>3.5277028683500857</v>
      </c>
      <c r="P44" s="9"/>
    </row>
    <row r="45" spans="1:16" ht="15">
      <c r="A45" s="12"/>
      <c r="B45" s="25">
        <v>348.11</v>
      </c>
      <c r="C45" s="39" t="s">
        <v>53</v>
      </c>
      <c r="D45" s="47">
        <v>0</v>
      </c>
      <c r="E45" s="47">
        <v>27785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27785</v>
      </c>
      <c r="O45" s="48">
        <f t="shared" si="6"/>
        <v>3.4058592792351066</v>
      </c>
      <c r="P45" s="9"/>
    </row>
    <row r="46" spans="1:16" ht="15">
      <c r="A46" s="12"/>
      <c r="B46" s="25">
        <v>348.12</v>
      </c>
      <c r="C46" s="39" t="s">
        <v>54</v>
      </c>
      <c r="D46" s="47">
        <v>0</v>
      </c>
      <c r="E46" s="47">
        <v>164810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164810</v>
      </c>
      <c r="O46" s="48">
        <f t="shared" si="6"/>
        <v>20.202255454768327</v>
      </c>
      <c r="P46" s="9"/>
    </row>
    <row r="47" spans="1:16" ht="15">
      <c r="A47" s="12"/>
      <c r="B47" s="25">
        <v>348.13</v>
      </c>
      <c r="C47" s="39" t="s">
        <v>55</v>
      </c>
      <c r="D47" s="47">
        <v>0</v>
      </c>
      <c r="E47" s="47">
        <v>125664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125664</v>
      </c>
      <c r="O47" s="48">
        <f t="shared" si="6"/>
        <v>15.403775435155675</v>
      </c>
      <c r="P47" s="9"/>
    </row>
    <row r="48" spans="1:16" ht="15">
      <c r="A48" s="12"/>
      <c r="B48" s="25">
        <v>348.23</v>
      </c>
      <c r="C48" s="39" t="s">
        <v>56</v>
      </c>
      <c r="D48" s="47">
        <v>8995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8995</v>
      </c>
      <c r="O48" s="48">
        <f t="shared" si="6"/>
        <v>1.1025986761461142</v>
      </c>
      <c r="P48" s="9"/>
    </row>
    <row r="49" spans="1:16" ht="15">
      <c r="A49" s="12"/>
      <c r="B49" s="25">
        <v>348.48</v>
      </c>
      <c r="C49" s="39" t="s">
        <v>57</v>
      </c>
      <c r="D49" s="47">
        <v>0</v>
      </c>
      <c r="E49" s="47">
        <v>951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951</v>
      </c>
      <c r="O49" s="48">
        <f t="shared" si="6"/>
        <v>0.11657268938465311</v>
      </c>
      <c r="P49" s="9"/>
    </row>
    <row r="50" spans="1:16" ht="15">
      <c r="A50" s="12"/>
      <c r="B50" s="25">
        <v>349</v>
      </c>
      <c r="C50" s="20" t="s">
        <v>1</v>
      </c>
      <c r="D50" s="47">
        <v>24156</v>
      </c>
      <c r="E50" s="47">
        <v>315080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339236</v>
      </c>
      <c r="O50" s="48">
        <f t="shared" si="6"/>
        <v>41.58323118411376</v>
      </c>
      <c r="P50" s="9"/>
    </row>
    <row r="51" spans="1:16" ht="15.75">
      <c r="A51" s="29" t="s">
        <v>43</v>
      </c>
      <c r="B51" s="30"/>
      <c r="C51" s="31"/>
      <c r="D51" s="32">
        <f aca="true" t="shared" si="9" ref="D51:M51">SUM(D52:D52)</f>
        <v>33466</v>
      </c>
      <c r="E51" s="32">
        <f t="shared" si="9"/>
        <v>22183</v>
      </c>
      <c r="F51" s="32">
        <f t="shared" si="9"/>
        <v>0</v>
      </c>
      <c r="G51" s="32">
        <f t="shared" si="9"/>
        <v>0</v>
      </c>
      <c r="H51" s="32">
        <f t="shared" si="9"/>
        <v>0</v>
      </c>
      <c r="I51" s="32">
        <f t="shared" si="9"/>
        <v>0</v>
      </c>
      <c r="J51" s="32">
        <f t="shared" si="9"/>
        <v>0</v>
      </c>
      <c r="K51" s="32">
        <f t="shared" si="9"/>
        <v>0</v>
      </c>
      <c r="L51" s="32">
        <f t="shared" si="9"/>
        <v>0</v>
      </c>
      <c r="M51" s="32">
        <f t="shared" si="9"/>
        <v>0</v>
      </c>
      <c r="N51" s="32">
        <f aca="true" t="shared" si="10" ref="N51:N64">SUM(D51:M51)</f>
        <v>55649</v>
      </c>
      <c r="O51" s="46">
        <f t="shared" si="6"/>
        <v>6.821402304486393</v>
      </c>
      <c r="P51" s="10"/>
    </row>
    <row r="52" spans="1:16" ht="15">
      <c r="A52" s="13"/>
      <c r="B52" s="40">
        <v>359</v>
      </c>
      <c r="C52" s="21" t="s">
        <v>59</v>
      </c>
      <c r="D52" s="47">
        <v>33466</v>
      </c>
      <c r="E52" s="47">
        <v>22183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55649</v>
      </c>
      <c r="O52" s="48">
        <f t="shared" si="6"/>
        <v>6.821402304486393</v>
      </c>
      <c r="P52" s="9"/>
    </row>
    <row r="53" spans="1:16" ht="15.75">
      <c r="A53" s="29" t="s">
        <v>6</v>
      </c>
      <c r="B53" s="30"/>
      <c r="C53" s="31"/>
      <c r="D53" s="32">
        <f aca="true" t="shared" si="11" ref="D53:M53">SUM(D54:D56)</f>
        <v>62428</v>
      </c>
      <c r="E53" s="32">
        <f t="shared" si="11"/>
        <v>265257</v>
      </c>
      <c r="F53" s="32">
        <f t="shared" si="11"/>
        <v>8323</v>
      </c>
      <c r="G53" s="32">
        <f t="shared" si="11"/>
        <v>9474</v>
      </c>
      <c r="H53" s="32">
        <f t="shared" si="11"/>
        <v>0</v>
      </c>
      <c r="I53" s="32">
        <f t="shared" si="11"/>
        <v>0</v>
      </c>
      <c r="J53" s="32">
        <f t="shared" si="11"/>
        <v>0</v>
      </c>
      <c r="K53" s="32">
        <f t="shared" si="11"/>
        <v>0</v>
      </c>
      <c r="L53" s="32">
        <f t="shared" si="11"/>
        <v>0</v>
      </c>
      <c r="M53" s="32">
        <f t="shared" si="11"/>
        <v>0</v>
      </c>
      <c r="N53" s="32">
        <f t="shared" si="10"/>
        <v>345482</v>
      </c>
      <c r="O53" s="46">
        <f t="shared" si="6"/>
        <v>42.34886001470949</v>
      </c>
      <c r="P53" s="10"/>
    </row>
    <row r="54" spans="1:16" ht="15">
      <c r="A54" s="12"/>
      <c r="B54" s="25">
        <v>361.1</v>
      </c>
      <c r="C54" s="20" t="s">
        <v>60</v>
      </c>
      <c r="D54" s="47">
        <v>25036</v>
      </c>
      <c r="E54" s="47">
        <v>94054</v>
      </c>
      <c r="F54" s="47">
        <v>8323</v>
      </c>
      <c r="G54" s="47">
        <v>9474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136887</v>
      </c>
      <c r="O54" s="48">
        <f t="shared" si="6"/>
        <v>16.779480264770775</v>
      </c>
      <c r="P54" s="9"/>
    </row>
    <row r="55" spans="1:16" ht="15">
      <c r="A55" s="12"/>
      <c r="B55" s="25">
        <v>362</v>
      </c>
      <c r="C55" s="20" t="s">
        <v>61</v>
      </c>
      <c r="D55" s="47">
        <v>0</v>
      </c>
      <c r="E55" s="47">
        <v>13567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13567</v>
      </c>
      <c r="O55" s="48">
        <f t="shared" si="6"/>
        <v>1.66303015444962</v>
      </c>
      <c r="P55" s="9"/>
    </row>
    <row r="56" spans="1:16" ht="15">
      <c r="A56" s="12"/>
      <c r="B56" s="25">
        <v>369.9</v>
      </c>
      <c r="C56" s="20" t="s">
        <v>62</v>
      </c>
      <c r="D56" s="47">
        <v>37392</v>
      </c>
      <c r="E56" s="47">
        <v>157636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195028</v>
      </c>
      <c r="O56" s="48">
        <f t="shared" si="6"/>
        <v>23.90634959548909</v>
      </c>
      <c r="P56" s="9"/>
    </row>
    <row r="57" spans="1:16" ht="15.75">
      <c r="A57" s="29" t="s">
        <v>44</v>
      </c>
      <c r="B57" s="30"/>
      <c r="C57" s="31"/>
      <c r="D57" s="32">
        <f aca="true" t="shared" si="12" ref="D57:M57">SUM(D58:D63)</f>
        <v>115465</v>
      </c>
      <c r="E57" s="32">
        <f t="shared" si="12"/>
        <v>3216606</v>
      </c>
      <c r="F57" s="32">
        <f t="shared" si="12"/>
        <v>345841</v>
      </c>
      <c r="G57" s="32">
        <f t="shared" si="12"/>
        <v>0</v>
      </c>
      <c r="H57" s="32">
        <f t="shared" si="12"/>
        <v>0</v>
      </c>
      <c r="I57" s="32">
        <f t="shared" si="12"/>
        <v>160000</v>
      </c>
      <c r="J57" s="32">
        <f t="shared" si="12"/>
        <v>0</v>
      </c>
      <c r="K57" s="32">
        <f t="shared" si="12"/>
        <v>0</v>
      </c>
      <c r="L57" s="32">
        <f t="shared" si="12"/>
        <v>0</v>
      </c>
      <c r="M57" s="32">
        <f t="shared" si="12"/>
        <v>0</v>
      </c>
      <c r="N57" s="32">
        <f t="shared" si="10"/>
        <v>3837912</v>
      </c>
      <c r="O57" s="46">
        <f t="shared" si="6"/>
        <v>470.44765873988723</v>
      </c>
      <c r="P57" s="9"/>
    </row>
    <row r="58" spans="1:16" ht="15">
      <c r="A58" s="12"/>
      <c r="B58" s="25">
        <v>381</v>
      </c>
      <c r="C58" s="20" t="s">
        <v>63</v>
      </c>
      <c r="D58" s="47">
        <v>115465</v>
      </c>
      <c r="E58" s="47">
        <v>1004851</v>
      </c>
      <c r="F58" s="47">
        <v>345841</v>
      </c>
      <c r="G58" s="47">
        <v>0</v>
      </c>
      <c r="H58" s="47">
        <v>0</v>
      </c>
      <c r="I58" s="47">
        <v>160000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1626157</v>
      </c>
      <c r="O58" s="48">
        <f t="shared" si="6"/>
        <v>199.3328021573915</v>
      </c>
      <c r="P58" s="9"/>
    </row>
    <row r="59" spans="1:16" ht="15">
      <c r="A59" s="12"/>
      <c r="B59" s="25">
        <v>386.2</v>
      </c>
      <c r="C59" s="20" t="s">
        <v>65</v>
      </c>
      <c r="D59" s="47">
        <v>0</v>
      </c>
      <c r="E59" s="47">
        <v>208112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208112</v>
      </c>
      <c r="O59" s="48">
        <f t="shared" si="6"/>
        <v>25.510174062270163</v>
      </c>
      <c r="P59" s="9"/>
    </row>
    <row r="60" spans="1:16" ht="15">
      <c r="A60" s="12"/>
      <c r="B60" s="25">
        <v>386.4</v>
      </c>
      <c r="C60" s="20" t="s">
        <v>66</v>
      </c>
      <c r="D60" s="47">
        <v>0</v>
      </c>
      <c r="E60" s="47">
        <v>1339487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1339487</v>
      </c>
      <c r="O60" s="48">
        <f t="shared" si="6"/>
        <v>164.19306202500613</v>
      </c>
      <c r="P60" s="9"/>
    </row>
    <row r="61" spans="1:16" ht="15">
      <c r="A61" s="12"/>
      <c r="B61" s="25">
        <v>386.6</v>
      </c>
      <c r="C61" s="20" t="s">
        <v>67</v>
      </c>
      <c r="D61" s="47">
        <v>0</v>
      </c>
      <c r="E61" s="47">
        <v>282339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282339</v>
      </c>
      <c r="O61" s="48">
        <f t="shared" si="6"/>
        <v>34.60885020838441</v>
      </c>
      <c r="P61" s="9"/>
    </row>
    <row r="62" spans="1:16" ht="15">
      <c r="A62" s="12"/>
      <c r="B62" s="25">
        <v>386.7</v>
      </c>
      <c r="C62" s="20" t="s">
        <v>68</v>
      </c>
      <c r="D62" s="47">
        <v>0</v>
      </c>
      <c r="E62" s="47">
        <v>149384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149384</v>
      </c>
      <c r="O62" s="48">
        <f t="shared" si="6"/>
        <v>18.311350821279724</v>
      </c>
      <c r="P62" s="9"/>
    </row>
    <row r="63" spans="1:16" ht="15.75" thickBot="1">
      <c r="A63" s="12"/>
      <c r="B63" s="25">
        <v>386.8</v>
      </c>
      <c r="C63" s="20" t="s">
        <v>69</v>
      </c>
      <c r="D63" s="47">
        <v>0</v>
      </c>
      <c r="E63" s="47">
        <v>232433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232433</v>
      </c>
      <c r="O63" s="48">
        <f t="shared" si="6"/>
        <v>28.491419465555282</v>
      </c>
      <c r="P63" s="9"/>
    </row>
    <row r="64" spans="1:119" ht="16.5" thickBot="1">
      <c r="A64" s="14" t="s">
        <v>52</v>
      </c>
      <c r="B64" s="23"/>
      <c r="C64" s="22"/>
      <c r="D64" s="15">
        <f aca="true" t="shared" si="13" ref="D64:M64">SUM(D5,D11,D14,D38,D51,D53,D57)</f>
        <v>4438048</v>
      </c>
      <c r="E64" s="15">
        <f t="shared" si="13"/>
        <v>12249954</v>
      </c>
      <c r="F64" s="15">
        <f t="shared" si="13"/>
        <v>354164</v>
      </c>
      <c r="G64" s="15">
        <f t="shared" si="13"/>
        <v>624575</v>
      </c>
      <c r="H64" s="15">
        <f t="shared" si="13"/>
        <v>0</v>
      </c>
      <c r="I64" s="15">
        <f t="shared" si="13"/>
        <v>351940</v>
      </c>
      <c r="J64" s="15">
        <f t="shared" si="13"/>
        <v>0</v>
      </c>
      <c r="K64" s="15">
        <f t="shared" si="13"/>
        <v>0</v>
      </c>
      <c r="L64" s="15">
        <f t="shared" si="13"/>
        <v>0</v>
      </c>
      <c r="M64" s="15">
        <f t="shared" si="13"/>
        <v>0</v>
      </c>
      <c r="N64" s="15">
        <f t="shared" si="10"/>
        <v>18018681</v>
      </c>
      <c r="O64" s="38">
        <f t="shared" si="6"/>
        <v>2208.713042412356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 ht="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 ht="15">
      <c r="A66" s="41"/>
      <c r="B66" s="42"/>
      <c r="C66" s="42"/>
      <c r="D66" s="43"/>
      <c r="E66" s="43"/>
      <c r="F66" s="43"/>
      <c r="G66" s="43"/>
      <c r="H66" s="43"/>
      <c r="I66" s="43"/>
      <c r="J66" s="43"/>
      <c r="K66" s="43"/>
      <c r="L66" s="49" t="s">
        <v>119</v>
      </c>
      <c r="M66" s="49"/>
      <c r="N66" s="49"/>
      <c r="O66" s="44">
        <v>8158</v>
      </c>
    </row>
    <row r="67" spans="1:15" ht="15">
      <c r="A67" s="50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2"/>
    </row>
    <row r="68" spans="1:15" ht="15.75" customHeight="1" thickBot="1">
      <c r="A68" s="53" t="s">
        <v>102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5"/>
    </row>
  </sheetData>
  <sheetProtection/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77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157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70</v>
      </c>
      <c r="B3" s="63"/>
      <c r="C3" s="64"/>
      <c r="D3" s="68" t="s">
        <v>38</v>
      </c>
      <c r="E3" s="69"/>
      <c r="F3" s="69"/>
      <c r="G3" s="69"/>
      <c r="H3" s="70"/>
      <c r="I3" s="68" t="s">
        <v>39</v>
      </c>
      <c r="J3" s="70"/>
      <c r="K3" s="68" t="s">
        <v>41</v>
      </c>
      <c r="L3" s="70"/>
      <c r="M3" s="36"/>
      <c r="N3" s="37"/>
      <c r="O3" s="71" t="s">
        <v>75</v>
      </c>
      <c r="P3" s="11"/>
      <c r="Q3"/>
    </row>
    <row r="4" spans="1:133" ht="32.25" customHeight="1" thickBot="1">
      <c r="A4" s="65"/>
      <c r="B4" s="66"/>
      <c r="C4" s="67"/>
      <c r="D4" s="34" t="s">
        <v>7</v>
      </c>
      <c r="E4" s="34" t="s">
        <v>71</v>
      </c>
      <c r="F4" s="34" t="s">
        <v>72</v>
      </c>
      <c r="G4" s="34" t="s">
        <v>73</v>
      </c>
      <c r="H4" s="34" t="s">
        <v>8</v>
      </c>
      <c r="I4" s="34" t="s">
        <v>9</v>
      </c>
      <c r="J4" s="35" t="s">
        <v>74</v>
      </c>
      <c r="K4" s="35" t="s">
        <v>10</v>
      </c>
      <c r="L4" s="35" t="s">
        <v>11</v>
      </c>
      <c r="M4" s="35" t="s">
        <v>12</v>
      </c>
      <c r="N4" s="35" t="s">
        <v>40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SUM(D6:D10)</f>
        <v>1041719</v>
      </c>
      <c r="E5" s="27">
        <f t="shared" si="0"/>
        <v>1478180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9">SUM(D5:M5)</f>
        <v>2519899</v>
      </c>
      <c r="O5" s="33">
        <f aca="true" t="shared" si="2" ref="O5:O36">(N5/O$69)</f>
        <v>324.22786927431804</v>
      </c>
      <c r="P5" s="6"/>
    </row>
    <row r="6" spans="1:16" ht="15">
      <c r="A6" s="12"/>
      <c r="B6" s="25">
        <v>311</v>
      </c>
      <c r="C6" s="20" t="s">
        <v>3</v>
      </c>
      <c r="D6" s="47">
        <v>762912</v>
      </c>
      <c r="E6" s="47">
        <v>1120656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1883568</v>
      </c>
      <c r="O6" s="48">
        <f t="shared" si="2"/>
        <v>242.35306227483272</v>
      </c>
      <c r="P6" s="9"/>
    </row>
    <row r="7" spans="1:16" ht="15">
      <c r="A7" s="12"/>
      <c r="B7" s="25">
        <v>312.3</v>
      </c>
      <c r="C7" s="20" t="s">
        <v>13</v>
      </c>
      <c r="D7" s="47">
        <v>0</v>
      </c>
      <c r="E7" s="47">
        <v>59970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59970</v>
      </c>
      <c r="O7" s="48">
        <f t="shared" si="2"/>
        <v>7.716160576428204</v>
      </c>
      <c r="P7" s="9"/>
    </row>
    <row r="8" spans="1:16" ht="15">
      <c r="A8" s="12"/>
      <c r="B8" s="25">
        <v>312.41</v>
      </c>
      <c r="C8" s="20" t="s">
        <v>14</v>
      </c>
      <c r="D8" s="47">
        <v>0</v>
      </c>
      <c r="E8" s="47">
        <v>297554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297554</v>
      </c>
      <c r="O8" s="48">
        <f t="shared" si="2"/>
        <v>38.28538342768914</v>
      </c>
      <c r="P8" s="9"/>
    </row>
    <row r="9" spans="1:16" ht="15">
      <c r="A9" s="12"/>
      <c r="B9" s="25">
        <v>312.6</v>
      </c>
      <c r="C9" s="20" t="s">
        <v>15</v>
      </c>
      <c r="D9" s="47">
        <v>263043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263043</v>
      </c>
      <c r="O9" s="48">
        <f t="shared" si="2"/>
        <v>33.84495625321667</v>
      </c>
      <c r="P9" s="9"/>
    </row>
    <row r="10" spans="1:16" ht="15">
      <c r="A10" s="12"/>
      <c r="B10" s="25">
        <v>315</v>
      </c>
      <c r="C10" s="20" t="s">
        <v>128</v>
      </c>
      <c r="D10" s="47">
        <v>15764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15764</v>
      </c>
      <c r="O10" s="48">
        <f t="shared" si="2"/>
        <v>2.0283067421513126</v>
      </c>
      <c r="P10" s="9"/>
    </row>
    <row r="11" spans="1:16" ht="15.75">
      <c r="A11" s="29" t="s">
        <v>158</v>
      </c>
      <c r="B11" s="30"/>
      <c r="C11" s="31"/>
      <c r="D11" s="32">
        <f aca="true" t="shared" si="3" ref="D11:M11">SUM(D12:D12)</f>
        <v>36853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36853</v>
      </c>
      <c r="O11" s="46">
        <f t="shared" si="2"/>
        <v>4.741765311374164</v>
      </c>
      <c r="P11" s="10"/>
    </row>
    <row r="12" spans="1:16" ht="15">
      <c r="A12" s="12"/>
      <c r="B12" s="25">
        <v>322</v>
      </c>
      <c r="C12" s="20" t="s">
        <v>0</v>
      </c>
      <c r="D12" s="47">
        <v>36853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36853</v>
      </c>
      <c r="O12" s="48">
        <f t="shared" si="2"/>
        <v>4.741765311374164</v>
      </c>
      <c r="P12" s="9"/>
    </row>
    <row r="13" spans="1:16" ht="15.75">
      <c r="A13" s="29" t="s">
        <v>20</v>
      </c>
      <c r="B13" s="30"/>
      <c r="C13" s="31"/>
      <c r="D13" s="32">
        <f aca="true" t="shared" si="4" ref="D13:M13">SUM(D14:D38)</f>
        <v>2961475</v>
      </c>
      <c r="E13" s="32">
        <f t="shared" si="4"/>
        <v>6913090</v>
      </c>
      <c r="F13" s="32">
        <f t="shared" si="4"/>
        <v>0</v>
      </c>
      <c r="G13" s="32">
        <f t="shared" si="4"/>
        <v>643827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5">
        <f t="shared" si="1"/>
        <v>10518392</v>
      </c>
      <c r="O13" s="46">
        <f t="shared" si="2"/>
        <v>1353.3700463201235</v>
      </c>
      <c r="P13" s="10"/>
    </row>
    <row r="14" spans="1:16" ht="15">
      <c r="A14" s="12"/>
      <c r="B14" s="25">
        <v>331.1</v>
      </c>
      <c r="C14" s="20" t="s">
        <v>18</v>
      </c>
      <c r="D14" s="47">
        <v>0</v>
      </c>
      <c r="E14" s="47">
        <v>4430604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4430604</v>
      </c>
      <c r="O14" s="48">
        <f t="shared" si="2"/>
        <v>570.0725681935152</v>
      </c>
      <c r="P14" s="9"/>
    </row>
    <row r="15" spans="1:16" ht="15">
      <c r="A15" s="12"/>
      <c r="B15" s="25">
        <v>331.2</v>
      </c>
      <c r="C15" s="20" t="s">
        <v>19</v>
      </c>
      <c r="D15" s="47">
        <v>116886</v>
      </c>
      <c r="E15" s="47">
        <v>212421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329307</v>
      </c>
      <c r="O15" s="48">
        <f t="shared" si="2"/>
        <v>42.37094698919197</v>
      </c>
      <c r="P15" s="9"/>
    </row>
    <row r="16" spans="1:16" ht="15">
      <c r="A16" s="12"/>
      <c r="B16" s="25">
        <v>331.49</v>
      </c>
      <c r="C16" s="20" t="s">
        <v>21</v>
      </c>
      <c r="D16" s="47">
        <v>0</v>
      </c>
      <c r="E16" s="47">
        <v>322139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322139</v>
      </c>
      <c r="O16" s="48">
        <f t="shared" si="2"/>
        <v>41.4486618630983</v>
      </c>
      <c r="P16" s="9"/>
    </row>
    <row r="17" spans="1:16" ht="15">
      <c r="A17" s="12"/>
      <c r="B17" s="25">
        <v>333</v>
      </c>
      <c r="C17" s="20" t="s">
        <v>4</v>
      </c>
      <c r="D17" s="47">
        <v>234675</v>
      </c>
      <c r="E17" s="47">
        <v>161661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396336</v>
      </c>
      <c r="O17" s="48">
        <f t="shared" si="2"/>
        <v>50.99536798764797</v>
      </c>
      <c r="P17" s="9"/>
    </row>
    <row r="18" spans="1:16" ht="15">
      <c r="A18" s="12"/>
      <c r="B18" s="25">
        <v>334.1</v>
      </c>
      <c r="C18" s="20" t="s">
        <v>118</v>
      </c>
      <c r="D18" s="47">
        <v>500867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500867</v>
      </c>
      <c r="O18" s="48">
        <f t="shared" si="2"/>
        <v>64.4450591868245</v>
      </c>
      <c r="P18" s="9"/>
    </row>
    <row r="19" spans="1:16" ht="15">
      <c r="A19" s="12"/>
      <c r="B19" s="25">
        <v>334.34</v>
      </c>
      <c r="C19" s="20" t="s">
        <v>22</v>
      </c>
      <c r="D19" s="47">
        <v>0</v>
      </c>
      <c r="E19" s="47">
        <v>191176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191176</v>
      </c>
      <c r="O19" s="48">
        <f t="shared" si="2"/>
        <v>24.598044261451363</v>
      </c>
      <c r="P19" s="9"/>
    </row>
    <row r="20" spans="1:16" ht="15">
      <c r="A20" s="12"/>
      <c r="B20" s="25">
        <v>334.42</v>
      </c>
      <c r="C20" s="20" t="s">
        <v>23</v>
      </c>
      <c r="D20" s="47">
        <v>0</v>
      </c>
      <c r="E20" s="47">
        <v>194375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aca="true" t="shared" si="5" ref="N20:N35">SUM(D20:M20)</f>
        <v>194375</v>
      </c>
      <c r="O20" s="48">
        <f t="shared" si="2"/>
        <v>25.009650025733404</v>
      </c>
      <c r="P20" s="9"/>
    </row>
    <row r="21" spans="1:16" ht="15">
      <c r="A21" s="12"/>
      <c r="B21" s="25">
        <v>334.5</v>
      </c>
      <c r="C21" s="20" t="s">
        <v>24</v>
      </c>
      <c r="D21" s="47">
        <v>0</v>
      </c>
      <c r="E21" s="47">
        <v>151869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151869</v>
      </c>
      <c r="O21" s="48">
        <f t="shared" si="2"/>
        <v>19.540530108080286</v>
      </c>
      <c r="P21" s="9"/>
    </row>
    <row r="22" spans="1:16" ht="15">
      <c r="A22" s="12"/>
      <c r="B22" s="25">
        <v>334.61</v>
      </c>
      <c r="C22" s="20" t="s">
        <v>25</v>
      </c>
      <c r="D22" s="47">
        <v>0</v>
      </c>
      <c r="E22" s="47">
        <v>324270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324270</v>
      </c>
      <c r="O22" s="48">
        <f t="shared" si="2"/>
        <v>41.72285126093669</v>
      </c>
      <c r="P22" s="9"/>
    </row>
    <row r="23" spans="1:16" ht="15">
      <c r="A23" s="12"/>
      <c r="B23" s="25">
        <v>334.7</v>
      </c>
      <c r="C23" s="20" t="s">
        <v>26</v>
      </c>
      <c r="D23" s="47">
        <v>449197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449197</v>
      </c>
      <c r="O23" s="48">
        <f t="shared" si="2"/>
        <v>57.79683479155944</v>
      </c>
      <c r="P23" s="9"/>
    </row>
    <row r="24" spans="1:16" ht="15">
      <c r="A24" s="12"/>
      <c r="B24" s="25">
        <v>334.9</v>
      </c>
      <c r="C24" s="20" t="s">
        <v>85</v>
      </c>
      <c r="D24" s="47">
        <v>0</v>
      </c>
      <c r="E24" s="47">
        <v>1187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1187</v>
      </c>
      <c r="O24" s="48">
        <f t="shared" si="2"/>
        <v>0.1527277406073083</v>
      </c>
      <c r="P24" s="9"/>
    </row>
    <row r="25" spans="1:16" ht="15">
      <c r="A25" s="12"/>
      <c r="B25" s="25">
        <v>335.12</v>
      </c>
      <c r="C25" s="20" t="s">
        <v>27</v>
      </c>
      <c r="D25" s="47">
        <v>137193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137193</v>
      </c>
      <c r="O25" s="48">
        <f t="shared" si="2"/>
        <v>17.652213072568195</v>
      </c>
      <c r="P25" s="9"/>
    </row>
    <row r="26" spans="1:16" ht="15">
      <c r="A26" s="12"/>
      <c r="B26" s="25">
        <v>335.13</v>
      </c>
      <c r="C26" s="20" t="s">
        <v>28</v>
      </c>
      <c r="D26" s="47">
        <v>22643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22643</v>
      </c>
      <c r="O26" s="48">
        <f t="shared" si="2"/>
        <v>2.91340710241894</v>
      </c>
      <c r="P26" s="9"/>
    </row>
    <row r="27" spans="1:16" ht="15">
      <c r="A27" s="12"/>
      <c r="B27" s="25">
        <v>335.14</v>
      </c>
      <c r="C27" s="20" t="s">
        <v>29</v>
      </c>
      <c r="D27" s="47">
        <v>4099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4099</v>
      </c>
      <c r="O27" s="48">
        <f t="shared" si="2"/>
        <v>0.5274060730828616</v>
      </c>
      <c r="P27" s="9"/>
    </row>
    <row r="28" spans="1:16" ht="15">
      <c r="A28" s="12"/>
      <c r="B28" s="25">
        <v>335.15</v>
      </c>
      <c r="C28" s="20" t="s">
        <v>30</v>
      </c>
      <c r="D28" s="47">
        <v>125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125</v>
      </c>
      <c r="O28" s="48">
        <f t="shared" si="2"/>
        <v>0.016083376222336594</v>
      </c>
      <c r="P28" s="9"/>
    </row>
    <row r="29" spans="1:16" ht="15">
      <c r="A29" s="12"/>
      <c r="B29" s="25">
        <v>335.16</v>
      </c>
      <c r="C29" s="20" t="s">
        <v>31</v>
      </c>
      <c r="D29" s="47">
        <v>198250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198250</v>
      </c>
      <c r="O29" s="48">
        <f t="shared" si="2"/>
        <v>25.508234688625837</v>
      </c>
      <c r="P29" s="9"/>
    </row>
    <row r="30" spans="1:16" ht="15">
      <c r="A30" s="12"/>
      <c r="B30" s="25">
        <v>335.18</v>
      </c>
      <c r="C30" s="20" t="s">
        <v>32</v>
      </c>
      <c r="D30" s="47">
        <v>413661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413661</v>
      </c>
      <c r="O30" s="48">
        <f t="shared" si="2"/>
        <v>53.22452393206382</v>
      </c>
      <c r="P30" s="9"/>
    </row>
    <row r="31" spans="1:16" ht="15">
      <c r="A31" s="12"/>
      <c r="B31" s="25">
        <v>335.19</v>
      </c>
      <c r="C31" s="20" t="s">
        <v>45</v>
      </c>
      <c r="D31" s="47">
        <v>639895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639895</v>
      </c>
      <c r="O31" s="48">
        <f t="shared" si="2"/>
        <v>82.3333762223366</v>
      </c>
      <c r="P31" s="9"/>
    </row>
    <row r="32" spans="1:16" ht="15">
      <c r="A32" s="12"/>
      <c r="B32" s="25">
        <v>335.42</v>
      </c>
      <c r="C32" s="20" t="s">
        <v>33</v>
      </c>
      <c r="D32" s="47">
        <v>0</v>
      </c>
      <c r="E32" s="47">
        <v>160957</v>
      </c>
      <c r="F32" s="47">
        <v>0</v>
      </c>
      <c r="G32" s="47">
        <v>643827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804784</v>
      </c>
      <c r="O32" s="48">
        <f t="shared" si="2"/>
        <v>103.54915079773546</v>
      </c>
      <c r="P32" s="9"/>
    </row>
    <row r="33" spans="1:16" ht="15">
      <c r="A33" s="12"/>
      <c r="B33" s="25">
        <v>335.49</v>
      </c>
      <c r="C33" s="20" t="s">
        <v>34</v>
      </c>
      <c r="D33" s="47">
        <v>0</v>
      </c>
      <c r="E33" s="47">
        <v>355275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355275</v>
      </c>
      <c r="O33" s="48">
        <f t="shared" si="2"/>
        <v>45.71217189912507</v>
      </c>
      <c r="P33" s="9"/>
    </row>
    <row r="34" spans="1:16" ht="15">
      <c r="A34" s="12"/>
      <c r="B34" s="25">
        <v>335.9</v>
      </c>
      <c r="C34" s="20" t="s">
        <v>35</v>
      </c>
      <c r="D34" s="47">
        <v>17552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17552</v>
      </c>
      <c r="O34" s="48">
        <f t="shared" si="2"/>
        <v>2.258363355635615</v>
      </c>
      <c r="P34" s="9"/>
    </row>
    <row r="35" spans="1:16" ht="15">
      <c r="A35" s="12"/>
      <c r="B35" s="25">
        <v>336</v>
      </c>
      <c r="C35" s="20" t="s">
        <v>5</v>
      </c>
      <c r="D35" s="47">
        <v>21820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21820</v>
      </c>
      <c r="O35" s="48">
        <f t="shared" si="2"/>
        <v>2.8075141533710757</v>
      </c>
      <c r="P35" s="9"/>
    </row>
    <row r="36" spans="1:16" ht="15">
      <c r="A36" s="12"/>
      <c r="B36" s="25">
        <v>337.2</v>
      </c>
      <c r="C36" s="20" t="s">
        <v>36</v>
      </c>
      <c r="D36" s="47">
        <v>0</v>
      </c>
      <c r="E36" s="47">
        <v>302131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>SUM(D36:M36)</f>
        <v>302131</v>
      </c>
      <c r="O36" s="48">
        <f t="shared" si="2"/>
        <v>38.87429233144622</v>
      </c>
      <c r="P36" s="9"/>
    </row>
    <row r="37" spans="1:16" ht="15">
      <c r="A37" s="12"/>
      <c r="B37" s="25">
        <v>337.7</v>
      </c>
      <c r="C37" s="20" t="s">
        <v>159</v>
      </c>
      <c r="D37" s="47">
        <v>6815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>SUM(D37:M37)</f>
        <v>6815</v>
      </c>
      <c r="O37" s="48">
        <f aca="true" t="shared" si="6" ref="O37:O67">(N37/O$69)</f>
        <v>0.8768656716417911</v>
      </c>
      <c r="P37" s="9"/>
    </row>
    <row r="38" spans="1:16" ht="15">
      <c r="A38" s="12"/>
      <c r="B38" s="25">
        <v>337.9</v>
      </c>
      <c r="C38" s="20" t="s">
        <v>37</v>
      </c>
      <c r="D38" s="47">
        <v>197797</v>
      </c>
      <c r="E38" s="47">
        <v>105025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302822</v>
      </c>
      <c r="O38" s="48">
        <f t="shared" si="6"/>
        <v>38.96320123520329</v>
      </c>
      <c r="P38" s="9"/>
    </row>
    <row r="39" spans="1:16" ht="15.75">
      <c r="A39" s="29" t="s">
        <v>42</v>
      </c>
      <c r="B39" s="30"/>
      <c r="C39" s="31"/>
      <c r="D39" s="32">
        <f aca="true" t="shared" si="7" ref="D39:M39">SUM(D40:D51)</f>
        <v>43203</v>
      </c>
      <c r="E39" s="32">
        <f t="shared" si="7"/>
        <v>1344187</v>
      </c>
      <c r="F39" s="32">
        <f t="shared" si="7"/>
        <v>0</v>
      </c>
      <c r="G39" s="32">
        <f t="shared" si="7"/>
        <v>0</v>
      </c>
      <c r="H39" s="32">
        <f t="shared" si="7"/>
        <v>0</v>
      </c>
      <c r="I39" s="32">
        <f t="shared" si="7"/>
        <v>185422</v>
      </c>
      <c r="J39" s="32">
        <f t="shared" si="7"/>
        <v>0</v>
      </c>
      <c r="K39" s="32">
        <f t="shared" si="7"/>
        <v>0</v>
      </c>
      <c r="L39" s="32">
        <f t="shared" si="7"/>
        <v>0</v>
      </c>
      <c r="M39" s="32">
        <f t="shared" si="7"/>
        <v>0</v>
      </c>
      <c r="N39" s="32">
        <f>SUM(D39:M39)</f>
        <v>1572812</v>
      </c>
      <c r="O39" s="46">
        <f t="shared" si="6"/>
        <v>202.3690169840453</v>
      </c>
      <c r="P39" s="10"/>
    </row>
    <row r="40" spans="1:16" ht="15">
      <c r="A40" s="12"/>
      <c r="B40" s="25">
        <v>341.15</v>
      </c>
      <c r="C40" s="20" t="s">
        <v>46</v>
      </c>
      <c r="D40" s="47">
        <v>0</v>
      </c>
      <c r="E40" s="47">
        <v>12000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aca="true" t="shared" si="8" ref="N40:N51">SUM(D40:M40)</f>
        <v>12000</v>
      </c>
      <c r="O40" s="48">
        <f t="shared" si="6"/>
        <v>1.5440041173443129</v>
      </c>
      <c r="P40" s="9"/>
    </row>
    <row r="41" spans="1:16" ht="15">
      <c r="A41" s="12"/>
      <c r="B41" s="25">
        <v>341.56</v>
      </c>
      <c r="C41" s="20" t="s">
        <v>47</v>
      </c>
      <c r="D41" s="47">
        <v>0</v>
      </c>
      <c r="E41" s="47">
        <v>2466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2466</v>
      </c>
      <c r="O41" s="48">
        <f t="shared" si="6"/>
        <v>0.3172928461142563</v>
      </c>
      <c r="P41" s="9"/>
    </row>
    <row r="42" spans="1:16" ht="15">
      <c r="A42" s="12"/>
      <c r="B42" s="25">
        <v>342.6</v>
      </c>
      <c r="C42" s="20" t="s">
        <v>48</v>
      </c>
      <c r="D42" s="47">
        <v>0</v>
      </c>
      <c r="E42" s="47">
        <v>153512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153512</v>
      </c>
      <c r="O42" s="48">
        <f t="shared" si="6"/>
        <v>19.75193000514668</v>
      </c>
      <c r="P42" s="9"/>
    </row>
    <row r="43" spans="1:16" ht="15">
      <c r="A43" s="12"/>
      <c r="B43" s="25">
        <v>343.3</v>
      </c>
      <c r="C43" s="20" t="s">
        <v>49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185422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185422</v>
      </c>
      <c r="O43" s="48">
        <f t="shared" si="6"/>
        <v>23.857694287184767</v>
      </c>
      <c r="P43" s="9"/>
    </row>
    <row r="44" spans="1:16" ht="15">
      <c r="A44" s="12"/>
      <c r="B44" s="25">
        <v>343.4</v>
      </c>
      <c r="C44" s="20" t="s">
        <v>50</v>
      </c>
      <c r="D44" s="47">
        <v>0</v>
      </c>
      <c r="E44" s="47">
        <v>421014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421014</v>
      </c>
      <c r="O44" s="48">
        <f t="shared" si="6"/>
        <v>54.170612454966545</v>
      </c>
      <c r="P44" s="9"/>
    </row>
    <row r="45" spans="1:16" ht="15">
      <c r="A45" s="12"/>
      <c r="B45" s="25">
        <v>344.3</v>
      </c>
      <c r="C45" s="20" t="s">
        <v>51</v>
      </c>
      <c r="D45" s="47">
        <v>0</v>
      </c>
      <c r="E45" s="47">
        <v>30049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30049</v>
      </c>
      <c r="O45" s="48">
        <f t="shared" si="6"/>
        <v>3.8663149768399383</v>
      </c>
      <c r="P45" s="9"/>
    </row>
    <row r="46" spans="1:16" ht="15">
      <c r="A46" s="12"/>
      <c r="B46" s="25">
        <v>348.11</v>
      </c>
      <c r="C46" s="39" t="s">
        <v>53</v>
      </c>
      <c r="D46" s="47">
        <v>0</v>
      </c>
      <c r="E46" s="47">
        <v>27693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27693</v>
      </c>
      <c r="O46" s="48">
        <f t="shared" si="6"/>
        <v>3.563175501801338</v>
      </c>
      <c r="P46" s="9"/>
    </row>
    <row r="47" spans="1:16" ht="15">
      <c r="A47" s="12"/>
      <c r="B47" s="25">
        <v>348.12</v>
      </c>
      <c r="C47" s="39" t="s">
        <v>54</v>
      </c>
      <c r="D47" s="47">
        <v>0</v>
      </c>
      <c r="E47" s="47">
        <v>248212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248212</v>
      </c>
      <c r="O47" s="48">
        <f t="shared" si="6"/>
        <v>31.93669583118888</v>
      </c>
      <c r="P47" s="9"/>
    </row>
    <row r="48" spans="1:16" ht="15">
      <c r="A48" s="12"/>
      <c r="B48" s="25">
        <v>348.13</v>
      </c>
      <c r="C48" s="39" t="s">
        <v>55</v>
      </c>
      <c r="D48" s="47">
        <v>0</v>
      </c>
      <c r="E48" s="47">
        <v>126012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126012</v>
      </c>
      <c r="O48" s="48">
        <f t="shared" si="6"/>
        <v>16.21358723623263</v>
      </c>
      <c r="P48" s="9"/>
    </row>
    <row r="49" spans="1:16" ht="15">
      <c r="A49" s="12"/>
      <c r="B49" s="25">
        <v>348.23</v>
      </c>
      <c r="C49" s="39" t="s">
        <v>56</v>
      </c>
      <c r="D49" s="47">
        <v>10828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10828</v>
      </c>
      <c r="O49" s="48">
        <f t="shared" si="6"/>
        <v>1.393206381883685</v>
      </c>
      <c r="P49" s="9"/>
    </row>
    <row r="50" spans="1:16" ht="15">
      <c r="A50" s="12"/>
      <c r="B50" s="25">
        <v>348.48</v>
      </c>
      <c r="C50" s="39" t="s">
        <v>57</v>
      </c>
      <c r="D50" s="47">
        <v>0</v>
      </c>
      <c r="E50" s="47">
        <v>1128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1128</v>
      </c>
      <c r="O50" s="48">
        <f t="shared" si="6"/>
        <v>0.1451363870303654</v>
      </c>
      <c r="P50" s="9"/>
    </row>
    <row r="51" spans="1:16" ht="15">
      <c r="A51" s="12"/>
      <c r="B51" s="25">
        <v>349</v>
      </c>
      <c r="C51" s="20" t="s">
        <v>1</v>
      </c>
      <c r="D51" s="47">
        <v>32375</v>
      </c>
      <c r="E51" s="47">
        <v>322101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354476</v>
      </c>
      <c r="O51" s="48">
        <f t="shared" si="6"/>
        <v>45.60936695831189</v>
      </c>
      <c r="P51" s="9"/>
    </row>
    <row r="52" spans="1:16" ht="15.75">
      <c r="A52" s="29" t="s">
        <v>43</v>
      </c>
      <c r="B52" s="30"/>
      <c r="C52" s="31"/>
      <c r="D52" s="32">
        <f aca="true" t="shared" si="9" ref="D52:M52">SUM(D53:D54)</f>
        <v>45797</v>
      </c>
      <c r="E52" s="32">
        <f t="shared" si="9"/>
        <v>7736</v>
      </c>
      <c r="F52" s="32">
        <f t="shared" si="9"/>
        <v>0</v>
      </c>
      <c r="G52" s="32">
        <f t="shared" si="9"/>
        <v>0</v>
      </c>
      <c r="H52" s="32">
        <f t="shared" si="9"/>
        <v>0</v>
      </c>
      <c r="I52" s="32">
        <f t="shared" si="9"/>
        <v>0</v>
      </c>
      <c r="J52" s="32">
        <f t="shared" si="9"/>
        <v>0</v>
      </c>
      <c r="K52" s="32">
        <f t="shared" si="9"/>
        <v>0</v>
      </c>
      <c r="L52" s="32">
        <f t="shared" si="9"/>
        <v>0</v>
      </c>
      <c r="M52" s="32">
        <f t="shared" si="9"/>
        <v>0</v>
      </c>
      <c r="N52" s="32">
        <f aca="true" t="shared" si="10" ref="N52:N67">SUM(D52:M52)</f>
        <v>53533</v>
      </c>
      <c r="O52" s="46">
        <f t="shared" si="6"/>
        <v>6.887931034482759</v>
      </c>
      <c r="P52" s="10"/>
    </row>
    <row r="53" spans="1:16" ht="15">
      <c r="A53" s="13"/>
      <c r="B53" s="40">
        <v>351.1</v>
      </c>
      <c r="C53" s="21" t="s">
        <v>98</v>
      </c>
      <c r="D53" s="47">
        <v>2401</v>
      </c>
      <c r="E53" s="47">
        <v>7736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10137</v>
      </c>
      <c r="O53" s="48">
        <f t="shared" si="6"/>
        <v>1.3042974781266083</v>
      </c>
      <c r="P53" s="9"/>
    </row>
    <row r="54" spans="1:16" ht="15">
      <c r="A54" s="13"/>
      <c r="B54" s="40">
        <v>359</v>
      </c>
      <c r="C54" s="21" t="s">
        <v>59</v>
      </c>
      <c r="D54" s="47">
        <v>43396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43396</v>
      </c>
      <c r="O54" s="48">
        <f t="shared" si="6"/>
        <v>5.58363355635615</v>
      </c>
      <c r="P54" s="9"/>
    </row>
    <row r="55" spans="1:16" ht="15.75">
      <c r="A55" s="29" t="s">
        <v>6</v>
      </c>
      <c r="B55" s="30"/>
      <c r="C55" s="31"/>
      <c r="D55" s="32">
        <f aca="true" t="shared" si="11" ref="D55:M55">SUM(D56:D59)</f>
        <v>70793</v>
      </c>
      <c r="E55" s="32">
        <f t="shared" si="11"/>
        <v>291483</v>
      </c>
      <c r="F55" s="32">
        <f t="shared" si="11"/>
        <v>10259</v>
      </c>
      <c r="G55" s="32">
        <f t="shared" si="11"/>
        <v>15947</v>
      </c>
      <c r="H55" s="32">
        <f t="shared" si="11"/>
        <v>0</v>
      </c>
      <c r="I55" s="32">
        <f t="shared" si="11"/>
        <v>0</v>
      </c>
      <c r="J55" s="32">
        <f t="shared" si="11"/>
        <v>0</v>
      </c>
      <c r="K55" s="32">
        <f t="shared" si="11"/>
        <v>0</v>
      </c>
      <c r="L55" s="32">
        <f t="shared" si="11"/>
        <v>0</v>
      </c>
      <c r="M55" s="32">
        <f t="shared" si="11"/>
        <v>0</v>
      </c>
      <c r="N55" s="32">
        <f t="shared" si="10"/>
        <v>388482</v>
      </c>
      <c r="O55" s="46">
        <f t="shared" si="6"/>
        <v>49.98481729284612</v>
      </c>
      <c r="P55" s="10"/>
    </row>
    <row r="56" spans="1:16" ht="15">
      <c r="A56" s="12"/>
      <c r="B56" s="25">
        <v>361.1</v>
      </c>
      <c r="C56" s="20" t="s">
        <v>60</v>
      </c>
      <c r="D56" s="47">
        <v>32283</v>
      </c>
      <c r="E56" s="47">
        <v>87748</v>
      </c>
      <c r="F56" s="47">
        <v>10259</v>
      </c>
      <c r="G56" s="47">
        <v>15947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146237</v>
      </c>
      <c r="O56" s="48">
        <f t="shared" si="6"/>
        <v>18.81587750900669</v>
      </c>
      <c r="P56" s="9"/>
    </row>
    <row r="57" spans="1:16" ht="15">
      <c r="A57" s="12"/>
      <c r="B57" s="25">
        <v>362</v>
      </c>
      <c r="C57" s="20" t="s">
        <v>61</v>
      </c>
      <c r="D57" s="47">
        <v>21396</v>
      </c>
      <c r="E57" s="47">
        <v>19875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41271</v>
      </c>
      <c r="O57" s="48">
        <f t="shared" si="6"/>
        <v>5.310216160576428</v>
      </c>
      <c r="P57" s="9"/>
    </row>
    <row r="58" spans="1:16" ht="15">
      <c r="A58" s="12"/>
      <c r="B58" s="25">
        <v>366</v>
      </c>
      <c r="C58" s="20" t="s">
        <v>160</v>
      </c>
      <c r="D58" s="47">
        <v>0</v>
      </c>
      <c r="E58" s="47">
        <v>100000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100000</v>
      </c>
      <c r="O58" s="48">
        <f t="shared" si="6"/>
        <v>12.866700977869275</v>
      </c>
      <c r="P58" s="9"/>
    </row>
    <row r="59" spans="1:16" ht="15">
      <c r="A59" s="12"/>
      <c r="B59" s="25">
        <v>369.9</v>
      </c>
      <c r="C59" s="20" t="s">
        <v>62</v>
      </c>
      <c r="D59" s="47">
        <v>17114</v>
      </c>
      <c r="E59" s="47">
        <v>83860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100974</v>
      </c>
      <c r="O59" s="48">
        <f t="shared" si="6"/>
        <v>12.992022645393721</v>
      </c>
      <c r="P59" s="9"/>
    </row>
    <row r="60" spans="1:16" ht="15.75">
      <c r="A60" s="29" t="s">
        <v>44</v>
      </c>
      <c r="B60" s="30"/>
      <c r="C60" s="31"/>
      <c r="D60" s="32">
        <f aca="true" t="shared" si="12" ref="D60:M60">SUM(D61:D66)</f>
        <v>108613</v>
      </c>
      <c r="E60" s="32">
        <f t="shared" si="12"/>
        <v>3112659</v>
      </c>
      <c r="F60" s="32">
        <f t="shared" si="12"/>
        <v>348737</v>
      </c>
      <c r="G60" s="32">
        <f t="shared" si="12"/>
        <v>0</v>
      </c>
      <c r="H60" s="32">
        <f t="shared" si="12"/>
        <v>0</v>
      </c>
      <c r="I60" s="32">
        <f t="shared" si="12"/>
        <v>264106</v>
      </c>
      <c r="J60" s="32">
        <f t="shared" si="12"/>
        <v>0</v>
      </c>
      <c r="K60" s="32">
        <f t="shared" si="12"/>
        <v>0</v>
      </c>
      <c r="L60" s="32">
        <f t="shared" si="12"/>
        <v>0</v>
      </c>
      <c r="M60" s="32">
        <f t="shared" si="12"/>
        <v>0</v>
      </c>
      <c r="N60" s="32">
        <f t="shared" si="10"/>
        <v>3834115</v>
      </c>
      <c r="O60" s="46">
        <f t="shared" si="6"/>
        <v>493.32411219763253</v>
      </c>
      <c r="P60" s="9"/>
    </row>
    <row r="61" spans="1:16" ht="15">
      <c r="A61" s="12"/>
      <c r="B61" s="25">
        <v>381</v>
      </c>
      <c r="C61" s="20" t="s">
        <v>63</v>
      </c>
      <c r="D61" s="47">
        <v>108613</v>
      </c>
      <c r="E61" s="47">
        <v>997047</v>
      </c>
      <c r="F61" s="47">
        <v>348737</v>
      </c>
      <c r="G61" s="47">
        <v>0</v>
      </c>
      <c r="H61" s="47">
        <v>0</v>
      </c>
      <c r="I61" s="47">
        <v>264106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1718503</v>
      </c>
      <c r="O61" s="48">
        <f t="shared" si="6"/>
        <v>221.1146423057128</v>
      </c>
      <c r="P61" s="9"/>
    </row>
    <row r="62" spans="1:16" ht="15">
      <c r="A62" s="12"/>
      <c r="B62" s="25">
        <v>386.2</v>
      </c>
      <c r="C62" s="20" t="s">
        <v>65</v>
      </c>
      <c r="D62" s="47">
        <v>0</v>
      </c>
      <c r="E62" s="47">
        <v>201351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201351</v>
      </c>
      <c r="O62" s="48">
        <f t="shared" si="6"/>
        <v>25.90723108594956</v>
      </c>
      <c r="P62" s="9"/>
    </row>
    <row r="63" spans="1:16" ht="15">
      <c r="A63" s="12"/>
      <c r="B63" s="25">
        <v>386.4</v>
      </c>
      <c r="C63" s="20" t="s">
        <v>66</v>
      </c>
      <c r="D63" s="47">
        <v>0</v>
      </c>
      <c r="E63" s="47">
        <v>1265219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1265219</v>
      </c>
      <c r="O63" s="48">
        <f t="shared" si="6"/>
        <v>162.79194544518785</v>
      </c>
      <c r="P63" s="9"/>
    </row>
    <row r="64" spans="1:16" ht="15">
      <c r="A64" s="12"/>
      <c r="B64" s="25">
        <v>386.6</v>
      </c>
      <c r="C64" s="20" t="s">
        <v>67</v>
      </c>
      <c r="D64" s="47">
        <v>0</v>
      </c>
      <c r="E64" s="47">
        <v>276600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276600</v>
      </c>
      <c r="O64" s="48">
        <f t="shared" si="6"/>
        <v>35.589294904786414</v>
      </c>
      <c r="P64" s="9"/>
    </row>
    <row r="65" spans="1:16" ht="15">
      <c r="A65" s="12"/>
      <c r="B65" s="25">
        <v>386.7</v>
      </c>
      <c r="C65" s="20" t="s">
        <v>68</v>
      </c>
      <c r="D65" s="47">
        <v>0</v>
      </c>
      <c r="E65" s="47">
        <v>171090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171090</v>
      </c>
      <c r="O65" s="48">
        <f t="shared" si="6"/>
        <v>22.01363870303654</v>
      </c>
      <c r="P65" s="9"/>
    </row>
    <row r="66" spans="1:16" ht="15.75" thickBot="1">
      <c r="A66" s="12"/>
      <c r="B66" s="25">
        <v>386.8</v>
      </c>
      <c r="C66" s="20" t="s">
        <v>69</v>
      </c>
      <c r="D66" s="47">
        <v>0</v>
      </c>
      <c r="E66" s="47">
        <v>201352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201352</v>
      </c>
      <c r="O66" s="48">
        <f t="shared" si="6"/>
        <v>25.90735975295934</v>
      </c>
      <c r="P66" s="9"/>
    </row>
    <row r="67" spans="1:119" ht="16.5" thickBot="1">
      <c r="A67" s="14" t="s">
        <v>52</v>
      </c>
      <c r="B67" s="23"/>
      <c r="C67" s="22"/>
      <c r="D67" s="15">
        <f aca="true" t="shared" si="13" ref="D67:M67">SUM(D5,D11,D13,D39,D52,D55,D60)</f>
        <v>4308453</v>
      </c>
      <c r="E67" s="15">
        <f t="shared" si="13"/>
        <v>13147335</v>
      </c>
      <c r="F67" s="15">
        <f t="shared" si="13"/>
        <v>358996</v>
      </c>
      <c r="G67" s="15">
        <f t="shared" si="13"/>
        <v>659774</v>
      </c>
      <c r="H67" s="15">
        <f t="shared" si="13"/>
        <v>0</v>
      </c>
      <c r="I67" s="15">
        <f t="shared" si="13"/>
        <v>449528</v>
      </c>
      <c r="J67" s="15">
        <f t="shared" si="13"/>
        <v>0</v>
      </c>
      <c r="K67" s="15">
        <f t="shared" si="13"/>
        <v>0</v>
      </c>
      <c r="L67" s="15">
        <f t="shared" si="13"/>
        <v>0</v>
      </c>
      <c r="M67" s="15">
        <f t="shared" si="13"/>
        <v>0</v>
      </c>
      <c r="N67" s="15">
        <f t="shared" si="10"/>
        <v>18924086</v>
      </c>
      <c r="O67" s="38">
        <f t="shared" si="6"/>
        <v>2434.9055584148223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5" ht="15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5" ht="15">
      <c r="A69" s="41"/>
      <c r="B69" s="42"/>
      <c r="C69" s="42"/>
      <c r="D69" s="43"/>
      <c r="E69" s="43"/>
      <c r="F69" s="43"/>
      <c r="G69" s="43"/>
      <c r="H69" s="43"/>
      <c r="I69" s="43"/>
      <c r="J69" s="43"/>
      <c r="K69" s="43"/>
      <c r="L69" s="49" t="s">
        <v>161</v>
      </c>
      <c r="M69" s="49"/>
      <c r="N69" s="49"/>
      <c r="O69" s="44">
        <v>7772</v>
      </c>
    </row>
    <row r="70" spans="1:15" ht="15">
      <c r="A70" s="50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2"/>
    </row>
    <row r="71" spans="1:15" ht="15.75" customHeight="1" thickBot="1">
      <c r="A71" s="53" t="s">
        <v>102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5"/>
    </row>
  </sheetData>
  <sheetProtection/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77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162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70</v>
      </c>
      <c r="B3" s="63"/>
      <c r="C3" s="64"/>
      <c r="D3" s="68" t="s">
        <v>38</v>
      </c>
      <c r="E3" s="69"/>
      <c r="F3" s="69"/>
      <c r="G3" s="69"/>
      <c r="H3" s="70"/>
      <c r="I3" s="68" t="s">
        <v>39</v>
      </c>
      <c r="J3" s="70"/>
      <c r="K3" s="68" t="s">
        <v>41</v>
      </c>
      <c r="L3" s="70"/>
      <c r="M3" s="36"/>
      <c r="N3" s="37"/>
      <c r="O3" s="71" t="s">
        <v>75</v>
      </c>
      <c r="P3" s="11"/>
      <c r="Q3"/>
    </row>
    <row r="4" spans="1:133" ht="32.25" customHeight="1" thickBot="1">
      <c r="A4" s="65"/>
      <c r="B4" s="66"/>
      <c r="C4" s="67"/>
      <c r="D4" s="34" t="s">
        <v>7</v>
      </c>
      <c r="E4" s="34" t="s">
        <v>71</v>
      </c>
      <c r="F4" s="34" t="s">
        <v>72</v>
      </c>
      <c r="G4" s="34" t="s">
        <v>73</v>
      </c>
      <c r="H4" s="34" t="s">
        <v>8</v>
      </c>
      <c r="I4" s="34" t="s">
        <v>9</v>
      </c>
      <c r="J4" s="35" t="s">
        <v>74</v>
      </c>
      <c r="K4" s="35" t="s">
        <v>10</v>
      </c>
      <c r="L4" s="35" t="s">
        <v>11</v>
      </c>
      <c r="M4" s="35" t="s">
        <v>12</v>
      </c>
      <c r="N4" s="35" t="s">
        <v>40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SUM(D6:D10)</f>
        <v>958690</v>
      </c>
      <c r="E5" s="27">
        <f t="shared" si="0"/>
        <v>1358275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2316965</v>
      </c>
      <c r="O5" s="33">
        <f aca="true" t="shared" si="1" ref="O5:O36">(N5/O$69)</f>
        <v>298.1169583118888</v>
      </c>
      <c r="P5" s="6"/>
    </row>
    <row r="6" spans="1:16" ht="15">
      <c r="A6" s="12"/>
      <c r="B6" s="25">
        <v>311</v>
      </c>
      <c r="C6" s="20" t="s">
        <v>3</v>
      </c>
      <c r="D6" s="47">
        <v>673629</v>
      </c>
      <c r="E6" s="47">
        <v>987791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1661420</v>
      </c>
      <c r="O6" s="48">
        <f t="shared" si="1"/>
        <v>213.7699433865157</v>
      </c>
      <c r="P6" s="9"/>
    </row>
    <row r="7" spans="1:16" ht="15">
      <c r="A7" s="12"/>
      <c r="B7" s="25">
        <v>312.3</v>
      </c>
      <c r="C7" s="20" t="s">
        <v>13</v>
      </c>
      <c r="D7" s="47">
        <v>0</v>
      </c>
      <c r="E7" s="47">
        <v>62079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9">SUM(D7:M7)</f>
        <v>62079</v>
      </c>
      <c r="O7" s="48">
        <f t="shared" si="1"/>
        <v>7.987519300051467</v>
      </c>
      <c r="P7" s="9"/>
    </row>
    <row r="8" spans="1:16" ht="15">
      <c r="A8" s="12"/>
      <c r="B8" s="25">
        <v>312.41</v>
      </c>
      <c r="C8" s="20" t="s">
        <v>14</v>
      </c>
      <c r="D8" s="47">
        <v>0</v>
      </c>
      <c r="E8" s="47">
        <v>308405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308405</v>
      </c>
      <c r="O8" s="48">
        <f t="shared" si="1"/>
        <v>39.681549150797736</v>
      </c>
      <c r="P8" s="9"/>
    </row>
    <row r="9" spans="1:16" ht="15">
      <c r="A9" s="12"/>
      <c r="B9" s="25">
        <v>312.6</v>
      </c>
      <c r="C9" s="20" t="s">
        <v>15</v>
      </c>
      <c r="D9" s="47">
        <v>270891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270891</v>
      </c>
      <c r="O9" s="48">
        <f t="shared" si="1"/>
        <v>34.854734945959855</v>
      </c>
      <c r="P9" s="9"/>
    </row>
    <row r="10" spans="1:16" ht="15">
      <c r="A10" s="12"/>
      <c r="B10" s="25">
        <v>315</v>
      </c>
      <c r="C10" s="20" t="s">
        <v>128</v>
      </c>
      <c r="D10" s="47">
        <v>14170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14170</v>
      </c>
      <c r="O10" s="48">
        <f t="shared" si="1"/>
        <v>1.8232115285640762</v>
      </c>
      <c r="P10" s="9"/>
    </row>
    <row r="11" spans="1:16" ht="15.75">
      <c r="A11" s="29" t="s">
        <v>164</v>
      </c>
      <c r="B11" s="30"/>
      <c r="C11" s="31"/>
      <c r="D11" s="32">
        <f aca="true" t="shared" si="3" ref="D11:M11">SUM(D12:D13)</f>
        <v>31758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2"/>
        <v>31758</v>
      </c>
      <c r="O11" s="46">
        <f t="shared" si="1"/>
        <v>4.086206896551724</v>
      </c>
      <c r="P11" s="10"/>
    </row>
    <row r="12" spans="1:16" ht="15">
      <c r="A12" s="12"/>
      <c r="B12" s="25">
        <v>322</v>
      </c>
      <c r="C12" s="20" t="s">
        <v>0</v>
      </c>
      <c r="D12" s="47">
        <v>35408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35408</v>
      </c>
      <c r="O12" s="48">
        <f t="shared" si="1"/>
        <v>4.555841482243952</v>
      </c>
      <c r="P12" s="9"/>
    </row>
    <row r="13" spans="1:16" ht="15">
      <c r="A13" s="12"/>
      <c r="B13" s="25">
        <v>329</v>
      </c>
      <c r="C13" s="20" t="s">
        <v>165</v>
      </c>
      <c r="D13" s="47">
        <v>-3650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-3650</v>
      </c>
      <c r="O13" s="48">
        <f t="shared" si="1"/>
        <v>-0.4696345856922285</v>
      </c>
      <c r="P13" s="9"/>
    </row>
    <row r="14" spans="1:16" ht="15.75">
      <c r="A14" s="29" t="s">
        <v>20</v>
      </c>
      <c r="B14" s="30"/>
      <c r="C14" s="31"/>
      <c r="D14" s="32">
        <f aca="true" t="shared" si="4" ref="D14:M14">SUM(D15:D38)</f>
        <v>2291497</v>
      </c>
      <c r="E14" s="32">
        <f t="shared" si="4"/>
        <v>3826404</v>
      </c>
      <c r="F14" s="32">
        <f t="shared" si="4"/>
        <v>0</v>
      </c>
      <c r="G14" s="32">
        <f t="shared" si="4"/>
        <v>639126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5">
        <f t="shared" si="2"/>
        <v>6757027</v>
      </c>
      <c r="O14" s="46">
        <f t="shared" si="1"/>
        <v>869.4064590838909</v>
      </c>
      <c r="P14" s="10"/>
    </row>
    <row r="15" spans="1:16" ht="15">
      <c r="A15" s="12"/>
      <c r="B15" s="25">
        <v>331.1</v>
      </c>
      <c r="C15" s="20" t="s">
        <v>18</v>
      </c>
      <c r="D15" s="47">
        <v>0</v>
      </c>
      <c r="E15" s="47">
        <v>708976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708976</v>
      </c>
      <c r="O15" s="48">
        <f t="shared" si="1"/>
        <v>91.22182192485846</v>
      </c>
      <c r="P15" s="9"/>
    </row>
    <row r="16" spans="1:16" ht="15">
      <c r="A16" s="12"/>
      <c r="B16" s="25">
        <v>331.2</v>
      </c>
      <c r="C16" s="20" t="s">
        <v>19</v>
      </c>
      <c r="D16" s="47">
        <v>145654</v>
      </c>
      <c r="E16" s="47">
        <v>726237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871891</v>
      </c>
      <c r="O16" s="48">
        <f t="shared" si="1"/>
        <v>112.1836078229542</v>
      </c>
      <c r="P16" s="9"/>
    </row>
    <row r="17" spans="1:16" ht="15">
      <c r="A17" s="12"/>
      <c r="B17" s="25">
        <v>331.49</v>
      </c>
      <c r="C17" s="20" t="s">
        <v>21</v>
      </c>
      <c r="D17" s="47">
        <v>0</v>
      </c>
      <c r="E17" s="47">
        <v>437330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437330</v>
      </c>
      <c r="O17" s="48">
        <f t="shared" si="1"/>
        <v>56.2699433865157</v>
      </c>
      <c r="P17" s="9"/>
    </row>
    <row r="18" spans="1:16" ht="15">
      <c r="A18" s="12"/>
      <c r="B18" s="25">
        <v>333</v>
      </c>
      <c r="C18" s="20" t="s">
        <v>4</v>
      </c>
      <c r="D18" s="47">
        <v>287803</v>
      </c>
      <c r="E18" s="47">
        <v>160167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447970</v>
      </c>
      <c r="O18" s="48">
        <f t="shared" si="1"/>
        <v>57.63896037056099</v>
      </c>
      <c r="P18" s="9"/>
    </row>
    <row r="19" spans="1:16" ht="15">
      <c r="A19" s="12"/>
      <c r="B19" s="25">
        <v>334.1</v>
      </c>
      <c r="C19" s="20" t="s">
        <v>118</v>
      </c>
      <c r="D19" s="47">
        <v>418165</v>
      </c>
      <c r="E19" s="47">
        <v>31607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2"/>
        <v>449772</v>
      </c>
      <c r="O19" s="48">
        <f t="shared" si="1"/>
        <v>57.870818322182195</v>
      </c>
      <c r="P19" s="9"/>
    </row>
    <row r="20" spans="1:16" ht="15">
      <c r="A20" s="12"/>
      <c r="B20" s="25">
        <v>334.34</v>
      </c>
      <c r="C20" s="20" t="s">
        <v>22</v>
      </c>
      <c r="D20" s="47">
        <v>0</v>
      </c>
      <c r="E20" s="47">
        <v>191176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>SUM(D20:M20)</f>
        <v>191176</v>
      </c>
      <c r="O20" s="48">
        <f t="shared" si="1"/>
        <v>24.598044261451363</v>
      </c>
      <c r="P20" s="9"/>
    </row>
    <row r="21" spans="1:16" ht="15">
      <c r="A21" s="12"/>
      <c r="B21" s="25">
        <v>334.42</v>
      </c>
      <c r="C21" s="20" t="s">
        <v>23</v>
      </c>
      <c r="D21" s="47">
        <v>0</v>
      </c>
      <c r="E21" s="47">
        <v>180844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aca="true" t="shared" si="5" ref="N21:N35">SUM(D21:M21)</f>
        <v>180844</v>
      </c>
      <c r="O21" s="48">
        <f t="shared" si="1"/>
        <v>23.26865671641791</v>
      </c>
      <c r="P21" s="9"/>
    </row>
    <row r="22" spans="1:16" ht="15">
      <c r="A22" s="12"/>
      <c r="B22" s="25">
        <v>334.5</v>
      </c>
      <c r="C22" s="20" t="s">
        <v>24</v>
      </c>
      <c r="D22" s="47">
        <v>0</v>
      </c>
      <c r="E22" s="47">
        <v>144488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144488</v>
      </c>
      <c r="O22" s="48">
        <f t="shared" si="1"/>
        <v>18.590838908903756</v>
      </c>
      <c r="P22" s="9"/>
    </row>
    <row r="23" spans="1:16" ht="15">
      <c r="A23" s="12"/>
      <c r="B23" s="25">
        <v>334.61</v>
      </c>
      <c r="C23" s="20" t="s">
        <v>25</v>
      </c>
      <c r="D23" s="47">
        <v>0</v>
      </c>
      <c r="E23" s="47">
        <v>371300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371300</v>
      </c>
      <c r="O23" s="48">
        <f t="shared" si="1"/>
        <v>47.774060730828616</v>
      </c>
      <c r="P23" s="9"/>
    </row>
    <row r="24" spans="1:16" ht="15">
      <c r="A24" s="12"/>
      <c r="B24" s="25">
        <v>334.7</v>
      </c>
      <c r="C24" s="20" t="s">
        <v>26</v>
      </c>
      <c r="D24" s="47">
        <v>35266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35266</v>
      </c>
      <c r="O24" s="48">
        <f t="shared" si="1"/>
        <v>4.537570766855378</v>
      </c>
      <c r="P24" s="9"/>
    </row>
    <row r="25" spans="1:16" ht="15">
      <c r="A25" s="12"/>
      <c r="B25" s="25">
        <v>334.9</v>
      </c>
      <c r="C25" s="20" t="s">
        <v>85</v>
      </c>
      <c r="D25" s="47">
        <v>0</v>
      </c>
      <c r="E25" s="47">
        <v>6889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6889</v>
      </c>
      <c r="O25" s="48">
        <f t="shared" si="1"/>
        <v>0.8863870303654143</v>
      </c>
      <c r="P25" s="9"/>
    </row>
    <row r="26" spans="1:16" ht="15">
      <c r="A26" s="12"/>
      <c r="B26" s="25">
        <v>335.12</v>
      </c>
      <c r="C26" s="20" t="s">
        <v>27</v>
      </c>
      <c r="D26" s="47">
        <v>133160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133160</v>
      </c>
      <c r="O26" s="48">
        <f t="shared" si="1"/>
        <v>17.133299022130725</v>
      </c>
      <c r="P26" s="9"/>
    </row>
    <row r="27" spans="1:16" ht="15">
      <c r="A27" s="12"/>
      <c r="B27" s="25">
        <v>335.13</v>
      </c>
      <c r="C27" s="20" t="s">
        <v>28</v>
      </c>
      <c r="D27" s="47">
        <v>14278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14278</v>
      </c>
      <c r="O27" s="48">
        <f t="shared" si="1"/>
        <v>1.837107565620175</v>
      </c>
      <c r="P27" s="9"/>
    </row>
    <row r="28" spans="1:16" ht="15">
      <c r="A28" s="12"/>
      <c r="B28" s="25">
        <v>335.14</v>
      </c>
      <c r="C28" s="20" t="s">
        <v>29</v>
      </c>
      <c r="D28" s="47">
        <v>10158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10158</v>
      </c>
      <c r="O28" s="48">
        <f t="shared" si="1"/>
        <v>1.3069994853319609</v>
      </c>
      <c r="P28" s="9"/>
    </row>
    <row r="29" spans="1:16" ht="15">
      <c r="A29" s="12"/>
      <c r="B29" s="25">
        <v>335.15</v>
      </c>
      <c r="C29" s="20" t="s">
        <v>30</v>
      </c>
      <c r="D29" s="47">
        <v>151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151</v>
      </c>
      <c r="O29" s="48">
        <f t="shared" si="1"/>
        <v>0.019428718476582604</v>
      </c>
      <c r="P29" s="9"/>
    </row>
    <row r="30" spans="1:16" ht="15">
      <c r="A30" s="12"/>
      <c r="B30" s="25">
        <v>335.16</v>
      </c>
      <c r="C30" s="20" t="s">
        <v>31</v>
      </c>
      <c r="D30" s="47">
        <v>198250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198250</v>
      </c>
      <c r="O30" s="48">
        <f t="shared" si="1"/>
        <v>25.508234688625837</v>
      </c>
      <c r="P30" s="9"/>
    </row>
    <row r="31" spans="1:16" ht="15">
      <c r="A31" s="12"/>
      <c r="B31" s="25">
        <v>335.18</v>
      </c>
      <c r="C31" s="20" t="s">
        <v>32</v>
      </c>
      <c r="D31" s="47">
        <v>447726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447726</v>
      </c>
      <c r="O31" s="48">
        <f t="shared" si="1"/>
        <v>57.60756562017499</v>
      </c>
      <c r="P31" s="9"/>
    </row>
    <row r="32" spans="1:16" ht="15">
      <c r="A32" s="12"/>
      <c r="B32" s="25">
        <v>335.19</v>
      </c>
      <c r="C32" s="20" t="s">
        <v>45</v>
      </c>
      <c r="D32" s="47">
        <v>338669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338669</v>
      </c>
      <c r="O32" s="48">
        <f t="shared" si="1"/>
        <v>43.57552753474009</v>
      </c>
      <c r="P32" s="9"/>
    </row>
    <row r="33" spans="1:16" ht="15">
      <c r="A33" s="12"/>
      <c r="B33" s="25">
        <v>335.42</v>
      </c>
      <c r="C33" s="20" t="s">
        <v>33</v>
      </c>
      <c r="D33" s="47">
        <v>0</v>
      </c>
      <c r="E33" s="47">
        <v>160868</v>
      </c>
      <c r="F33" s="47">
        <v>0</v>
      </c>
      <c r="G33" s="47">
        <v>639126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799994</v>
      </c>
      <c r="O33" s="48">
        <f t="shared" si="1"/>
        <v>102.93283582089552</v>
      </c>
      <c r="P33" s="9"/>
    </row>
    <row r="34" spans="1:16" ht="15">
      <c r="A34" s="12"/>
      <c r="B34" s="25">
        <v>335.49</v>
      </c>
      <c r="C34" s="20" t="s">
        <v>34</v>
      </c>
      <c r="D34" s="47">
        <v>0</v>
      </c>
      <c r="E34" s="47">
        <v>357472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357472</v>
      </c>
      <c r="O34" s="48">
        <f t="shared" si="1"/>
        <v>45.99485331960885</v>
      </c>
      <c r="P34" s="9"/>
    </row>
    <row r="35" spans="1:16" ht="15">
      <c r="A35" s="12"/>
      <c r="B35" s="25">
        <v>335.9</v>
      </c>
      <c r="C35" s="20" t="s">
        <v>35</v>
      </c>
      <c r="D35" s="47">
        <v>18449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18449</v>
      </c>
      <c r="O35" s="48">
        <f t="shared" si="1"/>
        <v>2.3737776634071026</v>
      </c>
      <c r="P35" s="9"/>
    </row>
    <row r="36" spans="1:16" ht="15">
      <c r="A36" s="12"/>
      <c r="B36" s="25">
        <v>337.2</v>
      </c>
      <c r="C36" s="20" t="s">
        <v>36</v>
      </c>
      <c r="D36" s="47">
        <v>0</v>
      </c>
      <c r="E36" s="47">
        <v>299037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>SUM(D36:M36)</f>
        <v>299037</v>
      </c>
      <c r="O36" s="48">
        <f t="shared" si="1"/>
        <v>38.47619660319094</v>
      </c>
      <c r="P36" s="9"/>
    </row>
    <row r="37" spans="1:16" ht="15">
      <c r="A37" s="12"/>
      <c r="B37" s="25">
        <v>337.7</v>
      </c>
      <c r="C37" s="20" t="s">
        <v>159</v>
      </c>
      <c r="D37" s="47">
        <v>17993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>SUM(D37:M37)</f>
        <v>17993</v>
      </c>
      <c r="O37" s="48">
        <f aca="true" t="shared" si="6" ref="O37:O67">(N37/O$69)</f>
        <v>2.3151055069480186</v>
      </c>
      <c r="P37" s="9"/>
    </row>
    <row r="38" spans="1:16" ht="15">
      <c r="A38" s="12"/>
      <c r="B38" s="25">
        <v>337.9</v>
      </c>
      <c r="C38" s="20" t="s">
        <v>37</v>
      </c>
      <c r="D38" s="47">
        <v>225775</v>
      </c>
      <c r="E38" s="47">
        <v>50013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275788</v>
      </c>
      <c r="O38" s="48">
        <f t="shared" si="6"/>
        <v>35.48481729284612</v>
      </c>
      <c r="P38" s="9"/>
    </row>
    <row r="39" spans="1:16" ht="15.75">
      <c r="A39" s="29" t="s">
        <v>42</v>
      </c>
      <c r="B39" s="30"/>
      <c r="C39" s="31"/>
      <c r="D39" s="32">
        <f aca="true" t="shared" si="7" ref="D39:M39">SUM(D40:D51)</f>
        <v>43717</v>
      </c>
      <c r="E39" s="32">
        <f t="shared" si="7"/>
        <v>1275080</v>
      </c>
      <c r="F39" s="32">
        <f t="shared" si="7"/>
        <v>0</v>
      </c>
      <c r="G39" s="32">
        <f t="shared" si="7"/>
        <v>0</v>
      </c>
      <c r="H39" s="32">
        <f t="shared" si="7"/>
        <v>0</v>
      </c>
      <c r="I39" s="32">
        <f t="shared" si="7"/>
        <v>176469</v>
      </c>
      <c r="J39" s="32">
        <f t="shared" si="7"/>
        <v>0</v>
      </c>
      <c r="K39" s="32">
        <f t="shared" si="7"/>
        <v>0</v>
      </c>
      <c r="L39" s="32">
        <f t="shared" si="7"/>
        <v>0</v>
      </c>
      <c r="M39" s="32">
        <f t="shared" si="7"/>
        <v>0</v>
      </c>
      <c r="N39" s="32">
        <f>SUM(D39:M39)</f>
        <v>1495266</v>
      </c>
      <c r="O39" s="46">
        <f t="shared" si="6"/>
        <v>192.39140504374677</v>
      </c>
      <c r="P39" s="10"/>
    </row>
    <row r="40" spans="1:16" ht="15">
      <c r="A40" s="12"/>
      <c r="B40" s="25">
        <v>341.15</v>
      </c>
      <c r="C40" s="20" t="s">
        <v>46</v>
      </c>
      <c r="D40" s="47">
        <v>0</v>
      </c>
      <c r="E40" s="47">
        <v>14119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aca="true" t="shared" si="8" ref="N40:N51">SUM(D40:M40)</f>
        <v>14119</v>
      </c>
      <c r="O40" s="48">
        <f t="shared" si="6"/>
        <v>1.8166495110653629</v>
      </c>
      <c r="P40" s="9"/>
    </row>
    <row r="41" spans="1:16" ht="15">
      <c r="A41" s="12"/>
      <c r="B41" s="25">
        <v>341.56</v>
      </c>
      <c r="C41" s="20" t="s">
        <v>47</v>
      </c>
      <c r="D41" s="47">
        <v>0</v>
      </c>
      <c r="E41" s="47">
        <v>2694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2694</v>
      </c>
      <c r="O41" s="48">
        <f t="shared" si="6"/>
        <v>0.3466289243437983</v>
      </c>
      <c r="P41" s="9"/>
    </row>
    <row r="42" spans="1:16" ht="15">
      <c r="A42" s="12"/>
      <c r="B42" s="25">
        <v>342.6</v>
      </c>
      <c r="C42" s="20" t="s">
        <v>48</v>
      </c>
      <c r="D42" s="47">
        <v>0</v>
      </c>
      <c r="E42" s="47">
        <v>181566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181566</v>
      </c>
      <c r="O42" s="48">
        <f t="shared" si="6"/>
        <v>23.361554297478126</v>
      </c>
      <c r="P42" s="9"/>
    </row>
    <row r="43" spans="1:16" ht="15">
      <c r="A43" s="12"/>
      <c r="B43" s="25">
        <v>343.3</v>
      </c>
      <c r="C43" s="20" t="s">
        <v>49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176469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176469</v>
      </c>
      <c r="O43" s="48">
        <f t="shared" si="6"/>
        <v>22.70573854863613</v>
      </c>
      <c r="P43" s="9"/>
    </row>
    <row r="44" spans="1:16" ht="15">
      <c r="A44" s="12"/>
      <c r="B44" s="25">
        <v>343.4</v>
      </c>
      <c r="C44" s="20" t="s">
        <v>50</v>
      </c>
      <c r="D44" s="47">
        <v>0</v>
      </c>
      <c r="E44" s="47">
        <v>411188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411188</v>
      </c>
      <c r="O44" s="48">
        <f t="shared" si="6"/>
        <v>52.90633041688111</v>
      </c>
      <c r="P44" s="9"/>
    </row>
    <row r="45" spans="1:16" ht="15">
      <c r="A45" s="12"/>
      <c r="B45" s="25">
        <v>344.3</v>
      </c>
      <c r="C45" s="20" t="s">
        <v>51</v>
      </c>
      <c r="D45" s="47">
        <v>0</v>
      </c>
      <c r="E45" s="47">
        <v>49568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49568</v>
      </c>
      <c r="O45" s="48">
        <f t="shared" si="6"/>
        <v>6.377766340710242</v>
      </c>
      <c r="P45" s="9"/>
    </row>
    <row r="46" spans="1:16" ht="15">
      <c r="A46" s="12"/>
      <c r="B46" s="25">
        <v>348.11</v>
      </c>
      <c r="C46" s="39" t="s">
        <v>53</v>
      </c>
      <c r="D46" s="47">
        <v>0</v>
      </c>
      <c r="E46" s="47">
        <v>34245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34245</v>
      </c>
      <c r="O46" s="48">
        <f t="shared" si="6"/>
        <v>4.406201749871333</v>
      </c>
      <c r="P46" s="9"/>
    </row>
    <row r="47" spans="1:16" ht="15">
      <c r="A47" s="12"/>
      <c r="B47" s="25">
        <v>348.12</v>
      </c>
      <c r="C47" s="39" t="s">
        <v>54</v>
      </c>
      <c r="D47" s="47">
        <v>0</v>
      </c>
      <c r="E47" s="47">
        <v>189178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189178</v>
      </c>
      <c r="O47" s="48">
        <f t="shared" si="6"/>
        <v>24.340967575913535</v>
      </c>
      <c r="P47" s="9"/>
    </row>
    <row r="48" spans="1:16" ht="15">
      <c r="A48" s="12"/>
      <c r="B48" s="25">
        <v>348.13</v>
      </c>
      <c r="C48" s="39" t="s">
        <v>55</v>
      </c>
      <c r="D48" s="47">
        <v>0</v>
      </c>
      <c r="E48" s="47">
        <v>126791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126791</v>
      </c>
      <c r="O48" s="48">
        <f t="shared" si="6"/>
        <v>16.31381883685023</v>
      </c>
      <c r="P48" s="9"/>
    </row>
    <row r="49" spans="1:16" ht="15">
      <c r="A49" s="12"/>
      <c r="B49" s="25">
        <v>348.23</v>
      </c>
      <c r="C49" s="39" t="s">
        <v>56</v>
      </c>
      <c r="D49" s="47">
        <v>11172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11172</v>
      </c>
      <c r="O49" s="48">
        <f t="shared" si="6"/>
        <v>1.4374678332475552</v>
      </c>
      <c r="P49" s="9"/>
    </row>
    <row r="50" spans="1:16" ht="15">
      <c r="A50" s="12"/>
      <c r="B50" s="25">
        <v>348.48</v>
      </c>
      <c r="C50" s="39" t="s">
        <v>166</v>
      </c>
      <c r="D50" s="47">
        <v>0</v>
      </c>
      <c r="E50" s="47">
        <v>1257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1257</v>
      </c>
      <c r="O50" s="48">
        <f t="shared" si="6"/>
        <v>0.16173443129181678</v>
      </c>
      <c r="P50" s="9"/>
    </row>
    <row r="51" spans="1:16" ht="15">
      <c r="A51" s="12"/>
      <c r="B51" s="25">
        <v>349</v>
      </c>
      <c r="C51" s="20" t="s">
        <v>1</v>
      </c>
      <c r="D51" s="47">
        <v>32545</v>
      </c>
      <c r="E51" s="47">
        <v>264474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297019</v>
      </c>
      <c r="O51" s="48">
        <f t="shared" si="6"/>
        <v>38.21654657745754</v>
      </c>
      <c r="P51" s="9"/>
    </row>
    <row r="52" spans="1:16" ht="15.75">
      <c r="A52" s="29" t="s">
        <v>43</v>
      </c>
      <c r="B52" s="30"/>
      <c r="C52" s="31"/>
      <c r="D52" s="32">
        <f aca="true" t="shared" si="9" ref="D52:M52">SUM(D53:D54)</f>
        <v>47778</v>
      </c>
      <c r="E52" s="32">
        <f t="shared" si="9"/>
        <v>8095</v>
      </c>
      <c r="F52" s="32">
        <f t="shared" si="9"/>
        <v>0</v>
      </c>
      <c r="G52" s="32">
        <f t="shared" si="9"/>
        <v>0</v>
      </c>
      <c r="H52" s="32">
        <f t="shared" si="9"/>
        <v>0</v>
      </c>
      <c r="I52" s="32">
        <f t="shared" si="9"/>
        <v>0</v>
      </c>
      <c r="J52" s="32">
        <f t="shared" si="9"/>
        <v>0</v>
      </c>
      <c r="K52" s="32">
        <f t="shared" si="9"/>
        <v>0</v>
      </c>
      <c r="L52" s="32">
        <f t="shared" si="9"/>
        <v>0</v>
      </c>
      <c r="M52" s="32">
        <f t="shared" si="9"/>
        <v>0</v>
      </c>
      <c r="N52" s="32">
        <f aca="true" t="shared" si="10" ref="N52:N67">SUM(D52:M52)</f>
        <v>55873</v>
      </c>
      <c r="O52" s="46">
        <f t="shared" si="6"/>
        <v>7.1890118373649</v>
      </c>
      <c r="P52" s="10"/>
    </row>
    <row r="53" spans="1:16" ht="15">
      <c r="A53" s="13"/>
      <c r="B53" s="40">
        <v>351</v>
      </c>
      <c r="C53" s="21" t="s">
        <v>167</v>
      </c>
      <c r="D53" s="47">
        <v>2903</v>
      </c>
      <c r="E53" s="47">
        <v>8095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10998</v>
      </c>
      <c r="O53" s="48">
        <f t="shared" si="6"/>
        <v>1.4150797735460627</v>
      </c>
      <c r="P53" s="9"/>
    </row>
    <row r="54" spans="1:16" ht="15">
      <c r="A54" s="13"/>
      <c r="B54" s="40">
        <v>359</v>
      </c>
      <c r="C54" s="21" t="s">
        <v>59</v>
      </c>
      <c r="D54" s="47">
        <v>44875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44875</v>
      </c>
      <c r="O54" s="48">
        <f t="shared" si="6"/>
        <v>5.773932063818837</v>
      </c>
      <c r="P54" s="9"/>
    </row>
    <row r="55" spans="1:16" ht="15.75">
      <c r="A55" s="29" t="s">
        <v>6</v>
      </c>
      <c r="B55" s="30"/>
      <c r="C55" s="31"/>
      <c r="D55" s="32">
        <f aca="true" t="shared" si="11" ref="D55:M55">SUM(D56:D59)</f>
        <v>82119</v>
      </c>
      <c r="E55" s="32">
        <f t="shared" si="11"/>
        <v>162634</v>
      </c>
      <c r="F55" s="32">
        <f t="shared" si="11"/>
        <v>9606</v>
      </c>
      <c r="G55" s="32">
        <f t="shared" si="11"/>
        <v>10137</v>
      </c>
      <c r="H55" s="32">
        <f t="shared" si="11"/>
        <v>0</v>
      </c>
      <c r="I55" s="32">
        <f t="shared" si="11"/>
        <v>0</v>
      </c>
      <c r="J55" s="32">
        <f t="shared" si="11"/>
        <v>0</v>
      </c>
      <c r="K55" s="32">
        <f t="shared" si="11"/>
        <v>0</v>
      </c>
      <c r="L55" s="32">
        <f t="shared" si="11"/>
        <v>0</v>
      </c>
      <c r="M55" s="32">
        <f t="shared" si="11"/>
        <v>0</v>
      </c>
      <c r="N55" s="32">
        <f t="shared" si="10"/>
        <v>264496</v>
      </c>
      <c r="O55" s="46">
        <f t="shared" si="6"/>
        <v>34.031909418425116</v>
      </c>
      <c r="P55" s="10"/>
    </row>
    <row r="56" spans="1:16" ht="15">
      <c r="A56" s="12"/>
      <c r="B56" s="25">
        <v>361.1</v>
      </c>
      <c r="C56" s="20" t="s">
        <v>60</v>
      </c>
      <c r="D56" s="47">
        <v>40685</v>
      </c>
      <c r="E56" s="47">
        <v>42486</v>
      </c>
      <c r="F56" s="47">
        <v>9606</v>
      </c>
      <c r="G56" s="47">
        <v>10137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102914</v>
      </c>
      <c r="O56" s="48">
        <f t="shared" si="6"/>
        <v>13.241636644364386</v>
      </c>
      <c r="P56" s="9"/>
    </row>
    <row r="57" spans="1:16" ht="15">
      <c r="A57" s="12"/>
      <c r="B57" s="25">
        <v>362</v>
      </c>
      <c r="C57" s="20" t="s">
        <v>61</v>
      </c>
      <c r="D57" s="47">
        <v>15000</v>
      </c>
      <c r="E57" s="47">
        <v>14070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29070</v>
      </c>
      <c r="O57" s="48">
        <f t="shared" si="6"/>
        <v>3.740349974266598</v>
      </c>
      <c r="P57" s="9"/>
    </row>
    <row r="58" spans="1:16" ht="15">
      <c r="A58" s="12"/>
      <c r="B58" s="25">
        <v>366</v>
      </c>
      <c r="C58" s="20" t="s">
        <v>160</v>
      </c>
      <c r="D58" s="47">
        <v>0</v>
      </c>
      <c r="E58" s="47">
        <v>50000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50000</v>
      </c>
      <c r="O58" s="48">
        <f t="shared" si="6"/>
        <v>6.433350488934638</v>
      </c>
      <c r="P58" s="9"/>
    </row>
    <row r="59" spans="1:16" ht="15">
      <c r="A59" s="12"/>
      <c r="B59" s="25">
        <v>369.9</v>
      </c>
      <c r="C59" s="20" t="s">
        <v>62</v>
      </c>
      <c r="D59" s="47">
        <v>26434</v>
      </c>
      <c r="E59" s="47">
        <v>56078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82512</v>
      </c>
      <c r="O59" s="48">
        <f t="shared" si="6"/>
        <v>10.616572310859496</v>
      </c>
      <c r="P59" s="9"/>
    </row>
    <row r="60" spans="1:16" ht="15.75">
      <c r="A60" s="29" t="s">
        <v>44</v>
      </c>
      <c r="B60" s="30"/>
      <c r="C60" s="31"/>
      <c r="D60" s="32">
        <f aca="true" t="shared" si="12" ref="D60:M60">SUM(D61:D66)</f>
        <v>93049</v>
      </c>
      <c r="E60" s="32">
        <f t="shared" si="12"/>
        <v>2894604</v>
      </c>
      <c r="F60" s="32">
        <f t="shared" si="12"/>
        <v>341438</v>
      </c>
      <c r="G60" s="32">
        <f t="shared" si="12"/>
        <v>0</v>
      </c>
      <c r="H60" s="32">
        <f t="shared" si="12"/>
        <v>0</v>
      </c>
      <c r="I60" s="32">
        <f t="shared" si="12"/>
        <v>40256</v>
      </c>
      <c r="J60" s="32">
        <f t="shared" si="12"/>
        <v>0</v>
      </c>
      <c r="K60" s="32">
        <f t="shared" si="12"/>
        <v>0</v>
      </c>
      <c r="L60" s="32">
        <f t="shared" si="12"/>
        <v>0</v>
      </c>
      <c r="M60" s="32">
        <f t="shared" si="12"/>
        <v>0</v>
      </c>
      <c r="N60" s="32">
        <f t="shared" si="10"/>
        <v>3369347</v>
      </c>
      <c r="O60" s="46">
        <f t="shared" si="6"/>
        <v>433.52380339680906</v>
      </c>
      <c r="P60" s="9"/>
    </row>
    <row r="61" spans="1:16" ht="15">
      <c r="A61" s="12"/>
      <c r="B61" s="25">
        <v>381</v>
      </c>
      <c r="C61" s="20" t="s">
        <v>63</v>
      </c>
      <c r="D61" s="47">
        <v>63400</v>
      </c>
      <c r="E61" s="47">
        <v>2458321</v>
      </c>
      <c r="F61" s="47">
        <v>341438</v>
      </c>
      <c r="G61" s="47">
        <v>0</v>
      </c>
      <c r="H61" s="47">
        <v>0</v>
      </c>
      <c r="I61" s="47">
        <v>40256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2903415</v>
      </c>
      <c r="O61" s="48">
        <f t="shared" si="6"/>
        <v>373.5737261966032</v>
      </c>
      <c r="P61" s="9"/>
    </row>
    <row r="62" spans="1:16" ht="15">
      <c r="A62" s="12"/>
      <c r="B62" s="25">
        <v>383</v>
      </c>
      <c r="C62" s="20" t="s">
        <v>169</v>
      </c>
      <c r="D62" s="47">
        <v>0</v>
      </c>
      <c r="E62" s="47">
        <v>106979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106979</v>
      </c>
      <c r="O62" s="48">
        <f t="shared" si="6"/>
        <v>13.76466803911477</v>
      </c>
      <c r="P62" s="9"/>
    </row>
    <row r="63" spans="1:16" ht="15">
      <c r="A63" s="12"/>
      <c r="B63" s="25">
        <v>385</v>
      </c>
      <c r="C63" s="20" t="s">
        <v>170</v>
      </c>
      <c r="D63" s="47">
        <v>0</v>
      </c>
      <c r="E63" s="47">
        <v>171251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171251</v>
      </c>
      <c r="O63" s="48">
        <f t="shared" si="6"/>
        <v>22.03435409161091</v>
      </c>
      <c r="P63" s="9"/>
    </row>
    <row r="64" spans="1:16" ht="15">
      <c r="A64" s="12"/>
      <c r="B64" s="25">
        <v>386.1</v>
      </c>
      <c r="C64" s="20" t="s">
        <v>64</v>
      </c>
      <c r="D64" s="47">
        <v>29649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29649</v>
      </c>
      <c r="O64" s="48">
        <f t="shared" si="6"/>
        <v>3.8148481729284613</v>
      </c>
      <c r="P64" s="9"/>
    </row>
    <row r="65" spans="1:16" ht="15">
      <c r="A65" s="12"/>
      <c r="B65" s="25">
        <v>386.4</v>
      </c>
      <c r="C65" s="20" t="s">
        <v>66</v>
      </c>
      <c r="D65" s="47">
        <v>0</v>
      </c>
      <c r="E65" s="47">
        <v>3235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3235</v>
      </c>
      <c r="O65" s="48">
        <f t="shared" si="6"/>
        <v>0.416237776634071</v>
      </c>
      <c r="P65" s="9"/>
    </row>
    <row r="66" spans="1:16" ht="15.75" thickBot="1">
      <c r="A66" s="12"/>
      <c r="B66" s="25">
        <v>386.7</v>
      </c>
      <c r="C66" s="20" t="s">
        <v>68</v>
      </c>
      <c r="D66" s="47">
        <v>0</v>
      </c>
      <c r="E66" s="47">
        <v>154818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154818</v>
      </c>
      <c r="O66" s="48">
        <f t="shared" si="6"/>
        <v>19.919969119917653</v>
      </c>
      <c r="P66" s="9"/>
    </row>
    <row r="67" spans="1:119" ht="16.5" thickBot="1">
      <c r="A67" s="14" t="s">
        <v>52</v>
      </c>
      <c r="B67" s="23"/>
      <c r="C67" s="22"/>
      <c r="D67" s="15">
        <f aca="true" t="shared" si="13" ref="D67:M67">SUM(D5,D11,D14,D39,D52,D55,D60)</f>
        <v>3548608</v>
      </c>
      <c r="E67" s="15">
        <f t="shared" si="13"/>
        <v>9525092</v>
      </c>
      <c r="F67" s="15">
        <f t="shared" si="13"/>
        <v>351044</v>
      </c>
      <c r="G67" s="15">
        <f t="shared" si="13"/>
        <v>649263</v>
      </c>
      <c r="H67" s="15">
        <f t="shared" si="13"/>
        <v>0</v>
      </c>
      <c r="I67" s="15">
        <f t="shared" si="13"/>
        <v>216725</v>
      </c>
      <c r="J67" s="15">
        <f t="shared" si="13"/>
        <v>0</v>
      </c>
      <c r="K67" s="15">
        <f t="shared" si="13"/>
        <v>0</v>
      </c>
      <c r="L67" s="15">
        <f t="shared" si="13"/>
        <v>0</v>
      </c>
      <c r="M67" s="15">
        <f t="shared" si="13"/>
        <v>0</v>
      </c>
      <c r="N67" s="15">
        <f t="shared" si="10"/>
        <v>14290732</v>
      </c>
      <c r="O67" s="38">
        <f t="shared" si="6"/>
        <v>1838.7457539886773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5" ht="15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5" ht="15">
      <c r="A69" s="41"/>
      <c r="B69" s="42"/>
      <c r="C69" s="42"/>
      <c r="D69" s="43"/>
      <c r="E69" s="43"/>
      <c r="F69" s="43"/>
      <c r="G69" s="43"/>
      <c r="H69" s="43"/>
      <c r="I69" s="43"/>
      <c r="J69" s="43"/>
      <c r="K69" s="43"/>
      <c r="L69" s="49" t="s">
        <v>171</v>
      </c>
      <c r="M69" s="49"/>
      <c r="N69" s="49"/>
      <c r="O69" s="44">
        <v>7772</v>
      </c>
    </row>
    <row r="70" spans="1:15" ht="15">
      <c r="A70" s="50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2"/>
    </row>
    <row r="71" spans="1:15" ht="15.75" customHeight="1" thickBot="1">
      <c r="A71" s="53" t="s">
        <v>102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5"/>
    </row>
  </sheetData>
  <sheetProtection/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77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194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70</v>
      </c>
      <c r="B3" s="63"/>
      <c r="C3" s="64"/>
      <c r="D3" s="68" t="s">
        <v>38</v>
      </c>
      <c r="E3" s="69"/>
      <c r="F3" s="69"/>
      <c r="G3" s="69"/>
      <c r="H3" s="70"/>
      <c r="I3" s="68" t="s">
        <v>39</v>
      </c>
      <c r="J3" s="70"/>
      <c r="K3" s="68" t="s">
        <v>41</v>
      </c>
      <c r="L3" s="70"/>
      <c r="M3" s="36"/>
      <c r="N3" s="37"/>
      <c r="O3" s="71" t="s">
        <v>75</v>
      </c>
      <c r="P3" s="11"/>
      <c r="Q3"/>
    </row>
    <row r="4" spans="1:133" ht="32.25" customHeight="1" thickBot="1">
      <c r="A4" s="65"/>
      <c r="B4" s="66"/>
      <c r="C4" s="67"/>
      <c r="D4" s="34" t="s">
        <v>7</v>
      </c>
      <c r="E4" s="34" t="s">
        <v>71</v>
      </c>
      <c r="F4" s="34" t="s">
        <v>72</v>
      </c>
      <c r="G4" s="34" t="s">
        <v>73</v>
      </c>
      <c r="H4" s="34" t="s">
        <v>8</v>
      </c>
      <c r="I4" s="34" t="s">
        <v>9</v>
      </c>
      <c r="J4" s="35" t="s">
        <v>74</v>
      </c>
      <c r="K4" s="35" t="s">
        <v>10</v>
      </c>
      <c r="L4" s="35" t="s">
        <v>11</v>
      </c>
      <c r="M4" s="35" t="s">
        <v>12</v>
      </c>
      <c r="N4" s="35" t="s">
        <v>40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SUM(D6:D10)</f>
        <v>2695192</v>
      </c>
      <c r="E5" s="27">
        <f t="shared" si="0"/>
        <v>318524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5">SUM(D5:M5)</f>
        <v>3013716</v>
      </c>
      <c r="O5" s="33">
        <f aca="true" t="shared" si="2" ref="O5:O36">(N5/O$72)</f>
        <v>351.4537609329446</v>
      </c>
      <c r="P5" s="6"/>
    </row>
    <row r="6" spans="1:16" ht="15">
      <c r="A6" s="12"/>
      <c r="B6" s="25">
        <v>311</v>
      </c>
      <c r="C6" s="20" t="s">
        <v>3</v>
      </c>
      <c r="D6" s="47">
        <v>2324131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2324131</v>
      </c>
      <c r="O6" s="48">
        <f t="shared" si="2"/>
        <v>271.03568513119535</v>
      </c>
      <c r="P6" s="9"/>
    </row>
    <row r="7" spans="1:16" ht="15">
      <c r="A7" s="12"/>
      <c r="B7" s="25">
        <v>312.3</v>
      </c>
      <c r="C7" s="20" t="s">
        <v>13</v>
      </c>
      <c r="D7" s="47">
        <v>0</v>
      </c>
      <c r="E7" s="47">
        <v>55774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55774</v>
      </c>
      <c r="O7" s="48">
        <f t="shared" si="2"/>
        <v>6.504256559766763</v>
      </c>
      <c r="P7" s="9"/>
    </row>
    <row r="8" spans="1:16" ht="15">
      <c r="A8" s="12"/>
      <c r="B8" s="25">
        <v>312.41</v>
      </c>
      <c r="C8" s="20" t="s">
        <v>14</v>
      </c>
      <c r="D8" s="47">
        <v>0</v>
      </c>
      <c r="E8" s="47">
        <v>262750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262750</v>
      </c>
      <c r="O8" s="48">
        <f t="shared" si="2"/>
        <v>30.64139941690962</v>
      </c>
      <c r="P8" s="9"/>
    </row>
    <row r="9" spans="1:16" ht="15">
      <c r="A9" s="12"/>
      <c r="B9" s="25">
        <v>312.6</v>
      </c>
      <c r="C9" s="20" t="s">
        <v>15</v>
      </c>
      <c r="D9" s="47">
        <v>360404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360404</v>
      </c>
      <c r="O9" s="48">
        <f t="shared" si="2"/>
        <v>42.029620991253644</v>
      </c>
      <c r="P9" s="9"/>
    </row>
    <row r="10" spans="1:16" ht="15">
      <c r="A10" s="12"/>
      <c r="B10" s="25">
        <v>315</v>
      </c>
      <c r="C10" s="20" t="s">
        <v>128</v>
      </c>
      <c r="D10" s="47">
        <v>10657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10657</v>
      </c>
      <c r="O10" s="48">
        <f t="shared" si="2"/>
        <v>1.242798833819242</v>
      </c>
      <c r="P10" s="9"/>
    </row>
    <row r="11" spans="1:16" ht="15.75">
      <c r="A11" s="29" t="s">
        <v>17</v>
      </c>
      <c r="B11" s="30"/>
      <c r="C11" s="31"/>
      <c r="D11" s="32">
        <f aca="true" t="shared" si="3" ref="D11:M11">SUM(D12:D12)</f>
        <v>23889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23889</v>
      </c>
      <c r="O11" s="46">
        <f t="shared" si="2"/>
        <v>2.785889212827988</v>
      </c>
      <c r="P11" s="10"/>
    </row>
    <row r="12" spans="1:16" ht="15">
      <c r="A12" s="12"/>
      <c r="B12" s="25">
        <v>322</v>
      </c>
      <c r="C12" s="20" t="s">
        <v>0</v>
      </c>
      <c r="D12" s="47">
        <v>23889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23889</v>
      </c>
      <c r="O12" s="48">
        <f t="shared" si="2"/>
        <v>2.785889212827988</v>
      </c>
      <c r="P12" s="9"/>
    </row>
    <row r="13" spans="1:16" ht="15.75">
      <c r="A13" s="29" t="s">
        <v>20</v>
      </c>
      <c r="B13" s="30"/>
      <c r="C13" s="31"/>
      <c r="D13" s="32">
        <f aca="true" t="shared" si="4" ref="D13:M13">SUM(D14:D40)</f>
        <v>4864169</v>
      </c>
      <c r="E13" s="32">
        <f t="shared" si="4"/>
        <v>6323529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96888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5">
        <f t="shared" si="1"/>
        <v>11284586</v>
      </c>
      <c r="O13" s="46">
        <f t="shared" si="2"/>
        <v>1315.9867055393586</v>
      </c>
      <c r="P13" s="10"/>
    </row>
    <row r="14" spans="1:16" ht="15">
      <c r="A14" s="12"/>
      <c r="B14" s="25">
        <v>331.1</v>
      </c>
      <c r="C14" s="20" t="s">
        <v>18</v>
      </c>
      <c r="D14" s="47">
        <v>40000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40000</v>
      </c>
      <c r="O14" s="48">
        <f t="shared" si="2"/>
        <v>4.664723032069971</v>
      </c>
      <c r="P14" s="9"/>
    </row>
    <row r="15" spans="1:16" ht="15">
      <c r="A15" s="12"/>
      <c r="B15" s="25">
        <v>331.2</v>
      </c>
      <c r="C15" s="20" t="s">
        <v>19</v>
      </c>
      <c r="D15" s="47">
        <v>808333</v>
      </c>
      <c r="E15" s="47">
        <v>48311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856644</v>
      </c>
      <c r="O15" s="48">
        <f t="shared" si="2"/>
        <v>99.9001749271137</v>
      </c>
      <c r="P15" s="9"/>
    </row>
    <row r="16" spans="1:16" ht="15">
      <c r="A16" s="12"/>
      <c r="B16" s="25">
        <v>331.81</v>
      </c>
      <c r="C16" s="20" t="s">
        <v>177</v>
      </c>
      <c r="D16" s="47">
        <v>449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aca="true" t="shared" si="5" ref="N16:N21">SUM(D16:M16)</f>
        <v>449</v>
      </c>
      <c r="O16" s="48">
        <f t="shared" si="2"/>
        <v>0.05236151603498542</v>
      </c>
      <c r="P16" s="9"/>
    </row>
    <row r="17" spans="1:16" ht="15">
      <c r="A17" s="12"/>
      <c r="B17" s="25">
        <v>331.9</v>
      </c>
      <c r="C17" s="20" t="s">
        <v>129</v>
      </c>
      <c r="D17" s="47">
        <v>94039</v>
      </c>
      <c r="E17" s="47">
        <v>116676</v>
      </c>
      <c r="F17" s="47">
        <v>0</v>
      </c>
      <c r="G17" s="47">
        <v>0</v>
      </c>
      <c r="H17" s="47">
        <v>0</v>
      </c>
      <c r="I17" s="47">
        <v>143</v>
      </c>
      <c r="J17" s="47">
        <v>0</v>
      </c>
      <c r="K17" s="47">
        <v>0</v>
      </c>
      <c r="L17" s="47">
        <v>0</v>
      </c>
      <c r="M17" s="47">
        <v>0</v>
      </c>
      <c r="N17" s="47">
        <f t="shared" si="5"/>
        <v>210858</v>
      </c>
      <c r="O17" s="48">
        <f t="shared" si="2"/>
        <v>24.589854227405247</v>
      </c>
      <c r="P17" s="9"/>
    </row>
    <row r="18" spans="1:16" ht="15">
      <c r="A18" s="12"/>
      <c r="B18" s="25">
        <v>333</v>
      </c>
      <c r="C18" s="20" t="s">
        <v>4</v>
      </c>
      <c r="D18" s="47">
        <v>380353</v>
      </c>
      <c r="E18" s="47">
        <v>379383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5"/>
        <v>759736</v>
      </c>
      <c r="O18" s="48">
        <f t="shared" si="2"/>
        <v>88.59895043731778</v>
      </c>
      <c r="P18" s="9"/>
    </row>
    <row r="19" spans="1:16" ht="15">
      <c r="A19" s="12"/>
      <c r="B19" s="25">
        <v>334.1</v>
      </c>
      <c r="C19" s="20" t="s">
        <v>118</v>
      </c>
      <c r="D19" s="47">
        <v>1462</v>
      </c>
      <c r="E19" s="47">
        <v>13924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15386</v>
      </c>
      <c r="O19" s="48">
        <f t="shared" si="2"/>
        <v>1.7942857142857143</v>
      </c>
      <c r="P19" s="9"/>
    </row>
    <row r="20" spans="1:16" ht="15">
      <c r="A20" s="12"/>
      <c r="B20" s="25">
        <v>334.2</v>
      </c>
      <c r="C20" s="20" t="s">
        <v>82</v>
      </c>
      <c r="D20" s="47">
        <v>1143136</v>
      </c>
      <c r="E20" s="47">
        <v>215660</v>
      </c>
      <c r="F20" s="47">
        <v>0</v>
      </c>
      <c r="G20" s="47">
        <v>0</v>
      </c>
      <c r="H20" s="47">
        <v>0</v>
      </c>
      <c r="I20" s="47">
        <v>36468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1395264</v>
      </c>
      <c r="O20" s="48">
        <f t="shared" si="2"/>
        <v>162.71300291545188</v>
      </c>
      <c r="P20" s="9"/>
    </row>
    <row r="21" spans="1:16" ht="15">
      <c r="A21" s="12"/>
      <c r="B21" s="25">
        <v>334.31</v>
      </c>
      <c r="C21" s="20" t="s">
        <v>155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60277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60277</v>
      </c>
      <c r="O21" s="48">
        <f t="shared" si="2"/>
        <v>7.029387755102041</v>
      </c>
      <c r="P21" s="9"/>
    </row>
    <row r="22" spans="1:16" ht="15">
      <c r="A22" s="12"/>
      <c r="B22" s="25">
        <v>334.34</v>
      </c>
      <c r="C22" s="20" t="s">
        <v>22</v>
      </c>
      <c r="D22" s="47">
        <v>0</v>
      </c>
      <c r="E22" s="47">
        <v>90909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>SUM(D22:M22)</f>
        <v>90909</v>
      </c>
      <c r="O22" s="48">
        <f t="shared" si="2"/>
        <v>10.601632653061225</v>
      </c>
      <c r="P22" s="9"/>
    </row>
    <row r="23" spans="1:16" ht="15">
      <c r="A23" s="12"/>
      <c r="B23" s="25">
        <v>334.42</v>
      </c>
      <c r="C23" s="20" t="s">
        <v>23</v>
      </c>
      <c r="D23" s="47">
        <v>0</v>
      </c>
      <c r="E23" s="47">
        <v>193656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aca="true" t="shared" si="6" ref="N23:N40">SUM(D23:M23)</f>
        <v>193656</v>
      </c>
      <c r="O23" s="48">
        <f t="shared" si="2"/>
        <v>22.583790087463555</v>
      </c>
      <c r="P23" s="9"/>
    </row>
    <row r="24" spans="1:16" ht="15">
      <c r="A24" s="12"/>
      <c r="B24" s="25">
        <v>334.49</v>
      </c>
      <c r="C24" s="20" t="s">
        <v>83</v>
      </c>
      <c r="D24" s="47">
        <v>0</v>
      </c>
      <c r="E24" s="47">
        <v>3300382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3300382</v>
      </c>
      <c r="O24" s="48">
        <f t="shared" si="2"/>
        <v>384.88419825072884</v>
      </c>
      <c r="P24" s="9"/>
    </row>
    <row r="25" spans="1:16" ht="15">
      <c r="A25" s="12"/>
      <c r="B25" s="25">
        <v>334.5</v>
      </c>
      <c r="C25" s="20" t="s">
        <v>24</v>
      </c>
      <c r="D25" s="47">
        <v>274022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274022</v>
      </c>
      <c r="O25" s="48">
        <f t="shared" si="2"/>
        <v>31.95591836734694</v>
      </c>
      <c r="P25" s="9"/>
    </row>
    <row r="26" spans="1:16" ht="15">
      <c r="A26" s="12"/>
      <c r="B26" s="25">
        <v>334.61</v>
      </c>
      <c r="C26" s="20" t="s">
        <v>25</v>
      </c>
      <c r="D26" s="47">
        <v>0</v>
      </c>
      <c r="E26" s="47">
        <v>150000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150000</v>
      </c>
      <c r="O26" s="48">
        <f t="shared" si="2"/>
        <v>17.49271137026239</v>
      </c>
      <c r="P26" s="9"/>
    </row>
    <row r="27" spans="1:16" ht="15">
      <c r="A27" s="12"/>
      <c r="B27" s="25">
        <v>334.69</v>
      </c>
      <c r="C27" s="20" t="s">
        <v>84</v>
      </c>
      <c r="D27" s="47">
        <v>0</v>
      </c>
      <c r="E27" s="47">
        <v>548006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548006</v>
      </c>
      <c r="O27" s="48">
        <f t="shared" si="2"/>
        <v>63.90740524781341</v>
      </c>
      <c r="P27" s="9"/>
    </row>
    <row r="28" spans="1:16" ht="15">
      <c r="A28" s="12"/>
      <c r="B28" s="25">
        <v>334.7</v>
      </c>
      <c r="C28" s="20" t="s">
        <v>26</v>
      </c>
      <c r="D28" s="47">
        <v>28122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28122</v>
      </c>
      <c r="O28" s="48">
        <f t="shared" si="2"/>
        <v>3.279533527696793</v>
      </c>
      <c r="P28" s="9"/>
    </row>
    <row r="29" spans="1:16" ht="15">
      <c r="A29" s="12"/>
      <c r="B29" s="25">
        <v>334.9</v>
      </c>
      <c r="C29" s="20" t="s">
        <v>85</v>
      </c>
      <c r="D29" s="47">
        <v>74976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74976</v>
      </c>
      <c r="O29" s="48">
        <f t="shared" si="2"/>
        <v>8.743556851311954</v>
      </c>
      <c r="P29" s="9"/>
    </row>
    <row r="30" spans="1:16" ht="15">
      <c r="A30" s="12"/>
      <c r="B30" s="25">
        <v>335.12</v>
      </c>
      <c r="C30" s="20" t="s">
        <v>130</v>
      </c>
      <c r="D30" s="47">
        <v>146840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146840</v>
      </c>
      <c r="O30" s="48">
        <f t="shared" si="2"/>
        <v>17.124198250728863</v>
      </c>
      <c r="P30" s="9"/>
    </row>
    <row r="31" spans="1:16" ht="15">
      <c r="A31" s="12"/>
      <c r="B31" s="25">
        <v>335.13</v>
      </c>
      <c r="C31" s="20" t="s">
        <v>131</v>
      </c>
      <c r="D31" s="47">
        <v>20857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20857</v>
      </c>
      <c r="O31" s="48">
        <f t="shared" si="2"/>
        <v>2.4323032069970845</v>
      </c>
      <c r="P31" s="9"/>
    </row>
    <row r="32" spans="1:16" ht="15">
      <c r="A32" s="12"/>
      <c r="B32" s="25">
        <v>335.14</v>
      </c>
      <c r="C32" s="20" t="s">
        <v>132</v>
      </c>
      <c r="D32" s="47">
        <v>4136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4136</v>
      </c>
      <c r="O32" s="48">
        <f t="shared" si="2"/>
        <v>0.482332361516035</v>
      </c>
      <c r="P32" s="9"/>
    </row>
    <row r="33" spans="1:16" ht="15">
      <c r="A33" s="12"/>
      <c r="B33" s="25">
        <v>335.15</v>
      </c>
      <c r="C33" s="20" t="s">
        <v>133</v>
      </c>
      <c r="D33" s="47">
        <v>137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137</v>
      </c>
      <c r="O33" s="48">
        <f t="shared" si="2"/>
        <v>0.01597667638483965</v>
      </c>
      <c r="P33" s="9"/>
    </row>
    <row r="34" spans="1:16" ht="15">
      <c r="A34" s="12"/>
      <c r="B34" s="25">
        <v>335.16</v>
      </c>
      <c r="C34" s="20" t="s">
        <v>134</v>
      </c>
      <c r="D34" s="47">
        <v>198250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198250</v>
      </c>
      <c r="O34" s="48">
        <f t="shared" si="2"/>
        <v>23.11953352769679</v>
      </c>
      <c r="P34" s="9"/>
    </row>
    <row r="35" spans="1:16" ht="15">
      <c r="A35" s="12"/>
      <c r="B35" s="25">
        <v>335.18</v>
      </c>
      <c r="C35" s="20" t="s">
        <v>135</v>
      </c>
      <c r="D35" s="47">
        <v>1270622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1270622</v>
      </c>
      <c r="O35" s="48">
        <f t="shared" si="2"/>
        <v>148.17749271137026</v>
      </c>
      <c r="P35" s="9"/>
    </row>
    <row r="36" spans="1:16" ht="15">
      <c r="A36" s="12"/>
      <c r="B36" s="25">
        <v>335.19</v>
      </c>
      <c r="C36" s="20" t="s">
        <v>136</v>
      </c>
      <c r="D36" s="47">
        <v>185643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185643</v>
      </c>
      <c r="O36" s="48">
        <f t="shared" si="2"/>
        <v>21.64932944606414</v>
      </c>
      <c r="P36" s="9"/>
    </row>
    <row r="37" spans="1:16" ht="15">
      <c r="A37" s="12"/>
      <c r="B37" s="25">
        <v>335.22</v>
      </c>
      <c r="C37" s="20" t="s">
        <v>108</v>
      </c>
      <c r="D37" s="47">
        <v>0</v>
      </c>
      <c r="E37" s="47">
        <v>116150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116150</v>
      </c>
      <c r="O37" s="48">
        <f aca="true" t="shared" si="7" ref="O37:O68">(N37/O$72)</f>
        <v>13.545189504373178</v>
      </c>
      <c r="P37" s="9"/>
    </row>
    <row r="38" spans="1:16" ht="15">
      <c r="A38" s="12"/>
      <c r="B38" s="25">
        <v>335.29</v>
      </c>
      <c r="C38" s="20" t="s">
        <v>109</v>
      </c>
      <c r="D38" s="47">
        <v>164654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164654</v>
      </c>
      <c r="O38" s="48">
        <f t="shared" si="7"/>
        <v>19.201632653061225</v>
      </c>
      <c r="P38" s="9"/>
    </row>
    <row r="39" spans="1:16" ht="15">
      <c r="A39" s="12"/>
      <c r="B39" s="25">
        <v>335.49</v>
      </c>
      <c r="C39" s="20" t="s">
        <v>34</v>
      </c>
      <c r="D39" s="47">
        <v>0</v>
      </c>
      <c r="E39" s="47">
        <v>1150472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1150472</v>
      </c>
      <c r="O39" s="48">
        <f t="shared" si="7"/>
        <v>134.1658309037901</v>
      </c>
      <c r="P39" s="9"/>
    </row>
    <row r="40" spans="1:16" ht="15">
      <c r="A40" s="12"/>
      <c r="B40" s="25">
        <v>336</v>
      </c>
      <c r="C40" s="20" t="s">
        <v>5</v>
      </c>
      <c r="D40" s="47">
        <v>28138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28138</v>
      </c>
      <c r="O40" s="48">
        <f t="shared" si="7"/>
        <v>3.281399416909621</v>
      </c>
      <c r="P40" s="9"/>
    </row>
    <row r="41" spans="1:16" ht="15.75">
      <c r="A41" s="29" t="s">
        <v>42</v>
      </c>
      <c r="B41" s="30"/>
      <c r="C41" s="31"/>
      <c r="D41" s="32">
        <f aca="true" t="shared" si="8" ref="D41:M41">SUM(D42:D56)</f>
        <v>544358</v>
      </c>
      <c r="E41" s="32">
        <f t="shared" si="8"/>
        <v>782276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399708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1726342</v>
      </c>
      <c r="O41" s="46">
        <f t="shared" si="7"/>
        <v>201.32268221574344</v>
      </c>
      <c r="P41" s="10"/>
    </row>
    <row r="42" spans="1:16" ht="15">
      <c r="A42" s="12"/>
      <c r="B42" s="25">
        <v>341.51</v>
      </c>
      <c r="C42" s="20" t="s">
        <v>138</v>
      </c>
      <c r="D42" s="47">
        <v>3465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aca="true" t="shared" si="9" ref="N42:N56">SUM(D42:M42)</f>
        <v>3465</v>
      </c>
      <c r="O42" s="48">
        <f t="shared" si="7"/>
        <v>0.40408163265306124</v>
      </c>
      <c r="P42" s="9"/>
    </row>
    <row r="43" spans="1:16" ht="15">
      <c r="A43" s="12"/>
      <c r="B43" s="25">
        <v>342.6</v>
      </c>
      <c r="C43" s="20" t="s">
        <v>48</v>
      </c>
      <c r="D43" s="47">
        <v>0</v>
      </c>
      <c r="E43" s="47">
        <v>246222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9"/>
        <v>246222</v>
      </c>
      <c r="O43" s="48">
        <f t="shared" si="7"/>
        <v>28.71393586005831</v>
      </c>
      <c r="P43" s="9"/>
    </row>
    <row r="44" spans="1:16" ht="15">
      <c r="A44" s="12"/>
      <c r="B44" s="25">
        <v>342.9</v>
      </c>
      <c r="C44" s="20" t="s">
        <v>139</v>
      </c>
      <c r="D44" s="47">
        <v>270894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270894</v>
      </c>
      <c r="O44" s="48">
        <f t="shared" si="7"/>
        <v>31.591137026239068</v>
      </c>
      <c r="P44" s="9"/>
    </row>
    <row r="45" spans="1:16" ht="15">
      <c r="A45" s="12"/>
      <c r="B45" s="25">
        <v>343.3</v>
      </c>
      <c r="C45" s="20" t="s">
        <v>49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399708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399708</v>
      </c>
      <c r="O45" s="48">
        <f t="shared" si="7"/>
        <v>46.6131778425656</v>
      </c>
      <c r="P45" s="9"/>
    </row>
    <row r="46" spans="1:16" ht="15">
      <c r="A46" s="12"/>
      <c r="B46" s="25">
        <v>343.4</v>
      </c>
      <c r="C46" s="20" t="s">
        <v>50</v>
      </c>
      <c r="D46" s="47">
        <v>0</v>
      </c>
      <c r="E46" s="47">
        <v>452336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452336</v>
      </c>
      <c r="O46" s="48">
        <f t="shared" si="7"/>
        <v>52.75055393586006</v>
      </c>
      <c r="P46" s="9"/>
    </row>
    <row r="47" spans="1:16" ht="15">
      <c r="A47" s="12"/>
      <c r="B47" s="25">
        <v>344.3</v>
      </c>
      <c r="C47" s="20" t="s">
        <v>140</v>
      </c>
      <c r="D47" s="47">
        <v>0</v>
      </c>
      <c r="E47" s="47">
        <v>83718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83718</v>
      </c>
      <c r="O47" s="48">
        <f t="shared" si="7"/>
        <v>9.763032069970846</v>
      </c>
      <c r="P47" s="9"/>
    </row>
    <row r="48" spans="1:16" ht="15">
      <c r="A48" s="12"/>
      <c r="B48" s="25">
        <v>347.2</v>
      </c>
      <c r="C48" s="20" t="s">
        <v>122</v>
      </c>
      <c r="D48" s="47">
        <v>2405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2405</v>
      </c>
      <c r="O48" s="48">
        <f t="shared" si="7"/>
        <v>0.280466472303207</v>
      </c>
      <c r="P48" s="9"/>
    </row>
    <row r="49" spans="1:16" ht="15">
      <c r="A49" s="12"/>
      <c r="B49" s="25">
        <v>347.3</v>
      </c>
      <c r="C49" s="20" t="s">
        <v>123</v>
      </c>
      <c r="D49" s="47">
        <v>7004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7004</v>
      </c>
      <c r="O49" s="48">
        <f t="shared" si="7"/>
        <v>0.8167930029154519</v>
      </c>
      <c r="P49" s="9"/>
    </row>
    <row r="50" spans="1:16" ht="15">
      <c r="A50" s="12"/>
      <c r="B50" s="25">
        <v>347.9</v>
      </c>
      <c r="C50" s="20" t="s">
        <v>92</v>
      </c>
      <c r="D50" s="47">
        <v>210862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210862</v>
      </c>
      <c r="O50" s="48">
        <f t="shared" si="7"/>
        <v>24.590320699708453</v>
      </c>
      <c r="P50" s="9"/>
    </row>
    <row r="51" spans="1:16" ht="15">
      <c r="A51" s="12"/>
      <c r="B51" s="25">
        <v>348.921</v>
      </c>
      <c r="C51" s="20" t="s">
        <v>141</v>
      </c>
      <c r="D51" s="47">
        <v>1680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1680</v>
      </c>
      <c r="O51" s="48">
        <f t="shared" si="7"/>
        <v>0.19591836734693877</v>
      </c>
      <c r="P51" s="9"/>
    </row>
    <row r="52" spans="1:16" ht="15">
      <c r="A52" s="12"/>
      <c r="B52" s="25">
        <v>348.922</v>
      </c>
      <c r="C52" s="20" t="s">
        <v>142</v>
      </c>
      <c r="D52" s="47">
        <v>1680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1680</v>
      </c>
      <c r="O52" s="48">
        <f t="shared" si="7"/>
        <v>0.19591836734693877</v>
      </c>
      <c r="P52" s="9"/>
    </row>
    <row r="53" spans="1:16" ht="15">
      <c r="A53" s="12"/>
      <c r="B53" s="25">
        <v>348.923</v>
      </c>
      <c r="C53" s="20" t="s">
        <v>143</v>
      </c>
      <c r="D53" s="47">
        <v>1680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1680</v>
      </c>
      <c r="O53" s="48">
        <f t="shared" si="7"/>
        <v>0.19591836734693877</v>
      </c>
      <c r="P53" s="9"/>
    </row>
    <row r="54" spans="1:16" ht="15">
      <c r="A54" s="12"/>
      <c r="B54" s="25">
        <v>348.924</v>
      </c>
      <c r="C54" s="20" t="s">
        <v>144</v>
      </c>
      <c r="D54" s="47">
        <v>1680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1680</v>
      </c>
      <c r="O54" s="48">
        <f t="shared" si="7"/>
        <v>0.19591836734693877</v>
      </c>
      <c r="P54" s="9"/>
    </row>
    <row r="55" spans="1:16" ht="15">
      <c r="A55" s="12"/>
      <c r="B55" s="25">
        <v>348.931</v>
      </c>
      <c r="C55" s="20" t="s">
        <v>145</v>
      </c>
      <c r="D55" s="47">
        <v>9476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9476</v>
      </c>
      <c r="O55" s="48">
        <f t="shared" si="7"/>
        <v>1.105072886297376</v>
      </c>
      <c r="P55" s="9"/>
    </row>
    <row r="56" spans="1:16" ht="15">
      <c r="A56" s="12"/>
      <c r="B56" s="25">
        <v>349</v>
      </c>
      <c r="C56" s="20" t="s">
        <v>1</v>
      </c>
      <c r="D56" s="47">
        <v>33532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33532</v>
      </c>
      <c r="O56" s="48">
        <f t="shared" si="7"/>
        <v>3.9104373177842566</v>
      </c>
      <c r="P56" s="9"/>
    </row>
    <row r="57" spans="1:16" ht="15.75">
      <c r="A57" s="29" t="s">
        <v>43</v>
      </c>
      <c r="B57" s="30"/>
      <c r="C57" s="31"/>
      <c r="D57" s="32">
        <f aca="true" t="shared" si="10" ref="D57:M57">SUM(D58:D61)</f>
        <v>13482</v>
      </c>
      <c r="E57" s="32">
        <f t="shared" si="10"/>
        <v>3175</v>
      </c>
      <c r="F57" s="32">
        <f t="shared" si="10"/>
        <v>0</v>
      </c>
      <c r="G57" s="32">
        <f t="shared" si="10"/>
        <v>0</v>
      </c>
      <c r="H57" s="32">
        <f t="shared" si="10"/>
        <v>0</v>
      </c>
      <c r="I57" s="32">
        <f t="shared" si="10"/>
        <v>0</v>
      </c>
      <c r="J57" s="32">
        <f t="shared" si="10"/>
        <v>0</v>
      </c>
      <c r="K57" s="32">
        <f t="shared" si="10"/>
        <v>0</v>
      </c>
      <c r="L57" s="32">
        <f t="shared" si="10"/>
        <v>0</v>
      </c>
      <c r="M57" s="32">
        <f t="shared" si="10"/>
        <v>0</v>
      </c>
      <c r="N57" s="32">
        <f aca="true" t="shared" si="11" ref="N57:N70">SUM(D57:M57)</f>
        <v>16657</v>
      </c>
      <c r="O57" s="46">
        <f t="shared" si="7"/>
        <v>1.9425072886297376</v>
      </c>
      <c r="P57" s="10"/>
    </row>
    <row r="58" spans="1:16" ht="15">
      <c r="A58" s="13"/>
      <c r="B58" s="40">
        <v>351.1</v>
      </c>
      <c r="C58" s="21" t="s">
        <v>98</v>
      </c>
      <c r="D58" s="47">
        <v>2230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2230</v>
      </c>
      <c r="O58" s="48">
        <f t="shared" si="7"/>
        <v>0.2600583090379009</v>
      </c>
      <c r="P58" s="9"/>
    </row>
    <row r="59" spans="1:16" ht="15">
      <c r="A59" s="13"/>
      <c r="B59" s="40">
        <v>351.2</v>
      </c>
      <c r="C59" s="21" t="s">
        <v>99</v>
      </c>
      <c r="D59" s="47">
        <v>4165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4165</v>
      </c>
      <c r="O59" s="48">
        <f t="shared" si="7"/>
        <v>0.4857142857142857</v>
      </c>
      <c r="P59" s="9"/>
    </row>
    <row r="60" spans="1:16" ht="15">
      <c r="A60" s="13"/>
      <c r="B60" s="40">
        <v>351.9</v>
      </c>
      <c r="C60" s="21" t="s">
        <v>195</v>
      </c>
      <c r="D60" s="47">
        <v>0</v>
      </c>
      <c r="E60" s="47">
        <v>3175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3175</v>
      </c>
      <c r="O60" s="48">
        <f t="shared" si="7"/>
        <v>0.37026239067055394</v>
      </c>
      <c r="P60" s="9"/>
    </row>
    <row r="61" spans="1:16" ht="15">
      <c r="A61" s="13"/>
      <c r="B61" s="40">
        <v>359</v>
      </c>
      <c r="C61" s="21" t="s">
        <v>59</v>
      </c>
      <c r="D61" s="47">
        <v>7087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7087</v>
      </c>
      <c r="O61" s="48">
        <f t="shared" si="7"/>
        <v>0.826472303206997</v>
      </c>
      <c r="P61" s="9"/>
    </row>
    <row r="62" spans="1:16" ht="15.75">
      <c r="A62" s="29" t="s">
        <v>6</v>
      </c>
      <c r="B62" s="30"/>
      <c r="C62" s="31"/>
      <c r="D62" s="32">
        <f aca="true" t="shared" si="12" ref="D62:M62">SUM(D63:D66)</f>
        <v>102600</v>
      </c>
      <c r="E62" s="32">
        <f t="shared" si="12"/>
        <v>89367</v>
      </c>
      <c r="F62" s="32">
        <f t="shared" si="12"/>
        <v>0</v>
      </c>
      <c r="G62" s="32">
        <f t="shared" si="12"/>
        <v>15588</v>
      </c>
      <c r="H62" s="32">
        <f t="shared" si="12"/>
        <v>0</v>
      </c>
      <c r="I62" s="32">
        <f t="shared" si="12"/>
        <v>0</v>
      </c>
      <c r="J62" s="32">
        <f t="shared" si="12"/>
        <v>0</v>
      </c>
      <c r="K62" s="32">
        <f t="shared" si="12"/>
        <v>0</v>
      </c>
      <c r="L62" s="32">
        <f t="shared" si="12"/>
        <v>0</v>
      </c>
      <c r="M62" s="32">
        <f t="shared" si="12"/>
        <v>0</v>
      </c>
      <c r="N62" s="32">
        <f t="shared" si="11"/>
        <v>207555</v>
      </c>
      <c r="O62" s="46">
        <f t="shared" si="7"/>
        <v>24.20466472303207</v>
      </c>
      <c r="P62" s="10"/>
    </row>
    <row r="63" spans="1:16" ht="15">
      <c r="A63" s="12"/>
      <c r="B63" s="25">
        <v>361.1</v>
      </c>
      <c r="C63" s="20" t="s">
        <v>60</v>
      </c>
      <c r="D63" s="47">
        <v>25562</v>
      </c>
      <c r="E63" s="47">
        <v>38139</v>
      </c>
      <c r="F63" s="47">
        <v>0</v>
      </c>
      <c r="G63" s="47">
        <v>15588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79289</v>
      </c>
      <c r="O63" s="48">
        <f t="shared" si="7"/>
        <v>9.246530612244898</v>
      </c>
      <c r="P63" s="9"/>
    </row>
    <row r="64" spans="1:16" ht="15">
      <c r="A64" s="12"/>
      <c r="B64" s="25">
        <v>365</v>
      </c>
      <c r="C64" s="20" t="s">
        <v>196</v>
      </c>
      <c r="D64" s="47">
        <v>0</v>
      </c>
      <c r="E64" s="47">
        <v>340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340</v>
      </c>
      <c r="O64" s="48">
        <f t="shared" si="7"/>
        <v>0.03965014577259475</v>
      </c>
      <c r="P64" s="9"/>
    </row>
    <row r="65" spans="1:16" ht="15">
      <c r="A65" s="12"/>
      <c r="B65" s="25">
        <v>366</v>
      </c>
      <c r="C65" s="20" t="s">
        <v>160</v>
      </c>
      <c r="D65" s="47">
        <v>14512</v>
      </c>
      <c r="E65" s="47">
        <v>10603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25115</v>
      </c>
      <c r="O65" s="48">
        <f t="shared" si="7"/>
        <v>2.928862973760933</v>
      </c>
      <c r="P65" s="9"/>
    </row>
    <row r="66" spans="1:16" ht="15">
      <c r="A66" s="12"/>
      <c r="B66" s="25">
        <v>369.9</v>
      </c>
      <c r="C66" s="20" t="s">
        <v>62</v>
      </c>
      <c r="D66" s="47">
        <v>62526</v>
      </c>
      <c r="E66" s="47">
        <v>40285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102811</v>
      </c>
      <c r="O66" s="48">
        <f t="shared" si="7"/>
        <v>11.989620991253645</v>
      </c>
      <c r="P66" s="9"/>
    </row>
    <row r="67" spans="1:16" ht="15.75">
      <c r="A67" s="29" t="s">
        <v>44</v>
      </c>
      <c r="B67" s="30"/>
      <c r="C67" s="31"/>
      <c r="D67" s="32">
        <f aca="true" t="shared" si="13" ref="D67:M67">SUM(D68:D69)</f>
        <v>116170</v>
      </c>
      <c r="E67" s="32">
        <f t="shared" si="13"/>
        <v>757882</v>
      </c>
      <c r="F67" s="32">
        <f t="shared" si="13"/>
        <v>0</v>
      </c>
      <c r="G67" s="32">
        <f t="shared" si="13"/>
        <v>0</v>
      </c>
      <c r="H67" s="32">
        <f t="shared" si="13"/>
        <v>0</v>
      </c>
      <c r="I67" s="32">
        <f t="shared" si="13"/>
        <v>16485</v>
      </c>
      <c r="J67" s="32">
        <f t="shared" si="13"/>
        <v>0</v>
      </c>
      <c r="K67" s="32">
        <f t="shared" si="13"/>
        <v>0</v>
      </c>
      <c r="L67" s="32">
        <f t="shared" si="13"/>
        <v>0</v>
      </c>
      <c r="M67" s="32">
        <f t="shared" si="13"/>
        <v>0</v>
      </c>
      <c r="N67" s="32">
        <f t="shared" si="11"/>
        <v>890537</v>
      </c>
      <c r="O67" s="46">
        <f t="shared" si="7"/>
        <v>103.85271137026238</v>
      </c>
      <c r="P67" s="9"/>
    </row>
    <row r="68" spans="1:16" ht="15">
      <c r="A68" s="12"/>
      <c r="B68" s="25">
        <v>381</v>
      </c>
      <c r="C68" s="20" t="s">
        <v>63</v>
      </c>
      <c r="D68" s="47">
        <v>78855</v>
      </c>
      <c r="E68" s="47">
        <v>707451</v>
      </c>
      <c r="F68" s="47">
        <v>0</v>
      </c>
      <c r="G68" s="47">
        <v>0</v>
      </c>
      <c r="H68" s="47">
        <v>0</v>
      </c>
      <c r="I68" s="47">
        <v>10544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796850</v>
      </c>
      <c r="O68" s="48">
        <f t="shared" si="7"/>
        <v>92.92711370262391</v>
      </c>
      <c r="P68" s="9"/>
    </row>
    <row r="69" spans="1:16" ht="15.75" thickBot="1">
      <c r="A69" s="12"/>
      <c r="B69" s="25">
        <v>388.2</v>
      </c>
      <c r="C69" s="20" t="s">
        <v>193</v>
      </c>
      <c r="D69" s="47">
        <v>37315</v>
      </c>
      <c r="E69" s="47">
        <v>50431</v>
      </c>
      <c r="F69" s="47">
        <v>0</v>
      </c>
      <c r="G69" s="47">
        <v>0</v>
      </c>
      <c r="H69" s="47">
        <v>0</v>
      </c>
      <c r="I69" s="47">
        <v>5941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93687</v>
      </c>
      <c r="O69" s="48">
        <f>(N69/O$72)</f>
        <v>10.925597667638485</v>
      </c>
      <c r="P69" s="9"/>
    </row>
    <row r="70" spans="1:119" ht="16.5" thickBot="1">
      <c r="A70" s="14" t="s">
        <v>52</v>
      </c>
      <c r="B70" s="23"/>
      <c r="C70" s="22"/>
      <c r="D70" s="15">
        <f aca="true" t="shared" si="14" ref="D70:M70">SUM(D5,D11,D13,D41,D57,D62,D67)</f>
        <v>8359860</v>
      </c>
      <c r="E70" s="15">
        <f t="shared" si="14"/>
        <v>8274753</v>
      </c>
      <c r="F70" s="15">
        <f t="shared" si="14"/>
        <v>0</v>
      </c>
      <c r="G70" s="15">
        <f t="shared" si="14"/>
        <v>15588</v>
      </c>
      <c r="H70" s="15">
        <f t="shared" si="14"/>
        <v>0</v>
      </c>
      <c r="I70" s="15">
        <f t="shared" si="14"/>
        <v>513081</v>
      </c>
      <c r="J70" s="15">
        <f t="shared" si="14"/>
        <v>0</v>
      </c>
      <c r="K70" s="15">
        <f t="shared" si="14"/>
        <v>0</v>
      </c>
      <c r="L70" s="15">
        <f t="shared" si="14"/>
        <v>0</v>
      </c>
      <c r="M70" s="15">
        <f t="shared" si="14"/>
        <v>0</v>
      </c>
      <c r="N70" s="15">
        <f t="shared" si="11"/>
        <v>17163282</v>
      </c>
      <c r="O70" s="38">
        <f>(N70/O$72)</f>
        <v>2001.5489212827988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5" ht="15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5" ht="15">
      <c r="A72" s="41"/>
      <c r="B72" s="42"/>
      <c r="C72" s="42"/>
      <c r="D72" s="43"/>
      <c r="E72" s="43"/>
      <c r="F72" s="43"/>
      <c r="G72" s="43"/>
      <c r="H72" s="43"/>
      <c r="I72" s="43"/>
      <c r="J72" s="43"/>
      <c r="K72" s="43"/>
      <c r="L72" s="49" t="s">
        <v>197</v>
      </c>
      <c r="M72" s="49"/>
      <c r="N72" s="49"/>
      <c r="O72" s="44">
        <v>8575</v>
      </c>
    </row>
    <row r="73" spans="1:15" ht="15">
      <c r="A73" s="50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2"/>
    </row>
    <row r="74" spans="1:15" ht="15.75" customHeight="1" thickBot="1">
      <c r="A74" s="53" t="s">
        <v>102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5"/>
    </row>
  </sheetData>
  <sheetProtection/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77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186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70</v>
      </c>
      <c r="B3" s="63"/>
      <c r="C3" s="64"/>
      <c r="D3" s="68" t="s">
        <v>38</v>
      </c>
      <c r="E3" s="69"/>
      <c r="F3" s="69"/>
      <c r="G3" s="69"/>
      <c r="H3" s="70"/>
      <c r="I3" s="68" t="s">
        <v>39</v>
      </c>
      <c r="J3" s="70"/>
      <c r="K3" s="68" t="s">
        <v>41</v>
      </c>
      <c r="L3" s="70"/>
      <c r="M3" s="36"/>
      <c r="N3" s="37"/>
      <c r="O3" s="71" t="s">
        <v>75</v>
      </c>
      <c r="P3" s="11"/>
      <c r="Q3"/>
    </row>
    <row r="4" spans="1:133" ht="32.25" customHeight="1" thickBot="1">
      <c r="A4" s="65"/>
      <c r="B4" s="66"/>
      <c r="C4" s="67"/>
      <c r="D4" s="34" t="s">
        <v>7</v>
      </c>
      <c r="E4" s="34" t="s">
        <v>71</v>
      </c>
      <c r="F4" s="34" t="s">
        <v>72</v>
      </c>
      <c r="G4" s="34" t="s">
        <v>73</v>
      </c>
      <c r="H4" s="34" t="s">
        <v>8</v>
      </c>
      <c r="I4" s="34" t="s">
        <v>9</v>
      </c>
      <c r="J4" s="35" t="s">
        <v>74</v>
      </c>
      <c r="K4" s="35" t="s">
        <v>10</v>
      </c>
      <c r="L4" s="35" t="s">
        <v>11</v>
      </c>
      <c r="M4" s="35" t="s">
        <v>12</v>
      </c>
      <c r="N4" s="35" t="s">
        <v>40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SUM(D6:D10)</f>
        <v>2510048</v>
      </c>
      <c r="E5" s="27">
        <f t="shared" si="0"/>
        <v>338094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4">SUM(D5:M5)</f>
        <v>2848142</v>
      </c>
      <c r="O5" s="33">
        <f aca="true" t="shared" si="2" ref="O5:O36">(N5/O$80)</f>
        <v>324.68559051527586</v>
      </c>
      <c r="P5" s="6"/>
    </row>
    <row r="6" spans="1:16" ht="15">
      <c r="A6" s="12"/>
      <c r="B6" s="25">
        <v>311</v>
      </c>
      <c r="C6" s="20" t="s">
        <v>3</v>
      </c>
      <c r="D6" s="47">
        <v>2154449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2154449</v>
      </c>
      <c r="O6" s="48">
        <f t="shared" si="2"/>
        <v>245.60522115823073</v>
      </c>
      <c r="P6" s="9"/>
    </row>
    <row r="7" spans="1:16" ht="15">
      <c r="A7" s="12"/>
      <c r="B7" s="25">
        <v>312.3</v>
      </c>
      <c r="C7" s="20" t="s">
        <v>13</v>
      </c>
      <c r="D7" s="47">
        <v>0</v>
      </c>
      <c r="E7" s="47">
        <v>59192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59192</v>
      </c>
      <c r="O7" s="48">
        <f t="shared" si="2"/>
        <v>6.747834017327861</v>
      </c>
      <c r="P7" s="9"/>
    </row>
    <row r="8" spans="1:16" ht="15">
      <c r="A8" s="12"/>
      <c r="B8" s="25">
        <v>312.41</v>
      </c>
      <c r="C8" s="20" t="s">
        <v>14</v>
      </c>
      <c r="D8" s="47">
        <v>0</v>
      </c>
      <c r="E8" s="47">
        <v>278902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278902</v>
      </c>
      <c r="O8" s="48">
        <f t="shared" si="2"/>
        <v>31.794573643410853</v>
      </c>
      <c r="P8" s="9"/>
    </row>
    <row r="9" spans="1:16" ht="15">
      <c r="A9" s="12"/>
      <c r="B9" s="25">
        <v>312.6</v>
      </c>
      <c r="C9" s="20" t="s">
        <v>15</v>
      </c>
      <c r="D9" s="47">
        <v>346355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346355</v>
      </c>
      <c r="O9" s="48">
        <f t="shared" si="2"/>
        <v>39.48415412676699</v>
      </c>
      <c r="P9" s="9"/>
    </row>
    <row r="10" spans="1:16" ht="15">
      <c r="A10" s="12"/>
      <c r="B10" s="25">
        <v>315</v>
      </c>
      <c r="C10" s="20" t="s">
        <v>128</v>
      </c>
      <c r="D10" s="47">
        <v>9244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9244</v>
      </c>
      <c r="O10" s="48">
        <f t="shared" si="2"/>
        <v>1.0538075695394438</v>
      </c>
      <c r="P10" s="9"/>
    </row>
    <row r="11" spans="1:16" ht="15.75">
      <c r="A11" s="29" t="s">
        <v>17</v>
      </c>
      <c r="B11" s="30"/>
      <c r="C11" s="31"/>
      <c r="D11" s="32">
        <f aca="true" t="shared" si="3" ref="D11:M11">SUM(D12:D12)</f>
        <v>27335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27335</v>
      </c>
      <c r="O11" s="46">
        <f t="shared" si="2"/>
        <v>3.1161650706794344</v>
      </c>
      <c r="P11" s="10"/>
    </row>
    <row r="12" spans="1:16" ht="15">
      <c r="A12" s="12"/>
      <c r="B12" s="25">
        <v>322</v>
      </c>
      <c r="C12" s="20" t="s">
        <v>0</v>
      </c>
      <c r="D12" s="47">
        <v>27335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27335</v>
      </c>
      <c r="O12" s="48">
        <f t="shared" si="2"/>
        <v>3.1161650706794344</v>
      </c>
      <c r="P12" s="9"/>
    </row>
    <row r="13" spans="1:16" ht="15.75">
      <c r="A13" s="29" t="s">
        <v>20</v>
      </c>
      <c r="B13" s="30"/>
      <c r="C13" s="31"/>
      <c r="D13" s="32">
        <f aca="true" t="shared" si="4" ref="D13:M13">SUM(D14:D45)</f>
        <v>3657912</v>
      </c>
      <c r="E13" s="32">
        <f t="shared" si="4"/>
        <v>4814153</v>
      </c>
      <c r="F13" s="32">
        <f t="shared" si="4"/>
        <v>0</v>
      </c>
      <c r="G13" s="32">
        <f t="shared" si="4"/>
        <v>653507</v>
      </c>
      <c r="H13" s="32">
        <f t="shared" si="4"/>
        <v>0</v>
      </c>
      <c r="I13" s="32">
        <f t="shared" si="4"/>
        <v>755723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5">
        <f t="shared" si="1"/>
        <v>9881295</v>
      </c>
      <c r="O13" s="46">
        <f t="shared" si="2"/>
        <v>1126.4586183310535</v>
      </c>
      <c r="P13" s="10"/>
    </row>
    <row r="14" spans="1:16" ht="15">
      <c r="A14" s="12"/>
      <c r="B14" s="25">
        <v>331.2</v>
      </c>
      <c r="C14" s="20" t="s">
        <v>19</v>
      </c>
      <c r="D14" s="47">
        <v>0</v>
      </c>
      <c r="E14" s="47">
        <v>253654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253654</v>
      </c>
      <c r="O14" s="48">
        <f t="shared" si="2"/>
        <v>28.916324669402645</v>
      </c>
      <c r="P14" s="9"/>
    </row>
    <row r="15" spans="1:16" ht="15">
      <c r="A15" s="12"/>
      <c r="B15" s="25">
        <v>331.31</v>
      </c>
      <c r="C15" s="20" t="s">
        <v>184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607556</v>
      </c>
      <c r="J15" s="47">
        <v>0</v>
      </c>
      <c r="K15" s="47">
        <v>0</v>
      </c>
      <c r="L15" s="47">
        <v>0</v>
      </c>
      <c r="M15" s="47">
        <v>0</v>
      </c>
      <c r="N15" s="47">
        <f aca="true" t="shared" si="5" ref="N15:N23">SUM(D15:M15)</f>
        <v>607556</v>
      </c>
      <c r="O15" s="48">
        <f t="shared" si="2"/>
        <v>69.2608299133607</v>
      </c>
      <c r="P15" s="9"/>
    </row>
    <row r="16" spans="1:16" ht="15">
      <c r="A16" s="12"/>
      <c r="B16" s="25">
        <v>331.62</v>
      </c>
      <c r="C16" s="20" t="s">
        <v>187</v>
      </c>
      <c r="D16" s="47">
        <v>0</v>
      </c>
      <c r="E16" s="47">
        <v>36121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5"/>
        <v>36121</v>
      </c>
      <c r="O16" s="48">
        <f t="shared" si="2"/>
        <v>4.117761057911537</v>
      </c>
      <c r="P16" s="9"/>
    </row>
    <row r="17" spans="1:16" ht="15">
      <c r="A17" s="12"/>
      <c r="B17" s="25">
        <v>331.65</v>
      </c>
      <c r="C17" s="20" t="s">
        <v>81</v>
      </c>
      <c r="D17" s="47">
        <v>0</v>
      </c>
      <c r="E17" s="47">
        <v>40448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5"/>
        <v>40448</v>
      </c>
      <c r="O17" s="48">
        <f t="shared" si="2"/>
        <v>4.611035111719106</v>
      </c>
      <c r="P17" s="9"/>
    </row>
    <row r="18" spans="1:16" ht="15">
      <c r="A18" s="12"/>
      <c r="B18" s="25">
        <v>331.81</v>
      </c>
      <c r="C18" s="20" t="s">
        <v>177</v>
      </c>
      <c r="D18" s="47">
        <v>645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5"/>
        <v>645</v>
      </c>
      <c r="O18" s="48">
        <f t="shared" si="2"/>
        <v>0.07352941176470588</v>
      </c>
      <c r="P18" s="9"/>
    </row>
    <row r="19" spans="1:16" ht="15">
      <c r="A19" s="12"/>
      <c r="B19" s="25">
        <v>331.9</v>
      </c>
      <c r="C19" s="20" t="s">
        <v>129</v>
      </c>
      <c r="D19" s="47">
        <v>4118</v>
      </c>
      <c r="E19" s="47">
        <v>117063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121181</v>
      </c>
      <c r="O19" s="48">
        <f t="shared" si="2"/>
        <v>13.81452348381213</v>
      </c>
      <c r="P19" s="9"/>
    </row>
    <row r="20" spans="1:16" ht="15">
      <c r="A20" s="12"/>
      <c r="B20" s="25">
        <v>333</v>
      </c>
      <c r="C20" s="20" t="s">
        <v>4</v>
      </c>
      <c r="D20" s="47">
        <v>464744</v>
      </c>
      <c r="E20" s="47">
        <v>374296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839040</v>
      </c>
      <c r="O20" s="48">
        <f t="shared" si="2"/>
        <v>95.64979480164159</v>
      </c>
      <c r="P20" s="9"/>
    </row>
    <row r="21" spans="1:16" ht="15">
      <c r="A21" s="12"/>
      <c r="B21" s="25">
        <v>334.1</v>
      </c>
      <c r="C21" s="20" t="s">
        <v>118</v>
      </c>
      <c r="D21" s="47">
        <v>34941</v>
      </c>
      <c r="E21" s="47">
        <v>6480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41421</v>
      </c>
      <c r="O21" s="48">
        <f t="shared" si="2"/>
        <v>4.721956224350206</v>
      </c>
      <c r="P21" s="9"/>
    </row>
    <row r="22" spans="1:16" ht="15">
      <c r="A22" s="12"/>
      <c r="B22" s="25">
        <v>334.2</v>
      </c>
      <c r="C22" s="20" t="s">
        <v>82</v>
      </c>
      <c r="D22" s="47">
        <v>875177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875177</v>
      </c>
      <c r="O22" s="48">
        <f t="shared" si="2"/>
        <v>99.76937984496124</v>
      </c>
      <c r="P22" s="9"/>
    </row>
    <row r="23" spans="1:16" ht="15">
      <c r="A23" s="12"/>
      <c r="B23" s="25">
        <v>334.31</v>
      </c>
      <c r="C23" s="20" t="s">
        <v>155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148167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148167</v>
      </c>
      <c r="O23" s="48">
        <f t="shared" si="2"/>
        <v>16.89090287277702</v>
      </c>
      <c r="P23" s="9"/>
    </row>
    <row r="24" spans="1:16" ht="15">
      <c r="A24" s="12"/>
      <c r="B24" s="25">
        <v>334.33</v>
      </c>
      <c r="C24" s="20" t="s">
        <v>188</v>
      </c>
      <c r="D24" s="47">
        <v>0</v>
      </c>
      <c r="E24" s="47">
        <v>90909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90909</v>
      </c>
      <c r="O24" s="48">
        <f t="shared" si="2"/>
        <v>10.363543091655266</v>
      </c>
      <c r="P24" s="9"/>
    </row>
    <row r="25" spans="1:16" ht="15">
      <c r="A25" s="12"/>
      <c r="B25" s="25">
        <v>334.42</v>
      </c>
      <c r="C25" s="20" t="s">
        <v>23</v>
      </c>
      <c r="D25" s="47">
        <v>0</v>
      </c>
      <c r="E25" s="47">
        <v>288035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aca="true" t="shared" si="6" ref="N25:N45">SUM(D25:M25)</f>
        <v>288035</v>
      </c>
      <c r="O25" s="48">
        <f t="shared" si="2"/>
        <v>32.83572731418149</v>
      </c>
      <c r="P25" s="9"/>
    </row>
    <row r="26" spans="1:16" ht="15">
      <c r="A26" s="12"/>
      <c r="B26" s="25">
        <v>334.49</v>
      </c>
      <c r="C26" s="20" t="s">
        <v>83</v>
      </c>
      <c r="D26" s="47">
        <v>0</v>
      </c>
      <c r="E26" s="47">
        <v>2076532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2076532</v>
      </c>
      <c r="O26" s="48">
        <f t="shared" si="2"/>
        <v>236.72275421796627</v>
      </c>
      <c r="P26" s="9"/>
    </row>
    <row r="27" spans="1:16" ht="15">
      <c r="A27" s="12"/>
      <c r="B27" s="25">
        <v>334.61</v>
      </c>
      <c r="C27" s="20" t="s">
        <v>25</v>
      </c>
      <c r="D27" s="47">
        <v>0</v>
      </c>
      <c r="E27" s="47">
        <v>1818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1818</v>
      </c>
      <c r="O27" s="48">
        <f t="shared" si="2"/>
        <v>0.20725034199726403</v>
      </c>
      <c r="P27" s="9"/>
    </row>
    <row r="28" spans="1:16" ht="15">
      <c r="A28" s="12"/>
      <c r="B28" s="25">
        <v>334.69</v>
      </c>
      <c r="C28" s="20" t="s">
        <v>84</v>
      </c>
      <c r="D28" s="47">
        <v>0</v>
      </c>
      <c r="E28" s="47">
        <v>375158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375158</v>
      </c>
      <c r="O28" s="48">
        <f t="shared" si="2"/>
        <v>42.76766985864113</v>
      </c>
      <c r="P28" s="9"/>
    </row>
    <row r="29" spans="1:16" ht="15">
      <c r="A29" s="12"/>
      <c r="B29" s="25">
        <v>334.7</v>
      </c>
      <c r="C29" s="20" t="s">
        <v>26</v>
      </c>
      <c r="D29" s="47">
        <v>101660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101660</v>
      </c>
      <c r="O29" s="48">
        <f t="shared" si="2"/>
        <v>11.589147286821705</v>
      </c>
      <c r="P29" s="9"/>
    </row>
    <row r="30" spans="1:16" ht="15">
      <c r="A30" s="12"/>
      <c r="B30" s="25">
        <v>334.89</v>
      </c>
      <c r="C30" s="20" t="s">
        <v>178</v>
      </c>
      <c r="D30" s="47">
        <v>0</v>
      </c>
      <c r="E30" s="47">
        <v>148550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148550</v>
      </c>
      <c r="O30" s="48">
        <f t="shared" si="2"/>
        <v>16.93456452348381</v>
      </c>
      <c r="P30" s="9"/>
    </row>
    <row r="31" spans="1:16" ht="15">
      <c r="A31" s="12"/>
      <c r="B31" s="25">
        <v>334.9</v>
      </c>
      <c r="C31" s="20" t="s">
        <v>85</v>
      </c>
      <c r="D31" s="47">
        <v>68732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68732</v>
      </c>
      <c r="O31" s="48">
        <f t="shared" si="2"/>
        <v>7.835385316917464</v>
      </c>
      <c r="P31" s="9"/>
    </row>
    <row r="32" spans="1:16" ht="15">
      <c r="A32" s="12"/>
      <c r="B32" s="25">
        <v>335.12</v>
      </c>
      <c r="C32" s="20" t="s">
        <v>130</v>
      </c>
      <c r="D32" s="47">
        <v>172634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172634</v>
      </c>
      <c r="O32" s="48">
        <f t="shared" si="2"/>
        <v>19.68011855905153</v>
      </c>
      <c r="P32" s="9"/>
    </row>
    <row r="33" spans="1:16" ht="15">
      <c r="A33" s="12"/>
      <c r="B33" s="25">
        <v>335.13</v>
      </c>
      <c r="C33" s="20" t="s">
        <v>131</v>
      </c>
      <c r="D33" s="47">
        <v>18012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18012</v>
      </c>
      <c r="O33" s="48">
        <f t="shared" si="2"/>
        <v>2.0533515731874146</v>
      </c>
      <c r="P33" s="9"/>
    </row>
    <row r="34" spans="1:16" ht="15">
      <c r="A34" s="12"/>
      <c r="B34" s="25">
        <v>335.14</v>
      </c>
      <c r="C34" s="20" t="s">
        <v>132</v>
      </c>
      <c r="D34" s="47">
        <v>3594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3594</v>
      </c>
      <c r="O34" s="48">
        <f t="shared" si="2"/>
        <v>0.4097127222982216</v>
      </c>
      <c r="P34" s="9"/>
    </row>
    <row r="35" spans="1:16" ht="15">
      <c r="A35" s="12"/>
      <c r="B35" s="25">
        <v>335.15</v>
      </c>
      <c r="C35" s="20" t="s">
        <v>133</v>
      </c>
      <c r="D35" s="47">
        <v>115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115</v>
      </c>
      <c r="O35" s="48">
        <f t="shared" si="2"/>
        <v>0.013109895120839033</v>
      </c>
      <c r="P35" s="9"/>
    </row>
    <row r="36" spans="1:16" ht="15">
      <c r="A36" s="12"/>
      <c r="B36" s="25">
        <v>335.16</v>
      </c>
      <c r="C36" s="20" t="s">
        <v>134</v>
      </c>
      <c r="D36" s="47">
        <v>198250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198250</v>
      </c>
      <c r="O36" s="48">
        <f t="shared" si="2"/>
        <v>22.60031919744642</v>
      </c>
      <c r="P36" s="9"/>
    </row>
    <row r="37" spans="1:16" ht="15">
      <c r="A37" s="12"/>
      <c r="B37" s="25">
        <v>335.18</v>
      </c>
      <c r="C37" s="20" t="s">
        <v>135</v>
      </c>
      <c r="D37" s="47">
        <v>1333929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1333929</v>
      </c>
      <c r="O37" s="48">
        <f aca="true" t="shared" si="7" ref="O37:O68">(N37/O$80)</f>
        <v>152.06668946648426</v>
      </c>
      <c r="P37" s="9"/>
    </row>
    <row r="38" spans="1:16" ht="15">
      <c r="A38" s="12"/>
      <c r="B38" s="25">
        <v>335.19</v>
      </c>
      <c r="C38" s="20" t="s">
        <v>136</v>
      </c>
      <c r="D38" s="47">
        <v>193575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193575</v>
      </c>
      <c r="O38" s="48">
        <f t="shared" si="7"/>
        <v>22.067373461012313</v>
      </c>
      <c r="P38" s="9"/>
    </row>
    <row r="39" spans="1:16" ht="15">
      <c r="A39" s="12"/>
      <c r="B39" s="25">
        <v>335.22</v>
      </c>
      <c r="C39" s="20" t="s">
        <v>108</v>
      </c>
      <c r="D39" s="47">
        <v>0</v>
      </c>
      <c r="E39" s="47">
        <v>128581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128581</v>
      </c>
      <c r="O39" s="48">
        <f t="shared" si="7"/>
        <v>14.65811673506612</v>
      </c>
      <c r="P39" s="9"/>
    </row>
    <row r="40" spans="1:16" ht="15">
      <c r="A40" s="12"/>
      <c r="B40" s="25">
        <v>335.29</v>
      </c>
      <c r="C40" s="20" t="s">
        <v>109</v>
      </c>
      <c r="D40" s="47">
        <v>160587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160587</v>
      </c>
      <c r="O40" s="48">
        <f t="shared" si="7"/>
        <v>18.306771545827633</v>
      </c>
      <c r="P40" s="9"/>
    </row>
    <row r="41" spans="1:16" ht="15">
      <c r="A41" s="12"/>
      <c r="B41" s="25">
        <v>335.42</v>
      </c>
      <c r="C41" s="20" t="s">
        <v>33</v>
      </c>
      <c r="D41" s="47">
        <v>0</v>
      </c>
      <c r="E41" s="47">
        <v>0</v>
      </c>
      <c r="F41" s="47">
        <v>0</v>
      </c>
      <c r="G41" s="47">
        <v>653507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653507</v>
      </c>
      <c r="O41" s="48">
        <f t="shared" si="7"/>
        <v>74.49920200638395</v>
      </c>
      <c r="P41" s="9"/>
    </row>
    <row r="42" spans="1:16" ht="15">
      <c r="A42" s="12"/>
      <c r="B42" s="25">
        <v>335.49</v>
      </c>
      <c r="C42" s="20" t="s">
        <v>34</v>
      </c>
      <c r="D42" s="47">
        <v>0</v>
      </c>
      <c r="E42" s="47">
        <v>886264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886264</v>
      </c>
      <c r="O42" s="48">
        <f t="shared" si="7"/>
        <v>101.03328773369813</v>
      </c>
      <c r="P42" s="9"/>
    </row>
    <row r="43" spans="1:16" ht="15">
      <c r="A43" s="12"/>
      <c r="B43" s="25">
        <v>335.7</v>
      </c>
      <c r="C43" s="20" t="s">
        <v>189</v>
      </c>
      <c r="D43" s="47">
        <v>0</v>
      </c>
      <c r="E43" s="47">
        <v>8603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8603</v>
      </c>
      <c r="O43" s="48">
        <f t="shared" si="7"/>
        <v>0.980734154126767</v>
      </c>
      <c r="P43" s="9"/>
    </row>
    <row r="44" spans="1:16" ht="15">
      <c r="A44" s="12"/>
      <c r="B44" s="25">
        <v>335.9</v>
      </c>
      <c r="C44" s="20" t="s">
        <v>35</v>
      </c>
      <c r="D44" s="47">
        <v>0</v>
      </c>
      <c r="E44" s="47">
        <v>-18359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-18359</v>
      </c>
      <c r="O44" s="48">
        <f t="shared" si="7"/>
        <v>-2.0929092567259464</v>
      </c>
      <c r="P44" s="9"/>
    </row>
    <row r="45" spans="1:16" ht="15">
      <c r="A45" s="12"/>
      <c r="B45" s="25">
        <v>336</v>
      </c>
      <c r="C45" s="20" t="s">
        <v>5</v>
      </c>
      <c r="D45" s="47">
        <v>27199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6"/>
        <v>27199</v>
      </c>
      <c r="O45" s="48">
        <f t="shared" si="7"/>
        <v>3.100661194710442</v>
      </c>
      <c r="P45" s="9"/>
    </row>
    <row r="46" spans="1:16" ht="15.75">
      <c r="A46" s="29" t="s">
        <v>42</v>
      </c>
      <c r="B46" s="30"/>
      <c r="C46" s="31"/>
      <c r="D46" s="32">
        <f aca="true" t="shared" si="8" ref="D46:M46">SUM(D47:D64)</f>
        <v>343867</v>
      </c>
      <c r="E46" s="32">
        <f t="shared" si="8"/>
        <v>1017622</v>
      </c>
      <c r="F46" s="32">
        <f t="shared" si="8"/>
        <v>0</v>
      </c>
      <c r="G46" s="32">
        <f t="shared" si="8"/>
        <v>0</v>
      </c>
      <c r="H46" s="32">
        <f t="shared" si="8"/>
        <v>0</v>
      </c>
      <c r="I46" s="32">
        <f t="shared" si="8"/>
        <v>334351</v>
      </c>
      <c r="J46" s="32">
        <f t="shared" si="8"/>
        <v>0</v>
      </c>
      <c r="K46" s="32">
        <f t="shared" si="8"/>
        <v>0</v>
      </c>
      <c r="L46" s="32">
        <f t="shared" si="8"/>
        <v>0</v>
      </c>
      <c r="M46" s="32">
        <f t="shared" si="8"/>
        <v>0</v>
      </c>
      <c r="N46" s="32">
        <f>SUM(D46:M46)</f>
        <v>1695840</v>
      </c>
      <c r="O46" s="46">
        <f t="shared" si="7"/>
        <v>193.32421340629276</v>
      </c>
      <c r="P46" s="10"/>
    </row>
    <row r="47" spans="1:16" ht="15">
      <c r="A47" s="12"/>
      <c r="B47" s="25">
        <v>341.1</v>
      </c>
      <c r="C47" s="20" t="s">
        <v>190</v>
      </c>
      <c r="D47" s="47">
        <v>0</v>
      </c>
      <c r="E47" s="47">
        <v>5892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5892</v>
      </c>
      <c r="O47" s="48">
        <f t="shared" si="7"/>
        <v>0.6716826265389877</v>
      </c>
      <c r="P47" s="9"/>
    </row>
    <row r="48" spans="1:16" ht="15">
      <c r="A48" s="12"/>
      <c r="B48" s="25">
        <v>341.15</v>
      </c>
      <c r="C48" s="20" t="s">
        <v>137</v>
      </c>
      <c r="D48" s="47">
        <v>0</v>
      </c>
      <c r="E48" s="47">
        <v>2069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aca="true" t="shared" si="9" ref="N48:N64">SUM(D48:M48)</f>
        <v>2069</v>
      </c>
      <c r="O48" s="48">
        <f t="shared" si="7"/>
        <v>0.2358641130870953</v>
      </c>
      <c r="P48" s="9"/>
    </row>
    <row r="49" spans="1:16" ht="15">
      <c r="A49" s="12"/>
      <c r="B49" s="25">
        <v>341.51</v>
      </c>
      <c r="C49" s="20" t="s">
        <v>138</v>
      </c>
      <c r="D49" s="47">
        <v>4146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4146</v>
      </c>
      <c r="O49" s="48">
        <f t="shared" si="7"/>
        <v>0.472640218878249</v>
      </c>
      <c r="P49" s="9"/>
    </row>
    <row r="50" spans="1:16" ht="15">
      <c r="A50" s="12"/>
      <c r="B50" s="25">
        <v>341.9</v>
      </c>
      <c r="C50" s="20" t="s">
        <v>151</v>
      </c>
      <c r="D50" s="47">
        <v>21096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21096</v>
      </c>
      <c r="O50" s="48">
        <f t="shared" si="7"/>
        <v>2.404924760601915</v>
      </c>
      <c r="P50" s="9"/>
    </row>
    <row r="51" spans="1:16" ht="15">
      <c r="A51" s="12"/>
      <c r="B51" s="25">
        <v>342.6</v>
      </c>
      <c r="C51" s="20" t="s">
        <v>48</v>
      </c>
      <c r="D51" s="47">
        <v>623</v>
      </c>
      <c r="E51" s="47">
        <v>278088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278711</v>
      </c>
      <c r="O51" s="48">
        <f t="shared" si="7"/>
        <v>31.77279981760146</v>
      </c>
      <c r="P51" s="9"/>
    </row>
    <row r="52" spans="1:16" ht="15">
      <c r="A52" s="12"/>
      <c r="B52" s="25">
        <v>342.9</v>
      </c>
      <c r="C52" s="20" t="s">
        <v>139</v>
      </c>
      <c r="D52" s="47">
        <v>50000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50000</v>
      </c>
      <c r="O52" s="48">
        <f t="shared" si="7"/>
        <v>5.699954400364797</v>
      </c>
      <c r="P52" s="9"/>
    </row>
    <row r="53" spans="1:16" ht="15">
      <c r="A53" s="12"/>
      <c r="B53" s="25">
        <v>343.3</v>
      </c>
      <c r="C53" s="20" t="s">
        <v>49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334351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334351</v>
      </c>
      <c r="O53" s="48">
        <f t="shared" si="7"/>
        <v>38.115709074327405</v>
      </c>
      <c r="P53" s="9"/>
    </row>
    <row r="54" spans="1:16" ht="15">
      <c r="A54" s="12"/>
      <c r="B54" s="25">
        <v>343.4</v>
      </c>
      <c r="C54" s="20" t="s">
        <v>50</v>
      </c>
      <c r="D54" s="47">
        <v>0</v>
      </c>
      <c r="E54" s="47">
        <v>458356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458356</v>
      </c>
      <c r="O54" s="48">
        <f t="shared" si="7"/>
        <v>52.25216598267214</v>
      </c>
      <c r="P54" s="9"/>
    </row>
    <row r="55" spans="1:16" ht="15">
      <c r="A55" s="12"/>
      <c r="B55" s="25">
        <v>344.3</v>
      </c>
      <c r="C55" s="20" t="s">
        <v>140</v>
      </c>
      <c r="D55" s="47">
        <v>0</v>
      </c>
      <c r="E55" s="47">
        <v>139664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139664</v>
      </c>
      <c r="O55" s="48">
        <f t="shared" si="7"/>
        <v>15.92156862745098</v>
      </c>
      <c r="P55" s="9"/>
    </row>
    <row r="56" spans="1:16" ht="15">
      <c r="A56" s="12"/>
      <c r="B56" s="25">
        <v>347.2</v>
      </c>
      <c r="C56" s="20" t="s">
        <v>122</v>
      </c>
      <c r="D56" s="47">
        <v>15050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15050</v>
      </c>
      <c r="O56" s="48">
        <f t="shared" si="7"/>
        <v>1.7156862745098038</v>
      </c>
      <c r="P56" s="9"/>
    </row>
    <row r="57" spans="1:16" ht="15">
      <c r="A57" s="12"/>
      <c r="B57" s="25">
        <v>347.3</v>
      </c>
      <c r="C57" s="20" t="s">
        <v>123</v>
      </c>
      <c r="D57" s="47">
        <v>11413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11413</v>
      </c>
      <c r="O57" s="48">
        <f t="shared" si="7"/>
        <v>1.3010715914272686</v>
      </c>
      <c r="P57" s="9"/>
    </row>
    <row r="58" spans="1:16" ht="15">
      <c r="A58" s="12"/>
      <c r="B58" s="25">
        <v>347.9</v>
      </c>
      <c r="C58" s="20" t="s">
        <v>92</v>
      </c>
      <c r="D58" s="47">
        <v>18615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18615</v>
      </c>
      <c r="O58" s="48">
        <f t="shared" si="7"/>
        <v>2.122093023255814</v>
      </c>
      <c r="P58" s="9"/>
    </row>
    <row r="59" spans="1:16" ht="15">
      <c r="A59" s="12"/>
      <c r="B59" s="25">
        <v>348.921</v>
      </c>
      <c r="C59" s="20" t="s">
        <v>141</v>
      </c>
      <c r="D59" s="47">
        <v>1406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1406</v>
      </c>
      <c r="O59" s="48">
        <f t="shared" si="7"/>
        <v>0.16028271773825808</v>
      </c>
      <c r="P59" s="9"/>
    </row>
    <row r="60" spans="1:16" ht="15">
      <c r="A60" s="12"/>
      <c r="B60" s="25">
        <v>348.922</v>
      </c>
      <c r="C60" s="20" t="s">
        <v>142</v>
      </c>
      <c r="D60" s="47">
        <v>1406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1406</v>
      </c>
      <c r="O60" s="48">
        <f t="shared" si="7"/>
        <v>0.16028271773825808</v>
      </c>
      <c r="P60" s="9"/>
    </row>
    <row r="61" spans="1:16" ht="15">
      <c r="A61" s="12"/>
      <c r="B61" s="25">
        <v>348.923</v>
      </c>
      <c r="C61" s="20" t="s">
        <v>143</v>
      </c>
      <c r="D61" s="47">
        <v>1406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1406</v>
      </c>
      <c r="O61" s="48">
        <f t="shared" si="7"/>
        <v>0.16028271773825808</v>
      </c>
      <c r="P61" s="9"/>
    </row>
    <row r="62" spans="1:16" ht="15">
      <c r="A62" s="12"/>
      <c r="B62" s="25">
        <v>348.924</v>
      </c>
      <c r="C62" s="20" t="s">
        <v>144</v>
      </c>
      <c r="D62" s="47">
        <v>1406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1406</v>
      </c>
      <c r="O62" s="48">
        <f t="shared" si="7"/>
        <v>0.16028271773825808</v>
      </c>
      <c r="P62" s="9"/>
    </row>
    <row r="63" spans="1:16" ht="15">
      <c r="A63" s="12"/>
      <c r="B63" s="25">
        <v>348.931</v>
      </c>
      <c r="C63" s="20" t="s">
        <v>145</v>
      </c>
      <c r="D63" s="47">
        <v>10417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10417</v>
      </c>
      <c r="O63" s="48">
        <f t="shared" si="7"/>
        <v>1.187528499772002</v>
      </c>
      <c r="P63" s="9"/>
    </row>
    <row r="64" spans="1:16" ht="15">
      <c r="A64" s="12"/>
      <c r="B64" s="25">
        <v>349</v>
      </c>
      <c r="C64" s="20" t="s">
        <v>1</v>
      </c>
      <c r="D64" s="47">
        <v>206883</v>
      </c>
      <c r="E64" s="47">
        <v>133553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340436</v>
      </c>
      <c r="O64" s="48">
        <f t="shared" si="7"/>
        <v>38.8093935248518</v>
      </c>
      <c r="P64" s="9"/>
    </row>
    <row r="65" spans="1:16" ht="15.75">
      <c r="A65" s="29" t="s">
        <v>43</v>
      </c>
      <c r="B65" s="30"/>
      <c r="C65" s="31"/>
      <c r="D65" s="32">
        <f aca="true" t="shared" si="10" ref="D65:M65">SUM(D66:D68)</f>
        <v>16593</v>
      </c>
      <c r="E65" s="32">
        <f t="shared" si="10"/>
        <v>14494</v>
      </c>
      <c r="F65" s="32">
        <f t="shared" si="10"/>
        <v>0</v>
      </c>
      <c r="G65" s="32">
        <f t="shared" si="10"/>
        <v>0</v>
      </c>
      <c r="H65" s="32">
        <f t="shared" si="10"/>
        <v>0</v>
      </c>
      <c r="I65" s="32">
        <f t="shared" si="10"/>
        <v>0</v>
      </c>
      <c r="J65" s="32">
        <f t="shared" si="10"/>
        <v>0</v>
      </c>
      <c r="K65" s="32">
        <f t="shared" si="10"/>
        <v>0</v>
      </c>
      <c r="L65" s="32">
        <f t="shared" si="10"/>
        <v>0</v>
      </c>
      <c r="M65" s="32">
        <f t="shared" si="10"/>
        <v>0</v>
      </c>
      <c r="N65" s="32">
        <f aca="true" t="shared" si="11" ref="N65:N78">SUM(D65:M65)</f>
        <v>31087</v>
      </c>
      <c r="O65" s="46">
        <f t="shared" si="7"/>
        <v>3.543889648882809</v>
      </c>
      <c r="P65" s="10"/>
    </row>
    <row r="66" spans="1:16" ht="15">
      <c r="A66" s="13"/>
      <c r="B66" s="40">
        <v>351.1</v>
      </c>
      <c r="C66" s="21" t="s">
        <v>98</v>
      </c>
      <c r="D66" s="47">
        <v>5510</v>
      </c>
      <c r="E66" s="47">
        <v>2964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8474</v>
      </c>
      <c r="O66" s="48">
        <f t="shared" si="7"/>
        <v>0.9660282717738258</v>
      </c>
      <c r="P66" s="9"/>
    </row>
    <row r="67" spans="1:16" ht="15">
      <c r="A67" s="13"/>
      <c r="B67" s="40">
        <v>351.2</v>
      </c>
      <c r="C67" s="21" t="s">
        <v>99</v>
      </c>
      <c r="D67" s="47">
        <v>2988</v>
      </c>
      <c r="E67" s="47">
        <v>11530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14518</v>
      </c>
      <c r="O67" s="48">
        <f t="shared" si="7"/>
        <v>1.6550387596899225</v>
      </c>
      <c r="P67" s="9"/>
    </row>
    <row r="68" spans="1:16" ht="15">
      <c r="A68" s="13"/>
      <c r="B68" s="40">
        <v>359</v>
      </c>
      <c r="C68" s="21" t="s">
        <v>59</v>
      </c>
      <c r="D68" s="47">
        <v>8095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8095</v>
      </c>
      <c r="O68" s="48">
        <f t="shared" si="7"/>
        <v>0.9228226174190607</v>
      </c>
      <c r="P68" s="9"/>
    </row>
    <row r="69" spans="1:16" ht="15.75">
      <c r="A69" s="29" t="s">
        <v>6</v>
      </c>
      <c r="B69" s="30"/>
      <c r="C69" s="31"/>
      <c r="D69" s="32">
        <f aca="true" t="shared" si="12" ref="D69:M69">SUM(D70:D72)</f>
        <v>689322</v>
      </c>
      <c r="E69" s="32">
        <f t="shared" si="12"/>
        <v>119393</v>
      </c>
      <c r="F69" s="32">
        <f t="shared" si="12"/>
        <v>15421</v>
      </c>
      <c r="G69" s="32">
        <f t="shared" si="12"/>
        <v>0</v>
      </c>
      <c r="H69" s="32">
        <f t="shared" si="12"/>
        <v>0</v>
      </c>
      <c r="I69" s="32">
        <f t="shared" si="12"/>
        <v>0</v>
      </c>
      <c r="J69" s="32">
        <f t="shared" si="12"/>
        <v>0</v>
      </c>
      <c r="K69" s="32">
        <f t="shared" si="12"/>
        <v>0</v>
      </c>
      <c r="L69" s="32">
        <f t="shared" si="12"/>
        <v>0</v>
      </c>
      <c r="M69" s="32">
        <f t="shared" si="12"/>
        <v>0</v>
      </c>
      <c r="N69" s="32">
        <f t="shared" si="11"/>
        <v>824136</v>
      </c>
      <c r="O69" s="46">
        <f aca="true" t="shared" si="13" ref="O69:O78">(N69/O$80)</f>
        <v>93.95075239398085</v>
      </c>
      <c r="P69" s="10"/>
    </row>
    <row r="70" spans="1:16" ht="15">
      <c r="A70" s="12"/>
      <c r="B70" s="25">
        <v>361.1</v>
      </c>
      <c r="C70" s="20" t="s">
        <v>60</v>
      </c>
      <c r="D70" s="47">
        <v>22583</v>
      </c>
      <c r="E70" s="47">
        <v>39099</v>
      </c>
      <c r="F70" s="47">
        <v>15421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77103</v>
      </c>
      <c r="O70" s="48">
        <f t="shared" si="13"/>
        <v>8.789671682626539</v>
      </c>
      <c r="P70" s="9"/>
    </row>
    <row r="71" spans="1:16" ht="15">
      <c r="A71" s="12"/>
      <c r="B71" s="25">
        <v>366</v>
      </c>
      <c r="C71" s="20" t="s">
        <v>160</v>
      </c>
      <c r="D71" s="47">
        <v>430590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430590</v>
      </c>
      <c r="O71" s="48">
        <f t="shared" si="13"/>
        <v>49.08686730506156</v>
      </c>
      <c r="P71" s="9"/>
    </row>
    <row r="72" spans="1:16" ht="15">
      <c r="A72" s="12"/>
      <c r="B72" s="25">
        <v>369.9</v>
      </c>
      <c r="C72" s="20" t="s">
        <v>62</v>
      </c>
      <c r="D72" s="47">
        <v>236149</v>
      </c>
      <c r="E72" s="47">
        <v>80294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316443</v>
      </c>
      <c r="O72" s="48">
        <f t="shared" si="13"/>
        <v>36.07421340629275</v>
      </c>
      <c r="P72" s="9"/>
    </row>
    <row r="73" spans="1:16" ht="15.75">
      <c r="A73" s="29" t="s">
        <v>44</v>
      </c>
      <c r="B73" s="30"/>
      <c r="C73" s="31"/>
      <c r="D73" s="32">
        <f aca="true" t="shared" si="14" ref="D73:M73">SUM(D74:D77)</f>
        <v>537733</v>
      </c>
      <c r="E73" s="32">
        <f t="shared" si="14"/>
        <v>912229</v>
      </c>
      <c r="F73" s="32">
        <f t="shared" si="14"/>
        <v>0</v>
      </c>
      <c r="G73" s="32">
        <f t="shared" si="14"/>
        <v>0</v>
      </c>
      <c r="H73" s="32">
        <f t="shared" si="14"/>
        <v>0</v>
      </c>
      <c r="I73" s="32">
        <f t="shared" si="14"/>
        <v>68319</v>
      </c>
      <c r="J73" s="32">
        <f t="shared" si="14"/>
        <v>0</v>
      </c>
      <c r="K73" s="32">
        <f t="shared" si="14"/>
        <v>0</v>
      </c>
      <c r="L73" s="32">
        <f t="shared" si="14"/>
        <v>0</v>
      </c>
      <c r="M73" s="32">
        <f t="shared" si="14"/>
        <v>0</v>
      </c>
      <c r="N73" s="32">
        <f t="shared" si="11"/>
        <v>1518281</v>
      </c>
      <c r="O73" s="46">
        <f t="shared" si="13"/>
        <v>173.08264933880528</v>
      </c>
      <c r="P73" s="9"/>
    </row>
    <row r="74" spans="1:16" ht="15">
      <c r="A74" s="12"/>
      <c r="B74" s="25">
        <v>381</v>
      </c>
      <c r="C74" s="20" t="s">
        <v>63</v>
      </c>
      <c r="D74" s="47">
        <v>78855</v>
      </c>
      <c r="E74" s="47">
        <v>642828</v>
      </c>
      <c r="F74" s="47">
        <v>0</v>
      </c>
      <c r="G74" s="47">
        <v>0</v>
      </c>
      <c r="H74" s="47">
        <v>0</v>
      </c>
      <c r="I74" s="47">
        <v>65000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786683</v>
      </c>
      <c r="O74" s="48">
        <f t="shared" si="13"/>
        <v>89.6811445508436</v>
      </c>
      <c r="P74" s="9"/>
    </row>
    <row r="75" spans="1:16" ht="15">
      <c r="A75" s="12"/>
      <c r="B75" s="25">
        <v>384</v>
      </c>
      <c r="C75" s="20" t="s">
        <v>180</v>
      </c>
      <c r="D75" s="47">
        <v>0</v>
      </c>
      <c r="E75" s="47">
        <v>121000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121000</v>
      </c>
      <c r="O75" s="48">
        <f t="shared" si="13"/>
        <v>13.793889648882809</v>
      </c>
      <c r="P75" s="9"/>
    </row>
    <row r="76" spans="1:16" ht="15">
      <c r="A76" s="12"/>
      <c r="B76" s="25">
        <v>388.1</v>
      </c>
      <c r="C76" s="20" t="s">
        <v>191</v>
      </c>
      <c r="D76" s="47">
        <v>458878</v>
      </c>
      <c r="E76" s="47">
        <v>148401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>SUM(D76:M76)</f>
        <v>607279</v>
      </c>
      <c r="O76" s="48">
        <f t="shared" si="13"/>
        <v>69.22925216598267</v>
      </c>
      <c r="P76" s="9"/>
    </row>
    <row r="77" spans="1:16" ht="15.75" thickBot="1">
      <c r="A77" s="12"/>
      <c r="B77" s="25">
        <v>388.2</v>
      </c>
      <c r="C77" s="20" t="s">
        <v>193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3319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3319</v>
      </c>
      <c r="O77" s="48">
        <f t="shared" si="13"/>
        <v>0.37836297309621525</v>
      </c>
      <c r="P77" s="9"/>
    </row>
    <row r="78" spans="1:119" ht="16.5" thickBot="1">
      <c r="A78" s="14" t="s">
        <v>52</v>
      </c>
      <c r="B78" s="23"/>
      <c r="C78" s="22"/>
      <c r="D78" s="15">
        <f aca="true" t="shared" si="15" ref="D78:M78">SUM(D5,D11,D13,D46,D65,D69,D73)</f>
        <v>7782810</v>
      </c>
      <c r="E78" s="15">
        <f t="shared" si="15"/>
        <v>7215985</v>
      </c>
      <c r="F78" s="15">
        <f t="shared" si="15"/>
        <v>15421</v>
      </c>
      <c r="G78" s="15">
        <f t="shared" si="15"/>
        <v>653507</v>
      </c>
      <c r="H78" s="15">
        <f t="shared" si="15"/>
        <v>0</v>
      </c>
      <c r="I78" s="15">
        <f t="shared" si="15"/>
        <v>1158393</v>
      </c>
      <c r="J78" s="15">
        <f t="shared" si="15"/>
        <v>0</v>
      </c>
      <c r="K78" s="15">
        <f t="shared" si="15"/>
        <v>0</v>
      </c>
      <c r="L78" s="15">
        <f t="shared" si="15"/>
        <v>0</v>
      </c>
      <c r="M78" s="15">
        <f t="shared" si="15"/>
        <v>0</v>
      </c>
      <c r="N78" s="15">
        <f t="shared" si="11"/>
        <v>16826116</v>
      </c>
      <c r="O78" s="38">
        <f t="shared" si="13"/>
        <v>1918.1618787049704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5" ht="15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5" ht="15">
      <c r="A80" s="41"/>
      <c r="B80" s="42"/>
      <c r="C80" s="42"/>
      <c r="D80" s="43"/>
      <c r="E80" s="43"/>
      <c r="F80" s="43"/>
      <c r="G80" s="43"/>
      <c r="H80" s="43"/>
      <c r="I80" s="43"/>
      <c r="J80" s="43"/>
      <c r="K80" s="43"/>
      <c r="L80" s="49" t="s">
        <v>192</v>
      </c>
      <c r="M80" s="49"/>
      <c r="N80" s="49"/>
      <c r="O80" s="44">
        <v>8772</v>
      </c>
    </row>
    <row r="81" spans="1:15" ht="15">
      <c r="A81" s="50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2"/>
    </row>
    <row r="82" spans="1:15" ht="15.75" customHeight="1" thickBot="1">
      <c r="A82" s="53" t="s">
        <v>102</v>
      </c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5"/>
    </row>
  </sheetData>
  <sheetProtection/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77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182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70</v>
      </c>
      <c r="B3" s="63"/>
      <c r="C3" s="64"/>
      <c r="D3" s="68" t="s">
        <v>38</v>
      </c>
      <c r="E3" s="69"/>
      <c r="F3" s="69"/>
      <c r="G3" s="69"/>
      <c r="H3" s="70"/>
      <c r="I3" s="68" t="s">
        <v>39</v>
      </c>
      <c r="J3" s="70"/>
      <c r="K3" s="68" t="s">
        <v>41</v>
      </c>
      <c r="L3" s="70"/>
      <c r="M3" s="36"/>
      <c r="N3" s="37"/>
      <c r="O3" s="71" t="s">
        <v>75</v>
      </c>
      <c r="P3" s="11"/>
      <c r="Q3"/>
    </row>
    <row r="4" spans="1:133" ht="32.25" customHeight="1" thickBot="1">
      <c r="A4" s="65"/>
      <c r="B4" s="66"/>
      <c r="C4" s="67"/>
      <c r="D4" s="34" t="s">
        <v>7</v>
      </c>
      <c r="E4" s="34" t="s">
        <v>71</v>
      </c>
      <c r="F4" s="34" t="s">
        <v>72</v>
      </c>
      <c r="G4" s="34" t="s">
        <v>73</v>
      </c>
      <c r="H4" s="34" t="s">
        <v>8</v>
      </c>
      <c r="I4" s="34" t="s">
        <v>9</v>
      </c>
      <c r="J4" s="35" t="s">
        <v>74</v>
      </c>
      <c r="K4" s="35" t="s">
        <v>10</v>
      </c>
      <c r="L4" s="35" t="s">
        <v>11</v>
      </c>
      <c r="M4" s="35" t="s">
        <v>12</v>
      </c>
      <c r="N4" s="35" t="s">
        <v>40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SUM(D6:D11)</f>
        <v>2453261</v>
      </c>
      <c r="E5" s="27">
        <f t="shared" si="0"/>
        <v>319437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5">SUM(D5:M5)</f>
        <v>2772698</v>
      </c>
      <c r="O5" s="33">
        <f aca="true" t="shared" si="2" ref="O5:O36">(N5/O$77)</f>
        <v>311.0149186763881</v>
      </c>
      <c r="P5" s="6"/>
    </row>
    <row r="6" spans="1:16" ht="15">
      <c r="A6" s="12"/>
      <c r="B6" s="25">
        <v>311</v>
      </c>
      <c r="C6" s="20" t="s">
        <v>3</v>
      </c>
      <c r="D6" s="47">
        <v>2112426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2112426</v>
      </c>
      <c r="O6" s="48">
        <f t="shared" si="2"/>
        <v>236.9518788558609</v>
      </c>
      <c r="P6" s="9"/>
    </row>
    <row r="7" spans="1:16" ht="15">
      <c r="A7" s="12"/>
      <c r="B7" s="25">
        <v>312.3</v>
      </c>
      <c r="C7" s="20" t="s">
        <v>13</v>
      </c>
      <c r="D7" s="47">
        <v>0</v>
      </c>
      <c r="E7" s="47">
        <v>55770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55770</v>
      </c>
      <c r="O7" s="48">
        <f t="shared" si="2"/>
        <v>6.255748738081884</v>
      </c>
      <c r="P7" s="9"/>
    </row>
    <row r="8" spans="1:16" ht="15">
      <c r="A8" s="12"/>
      <c r="B8" s="25">
        <v>312.41</v>
      </c>
      <c r="C8" s="20" t="s">
        <v>14</v>
      </c>
      <c r="D8" s="47">
        <v>0</v>
      </c>
      <c r="E8" s="47">
        <v>262514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262514</v>
      </c>
      <c r="O8" s="48">
        <f t="shared" si="2"/>
        <v>29.44632641615255</v>
      </c>
      <c r="P8" s="9"/>
    </row>
    <row r="9" spans="1:16" ht="15">
      <c r="A9" s="12"/>
      <c r="B9" s="25">
        <v>312.6</v>
      </c>
      <c r="C9" s="20" t="s">
        <v>15</v>
      </c>
      <c r="D9" s="47">
        <v>327790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327790</v>
      </c>
      <c r="O9" s="48">
        <f t="shared" si="2"/>
        <v>36.76836791923724</v>
      </c>
      <c r="P9" s="9"/>
    </row>
    <row r="10" spans="1:16" ht="15">
      <c r="A10" s="12"/>
      <c r="B10" s="25">
        <v>315</v>
      </c>
      <c r="C10" s="20" t="s">
        <v>128</v>
      </c>
      <c r="D10" s="47">
        <v>13045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13045</v>
      </c>
      <c r="O10" s="48">
        <f t="shared" si="2"/>
        <v>1.4632641615255189</v>
      </c>
      <c r="P10" s="9"/>
    </row>
    <row r="11" spans="1:16" ht="15">
      <c r="A11" s="12"/>
      <c r="B11" s="25">
        <v>319</v>
      </c>
      <c r="C11" s="20" t="s">
        <v>183</v>
      </c>
      <c r="D11" s="47">
        <v>0</v>
      </c>
      <c r="E11" s="47">
        <v>1153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1153</v>
      </c>
      <c r="O11" s="48">
        <f t="shared" si="2"/>
        <v>0.1293325855300056</v>
      </c>
      <c r="P11" s="9"/>
    </row>
    <row r="12" spans="1:16" ht="15.75">
      <c r="A12" s="29" t="s">
        <v>17</v>
      </c>
      <c r="B12" s="30"/>
      <c r="C12" s="31"/>
      <c r="D12" s="32">
        <f aca="true" t="shared" si="3" ref="D12:M12">SUM(D13:D13)</f>
        <v>20762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20762</v>
      </c>
      <c r="O12" s="46">
        <f t="shared" si="2"/>
        <v>2.3288839035333706</v>
      </c>
      <c r="P12" s="10"/>
    </row>
    <row r="13" spans="1:16" ht="15">
      <c r="A13" s="12"/>
      <c r="B13" s="25">
        <v>322</v>
      </c>
      <c r="C13" s="20" t="s">
        <v>0</v>
      </c>
      <c r="D13" s="47">
        <v>20762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20762</v>
      </c>
      <c r="O13" s="48">
        <f t="shared" si="2"/>
        <v>2.3288839035333706</v>
      </c>
      <c r="P13" s="9"/>
    </row>
    <row r="14" spans="1:16" ht="15.75">
      <c r="A14" s="29" t="s">
        <v>20</v>
      </c>
      <c r="B14" s="30"/>
      <c r="C14" s="31"/>
      <c r="D14" s="32">
        <f aca="true" t="shared" si="4" ref="D14:M14">SUM(D15:D45)</f>
        <v>3657613</v>
      </c>
      <c r="E14" s="32">
        <f t="shared" si="4"/>
        <v>3420900</v>
      </c>
      <c r="F14" s="32">
        <f t="shared" si="4"/>
        <v>0</v>
      </c>
      <c r="G14" s="32">
        <f t="shared" si="4"/>
        <v>679916</v>
      </c>
      <c r="H14" s="32">
        <f t="shared" si="4"/>
        <v>0</v>
      </c>
      <c r="I14" s="32">
        <f t="shared" si="4"/>
        <v>258050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5">
        <f t="shared" si="1"/>
        <v>8016479</v>
      </c>
      <c r="O14" s="46">
        <f t="shared" si="2"/>
        <v>899.2124509254066</v>
      </c>
      <c r="P14" s="10"/>
    </row>
    <row r="15" spans="1:16" ht="15">
      <c r="A15" s="12"/>
      <c r="B15" s="25">
        <v>331.2</v>
      </c>
      <c r="C15" s="20" t="s">
        <v>19</v>
      </c>
      <c r="D15" s="47">
        <v>33916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33916</v>
      </c>
      <c r="O15" s="48">
        <f t="shared" si="2"/>
        <v>3.80437464946719</v>
      </c>
      <c r="P15" s="9"/>
    </row>
    <row r="16" spans="1:16" ht="15">
      <c r="A16" s="12"/>
      <c r="B16" s="25">
        <v>331.31</v>
      </c>
      <c r="C16" s="20" t="s">
        <v>184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31188</v>
      </c>
      <c r="J16" s="47">
        <v>0</v>
      </c>
      <c r="K16" s="47">
        <v>0</v>
      </c>
      <c r="L16" s="47">
        <v>0</v>
      </c>
      <c r="M16" s="47">
        <v>0</v>
      </c>
      <c r="N16" s="47">
        <f aca="true" t="shared" si="5" ref="N16:N24">SUM(D16:M16)</f>
        <v>31188</v>
      </c>
      <c r="O16" s="48">
        <f t="shared" si="2"/>
        <v>3.4983735277621983</v>
      </c>
      <c r="P16" s="9"/>
    </row>
    <row r="17" spans="1:16" ht="15">
      <c r="A17" s="12"/>
      <c r="B17" s="25">
        <v>331.42</v>
      </c>
      <c r="C17" s="20" t="s">
        <v>105</v>
      </c>
      <c r="D17" s="47">
        <v>0</v>
      </c>
      <c r="E17" s="47">
        <v>993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5"/>
        <v>993</v>
      </c>
      <c r="O17" s="48">
        <f t="shared" si="2"/>
        <v>0.1113853056646102</v>
      </c>
      <c r="P17" s="9"/>
    </row>
    <row r="18" spans="1:16" ht="15">
      <c r="A18" s="12"/>
      <c r="B18" s="25">
        <v>331.65</v>
      </c>
      <c r="C18" s="20" t="s">
        <v>81</v>
      </c>
      <c r="D18" s="47">
        <v>0</v>
      </c>
      <c r="E18" s="47">
        <v>214386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5"/>
        <v>214386</v>
      </c>
      <c r="O18" s="48">
        <f t="shared" si="2"/>
        <v>24.047784632641616</v>
      </c>
      <c r="P18" s="9"/>
    </row>
    <row r="19" spans="1:16" ht="15">
      <c r="A19" s="12"/>
      <c r="B19" s="25">
        <v>331.81</v>
      </c>
      <c r="C19" s="20" t="s">
        <v>177</v>
      </c>
      <c r="D19" s="47">
        <v>593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593</v>
      </c>
      <c r="O19" s="48">
        <f t="shared" si="2"/>
        <v>0.0665171060011217</v>
      </c>
      <c r="P19" s="9"/>
    </row>
    <row r="20" spans="1:16" ht="15">
      <c r="A20" s="12"/>
      <c r="B20" s="25">
        <v>331.9</v>
      </c>
      <c r="C20" s="20" t="s">
        <v>129</v>
      </c>
      <c r="D20" s="47">
        <v>68595</v>
      </c>
      <c r="E20" s="47">
        <v>15298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83893</v>
      </c>
      <c r="O20" s="48">
        <f t="shared" si="2"/>
        <v>9.410319685922602</v>
      </c>
      <c r="P20" s="9"/>
    </row>
    <row r="21" spans="1:16" ht="15">
      <c r="A21" s="12"/>
      <c r="B21" s="25">
        <v>333</v>
      </c>
      <c r="C21" s="20" t="s">
        <v>4</v>
      </c>
      <c r="D21" s="47">
        <v>713044</v>
      </c>
      <c r="E21" s="47">
        <v>290315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1003359</v>
      </c>
      <c r="O21" s="48">
        <f t="shared" si="2"/>
        <v>112.5472798653954</v>
      </c>
      <c r="P21" s="9"/>
    </row>
    <row r="22" spans="1:16" ht="15">
      <c r="A22" s="12"/>
      <c r="B22" s="25">
        <v>334.1</v>
      </c>
      <c r="C22" s="20" t="s">
        <v>118</v>
      </c>
      <c r="D22" s="47">
        <v>32468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32468</v>
      </c>
      <c r="O22" s="48">
        <f t="shared" si="2"/>
        <v>3.6419517666853616</v>
      </c>
      <c r="P22" s="9"/>
    </row>
    <row r="23" spans="1:16" ht="15">
      <c r="A23" s="12"/>
      <c r="B23" s="25">
        <v>334.2</v>
      </c>
      <c r="C23" s="20" t="s">
        <v>82</v>
      </c>
      <c r="D23" s="47">
        <v>522130</v>
      </c>
      <c r="E23" s="47">
        <v>50498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572628</v>
      </c>
      <c r="O23" s="48">
        <f t="shared" si="2"/>
        <v>64.23196859226023</v>
      </c>
      <c r="P23" s="9"/>
    </row>
    <row r="24" spans="1:16" ht="15">
      <c r="A24" s="12"/>
      <c r="B24" s="25">
        <v>334.31</v>
      </c>
      <c r="C24" s="20" t="s">
        <v>155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226862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226862</v>
      </c>
      <c r="O24" s="48">
        <f t="shared" si="2"/>
        <v>25.447223780145823</v>
      </c>
      <c r="P24" s="9"/>
    </row>
    <row r="25" spans="1:16" ht="15">
      <c r="A25" s="12"/>
      <c r="B25" s="25">
        <v>334.34</v>
      </c>
      <c r="C25" s="20" t="s">
        <v>22</v>
      </c>
      <c r="D25" s="47">
        <v>0</v>
      </c>
      <c r="E25" s="47">
        <v>90877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90877</v>
      </c>
      <c r="O25" s="48">
        <f t="shared" si="2"/>
        <v>10.193718452047111</v>
      </c>
      <c r="P25" s="9"/>
    </row>
    <row r="26" spans="1:16" ht="15">
      <c r="A26" s="12"/>
      <c r="B26" s="25">
        <v>334.42</v>
      </c>
      <c r="C26" s="20" t="s">
        <v>23</v>
      </c>
      <c r="D26" s="47">
        <v>0</v>
      </c>
      <c r="E26" s="47">
        <v>241072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aca="true" t="shared" si="6" ref="N26:N45">SUM(D26:M26)</f>
        <v>241072</v>
      </c>
      <c r="O26" s="48">
        <f t="shared" si="2"/>
        <v>27.04116657319125</v>
      </c>
      <c r="P26" s="9"/>
    </row>
    <row r="27" spans="1:16" ht="15">
      <c r="A27" s="12"/>
      <c r="B27" s="25">
        <v>334.49</v>
      </c>
      <c r="C27" s="20" t="s">
        <v>83</v>
      </c>
      <c r="D27" s="47">
        <v>0</v>
      </c>
      <c r="E27" s="47">
        <v>1157147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1157147</v>
      </c>
      <c r="O27" s="48">
        <f t="shared" si="2"/>
        <v>129.79775659001683</v>
      </c>
      <c r="P27" s="9"/>
    </row>
    <row r="28" spans="1:16" ht="15">
      <c r="A28" s="12"/>
      <c r="B28" s="25">
        <v>334.61</v>
      </c>
      <c r="C28" s="20" t="s">
        <v>25</v>
      </c>
      <c r="D28" s="47">
        <v>0</v>
      </c>
      <c r="E28" s="47">
        <v>65641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65641</v>
      </c>
      <c r="O28" s="48">
        <f t="shared" si="2"/>
        <v>7.362983735277622</v>
      </c>
      <c r="P28" s="9"/>
    </row>
    <row r="29" spans="1:16" ht="15">
      <c r="A29" s="12"/>
      <c r="B29" s="25">
        <v>334.69</v>
      </c>
      <c r="C29" s="20" t="s">
        <v>84</v>
      </c>
      <c r="D29" s="47">
        <v>0</v>
      </c>
      <c r="E29" s="47">
        <v>505186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505186</v>
      </c>
      <c r="O29" s="48">
        <f t="shared" si="2"/>
        <v>56.66696578799775</v>
      </c>
      <c r="P29" s="9"/>
    </row>
    <row r="30" spans="1:16" ht="15">
      <c r="A30" s="12"/>
      <c r="B30" s="25">
        <v>334.7</v>
      </c>
      <c r="C30" s="20" t="s">
        <v>26</v>
      </c>
      <c r="D30" s="47">
        <v>58847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58847</v>
      </c>
      <c r="O30" s="48">
        <f t="shared" si="2"/>
        <v>6.60089736399327</v>
      </c>
      <c r="P30" s="9"/>
    </row>
    <row r="31" spans="1:16" ht="15">
      <c r="A31" s="12"/>
      <c r="B31" s="25">
        <v>334.89</v>
      </c>
      <c r="C31" s="20" t="s">
        <v>178</v>
      </c>
      <c r="D31" s="47">
        <v>120000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120000</v>
      </c>
      <c r="O31" s="48">
        <f t="shared" si="2"/>
        <v>13.460459899046551</v>
      </c>
      <c r="P31" s="9"/>
    </row>
    <row r="32" spans="1:16" ht="15">
      <c r="A32" s="12"/>
      <c r="B32" s="25">
        <v>334.9</v>
      </c>
      <c r="C32" s="20" t="s">
        <v>85</v>
      </c>
      <c r="D32" s="47">
        <v>36996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36996</v>
      </c>
      <c r="O32" s="48">
        <f t="shared" si="2"/>
        <v>4.149859786876052</v>
      </c>
      <c r="P32" s="9"/>
    </row>
    <row r="33" spans="1:16" ht="15">
      <c r="A33" s="12"/>
      <c r="B33" s="25">
        <v>335.12</v>
      </c>
      <c r="C33" s="20" t="s">
        <v>130</v>
      </c>
      <c r="D33" s="47">
        <v>166293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166293</v>
      </c>
      <c r="O33" s="48">
        <f t="shared" si="2"/>
        <v>18.653168816601234</v>
      </c>
      <c r="P33" s="9"/>
    </row>
    <row r="34" spans="1:16" ht="15">
      <c r="A34" s="12"/>
      <c r="B34" s="25">
        <v>335.13</v>
      </c>
      <c r="C34" s="20" t="s">
        <v>131</v>
      </c>
      <c r="D34" s="47">
        <v>14904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14904</v>
      </c>
      <c r="O34" s="48">
        <f t="shared" si="2"/>
        <v>1.6717891194615817</v>
      </c>
      <c r="P34" s="9"/>
    </row>
    <row r="35" spans="1:16" ht="15">
      <c r="A35" s="12"/>
      <c r="B35" s="25">
        <v>335.14</v>
      </c>
      <c r="C35" s="20" t="s">
        <v>132</v>
      </c>
      <c r="D35" s="47">
        <v>2886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2886</v>
      </c>
      <c r="O35" s="48">
        <f t="shared" si="2"/>
        <v>0.32372406057206954</v>
      </c>
      <c r="P35" s="9"/>
    </row>
    <row r="36" spans="1:16" ht="15">
      <c r="A36" s="12"/>
      <c r="B36" s="25">
        <v>335.15</v>
      </c>
      <c r="C36" s="20" t="s">
        <v>133</v>
      </c>
      <c r="D36" s="47">
        <v>177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177</v>
      </c>
      <c r="O36" s="48">
        <f t="shared" si="2"/>
        <v>0.01985417835109366</v>
      </c>
      <c r="P36" s="9"/>
    </row>
    <row r="37" spans="1:16" ht="15">
      <c r="A37" s="12"/>
      <c r="B37" s="25">
        <v>335.16</v>
      </c>
      <c r="C37" s="20" t="s">
        <v>134</v>
      </c>
      <c r="D37" s="47">
        <v>198250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198250</v>
      </c>
      <c r="O37" s="48">
        <f aca="true" t="shared" si="7" ref="O37:O68">(N37/O$77)</f>
        <v>22.237801458216488</v>
      </c>
      <c r="P37" s="9"/>
    </row>
    <row r="38" spans="1:16" ht="15">
      <c r="A38" s="12"/>
      <c r="B38" s="25">
        <v>335.18</v>
      </c>
      <c r="C38" s="20" t="s">
        <v>135</v>
      </c>
      <c r="D38" s="47">
        <v>571484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571484</v>
      </c>
      <c r="O38" s="48">
        <f t="shared" si="7"/>
        <v>64.10364554122266</v>
      </c>
      <c r="P38" s="9"/>
    </row>
    <row r="39" spans="1:16" ht="15">
      <c r="A39" s="12"/>
      <c r="B39" s="25">
        <v>335.19</v>
      </c>
      <c r="C39" s="20" t="s">
        <v>136</v>
      </c>
      <c r="D39" s="47">
        <v>940325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940325</v>
      </c>
      <c r="O39" s="48">
        <f t="shared" si="7"/>
        <v>105.47672462142457</v>
      </c>
      <c r="P39" s="9"/>
    </row>
    <row r="40" spans="1:16" ht="15">
      <c r="A40" s="12"/>
      <c r="B40" s="25">
        <v>335.22</v>
      </c>
      <c r="C40" s="20" t="s">
        <v>108</v>
      </c>
      <c r="D40" s="47">
        <v>0</v>
      </c>
      <c r="E40" s="47">
        <v>97613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97613</v>
      </c>
      <c r="O40" s="48">
        <f t="shared" si="7"/>
        <v>10.949298934380257</v>
      </c>
      <c r="P40" s="9"/>
    </row>
    <row r="41" spans="1:16" ht="15">
      <c r="A41" s="12"/>
      <c r="B41" s="25">
        <v>335.29</v>
      </c>
      <c r="C41" s="20" t="s">
        <v>109</v>
      </c>
      <c r="D41" s="47">
        <v>149214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149214</v>
      </c>
      <c r="O41" s="48">
        <f t="shared" si="7"/>
        <v>16.737408861469433</v>
      </c>
      <c r="P41" s="9"/>
    </row>
    <row r="42" spans="1:16" ht="15">
      <c r="A42" s="12"/>
      <c r="B42" s="25">
        <v>335.42</v>
      </c>
      <c r="C42" s="20" t="s">
        <v>33</v>
      </c>
      <c r="D42" s="47">
        <v>0</v>
      </c>
      <c r="E42" s="47">
        <v>0</v>
      </c>
      <c r="F42" s="47">
        <v>0</v>
      </c>
      <c r="G42" s="47">
        <v>679916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679916</v>
      </c>
      <c r="O42" s="48">
        <f t="shared" si="7"/>
        <v>76.26651710600112</v>
      </c>
      <c r="P42" s="9"/>
    </row>
    <row r="43" spans="1:16" ht="15">
      <c r="A43" s="12"/>
      <c r="B43" s="25">
        <v>335.49</v>
      </c>
      <c r="C43" s="20" t="s">
        <v>34</v>
      </c>
      <c r="D43" s="47">
        <v>0</v>
      </c>
      <c r="E43" s="47">
        <v>553527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553527</v>
      </c>
      <c r="O43" s="48">
        <f t="shared" si="7"/>
        <v>62.0893998878295</v>
      </c>
      <c r="P43" s="9"/>
    </row>
    <row r="44" spans="1:16" ht="15">
      <c r="A44" s="12"/>
      <c r="B44" s="25">
        <v>335.9</v>
      </c>
      <c r="C44" s="20" t="s">
        <v>35</v>
      </c>
      <c r="D44" s="47">
        <v>0</v>
      </c>
      <c r="E44" s="47">
        <v>138347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138347</v>
      </c>
      <c r="O44" s="48">
        <f t="shared" si="7"/>
        <v>15.51845204711161</v>
      </c>
      <c r="P44" s="9"/>
    </row>
    <row r="45" spans="1:16" ht="15">
      <c r="A45" s="12"/>
      <c r="B45" s="25">
        <v>336</v>
      </c>
      <c r="C45" s="20" t="s">
        <v>5</v>
      </c>
      <c r="D45" s="47">
        <v>27491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6"/>
        <v>27491</v>
      </c>
      <c r="O45" s="48">
        <f t="shared" si="7"/>
        <v>3.083679192372406</v>
      </c>
      <c r="P45" s="9"/>
    </row>
    <row r="46" spans="1:16" ht="15.75">
      <c r="A46" s="29" t="s">
        <v>42</v>
      </c>
      <c r="B46" s="30"/>
      <c r="C46" s="31"/>
      <c r="D46" s="32">
        <f aca="true" t="shared" si="8" ref="D46:M46">SUM(D47:D63)</f>
        <v>529692</v>
      </c>
      <c r="E46" s="32">
        <f t="shared" si="8"/>
        <v>950014</v>
      </c>
      <c r="F46" s="32">
        <f t="shared" si="8"/>
        <v>0</v>
      </c>
      <c r="G46" s="32">
        <f t="shared" si="8"/>
        <v>0</v>
      </c>
      <c r="H46" s="32">
        <f t="shared" si="8"/>
        <v>0</v>
      </c>
      <c r="I46" s="32">
        <f t="shared" si="8"/>
        <v>391558</v>
      </c>
      <c r="J46" s="32">
        <f t="shared" si="8"/>
        <v>0</v>
      </c>
      <c r="K46" s="32">
        <f t="shared" si="8"/>
        <v>0</v>
      </c>
      <c r="L46" s="32">
        <f t="shared" si="8"/>
        <v>0</v>
      </c>
      <c r="M46" s="32">
        <f t="shared" si="8"/>
        <v>0</v>
      </c>
      <c r="N46" s="32">
        <f>SUM(D46:M46)</f>
        <v>1871264</v>
      </c>
      <c r="O46" s="46">
        <f t="shared" si="7"/>
        <v>209.90061693774538</v>
      </c>
      <c r="P46" s="10"/>
    </row>
    <row r="47" spans="1:16" ht="15">
      <c r="A47" s="12"/>
      <c r="B47" s="25">
        <v>341.15</v>
      </c>
      <c r="C47" s="20" t="s">
        <v>137</v>
      </c>
      <c r="D47" s="47">
        <v>0</v>
      </c>
      <c r="E47" s="47">
        <v>2329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aca="true" t="shared" si="9" ref="N47:N63">SUM(D47:M47)</f>
        <v>2329</v>
      </c>
      <c r="O47" s="48">
        <f t="shared" si="7"/>
        <v>0.2612450925406618</v>
      </c>
      <c r="P47" s="9"/>
    </row>
    <row r="48" spans="1:16" ht="15">
      <c r="A48" s="12"/>
      <c r="B48" s="25">
        <v>341.16</v>
      </c>
      <c r="C48" s="20" t="s">
        <v>174</v>
      </c>
      <c r="D48" s="47">
        <v>0</v>
      </c>
      <c r="E48" s="47">
        <v>6897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6897</v>
      </c>
      <c r="O48" s="48">
        <f t="shared" si="7"/>
        <v>0.7736399326977005</v>
      </c>
      <c r="P48" s="9"/>
    </row>
    <row r="49" spans="1:16" ht="15">
      <c r="A49" s="12"/>
      <c r="B49" s="25">
        <v>341.51</v>
      </c>
      <c r="C49" s="20" t="s">
        <v>138</v>
      </c>
      <c r="D49" s="47">
        <v>4122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4122</v>
      </c>
      <c r="O49" s="48">
        <f t="shared" si="7"/>
        <v>0.462366797532249</v>
      </c>
      <c r="P49" s="9"/>
    </row>
    <row r="50" spans="1:16" ht="15">
      <c r="A50" s="12"/>
      <c r="B50" s="25">
        <v>341.9</v>
      </c>
      <c r="C50" s="20" t="s">
        <v>151</v>
      </c>
      <c r="D50" s="47">
        <v>435304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435304</v>
      </c>
      <c r="O50" s="48">
        <f t="shared" si="7"/>
        <v>48.828266965787996</v>
      </c>
      <c r="P50" s="9"/>
    </row>
    <row r="51" spans="1:16" ht="15">
      <c r="A51" s="12"/>
      <c r="B51" s="25">
        <v>342.6</v>
      </c>
      <c r="C51" s="20" t="s">
        <v>48</v>
      </c>
      <c r="D51" s="47">
        <v>0</v>
      </c>
      <c r="E51" s="47">
        <v>298573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298573</v>
      </c>
      <c r="O51" s="48">
        <f t="shared" si="7"/>
        <v>33.491082445316884</v>
      </c>
      <c r="P51" s="9"/>
    </row>
    <row r="52" spans="1:16" ht="15">
      <c r="A52" s="12"/>
      <c r="B52" s="25">
        <v>342.9</v>
      </c>
      <c r="C52" s="20" t="s">
        <v>139</v>
      </c>
      <c r="D52" s="47">
        <v>5000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5000</v>
      </c>
      <c r="O52" s="48">
        <f t="shared" si="7"/>
        <v>0.5608524957936063</v>
      </c>
      <c r="P52" s="9"/>
    </row>
    <row r="53" spans="1:16" ht="15">
      <c r="A53" s="12"/>
      <c r="B53" s="25">
        <v>343.3</v>
      </c>
      <c r="C53" s="20" t="s">
        <v>49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391558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391558</v>
      </c>
      <c r="O53" s="48">
        <f t="shared" si="7"/>
        <v>43.921256309590575</v>
      </c>
      <c r="P53" s="9"/>
    </row>
    <row r="54" spans="1:16" ht="15">
      <c r="A54" s="12"/>
      <c r="B54" s="25">
        <v>343.4</v>
      </c>
      <c r="C54" s="20" t="s">
        <v>50</v>
      </c>
      <c r="D54" s="47">
        <v>0</v>
      </c>
      <c r="E54" s="47">
        <v>460395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460395</v>
      </c>
      <c r="O54" s="48">
        <f t="shared" si="7"/>
        <v>51.64273696017947</v>
      </c>
      <c r="P54" s="9"/>
    </row>
    <row r="55" spans="1:16" ht="15">
      <c r="A55" s="12"/>
      <c r="B55" s="25">
        <v>344.3</v>
      </c>
      <c r="C55" s="20" t="s">
        <v>140</v>
      </c>
      <c r="D55" s="47">
        <v>0</v>
      </c>
      <c r="E55" s="47">
        <v>181820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181820</v>
      </c>
      <c r="O55" s="48">
        <f t="shared" si="7"/>
        <v>20.3948401570387</v>
      </c>
      <c r="P55" s="9"/>
    </row>
    <row r="56" spans="1:16" ht="15">
      <c r="A56" s="12"/>
      <c r="B56" s="25">
        <v>347.2</v>
      </c>
      <c r="C56" s="20" t="s">
        <v>122</v>
      </c>
      <c r="D56" s="47">
        <v>33944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33944</v>
      </c>
      <c r="O56" s="48">
        <f t="shared" si="7"/>
        <v>3.8075154234436344</v>
      </c>
      <c r="P56" s="9"/>
    </row>
    <row r="57" spans="1:16" ht="15">
      <c r="A57" s="12"/>
      <c r="B57" s="25">
        <v>347.3</v>
      </c>
      <c r="C57" s="20" t="s">
        <v>123</v>
      </c>
      <c r="D57" s="47">
        <v>12905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12905</v>
      </c>
      <c r="O57" s="48">
        <f t="shared" si="7"/>
        <v>1.447560291643298</v>
      </c>
      <c r="P57" s="9"/>
    </row>
    <row r="58" spans="1:16" ht="15">
      <c r="A58" s="12"/>
      <c r="B58" s="25">
        <v>347.9</v>
      </c>
      <c r="C58" s="20" t="s">
        <v>92</v>
      </c>
      <c r="D58" s="47">
        <v>19899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19899</v>
      </c>
      <c r="O58" s="48">
        <f t="shared" si="7"/>
        <v>2.232080762759394</v>
      </c>
      <c r="P58" s="9"/>
    </row>
    <row r="59" spans="1:16" ht="15">
      <c r="A59" s="12"/>
      <c r="B59" s="25">
        <v>348.921</v>
      </c>
      <c r="C59" s="20" t="s">
        <v>141</v>
      </c>
      <c r="D59" s="47">
        <v>1890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1890</v>
      </c>
      <c r="O59" s="48">
        <f t="shared" si="7"/>
        <v>0.21200224340998317</v>
      </c>
      <c r="P59" s="9"/>
    </row>
    <row r="60" spans="1:16" ht="15">
      <c r="A60" s="12"/>
      <c r="B60" s="25">
        <v>348.922</v>
      </c>
      <c r="C60" s="20" t="s">
        <v>142</v>
      </c>
      <c r="D60" s="47">
        <v>1890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1890</v>
      </c>
      <c r="O60" s="48">
        <f t="shared" si="7"/>
        <v>0.21200224340998317</v>
      </c>
      <c r="P60" s="9"/>
    </row>
    <row r="61" spans="1:16" ht="15">
      <c r="A61" s="12"/>
      <c r="B61" s="25">
        <v>348.923</v>
      </c>
      <c r="C61" s="20" t="s">
        <v>143</v>
      </c>
      <c r="D61" s="47">
        <v>1890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1890</v>
      </c>
      <c r="O61" s="48">
        <f t="shared" si="7"/>
        <v>0.21200224340998317</v>
      </c>
      <c r="P61" s="9"/>
    </row>
    <row r="62" spans="1:16" ht="15">
      <c r="A62" s="12"/>
      <c r="B62" s="25">
        <v>348.924</v>
      </c>
      <c r="C62" s="20" t="s">
        <v>144</v>
      </c>
      <c r="D62" s="47">
        <v>1890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1890</v>
      </c>
      <c r="O62" s="48">
        <f t="shared" si="7"/>
        <v>0.21200224340998317</v>
      </c>
      <c r="P62" s="9"/>
    </row>
    <row r="63" spans="1:16" ht="15">
      <c r="A63" s="12"/>
      <c r="B63" s="25">
        <v>348.931</v>
      </c>
      <c r="C63" s="20" t="s">
        <v>145</v>
      </c>
      <c r="D63" s="47">
        <v>10958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10958</v>
      </c>
      <c r="O63" s="48">
        <f t="shared" si="7"/>
        <v>1.2291643297812676</v>
      </c>
      <c r="P63" s="9"/>
    </row>
    <row r="64" spans="1:16" ht="15.75">
      <c r="A64" s="29" t="s">
        <v>43</v>
      </c>
      <c r="B64" s="30"/>
      <c r="C64" s="31"/>
      <c r="D64" s="32">
        <f aca="true" t="shared" si="10" ref="D64:M64">SUM(D65:D68)</f>
        <v>18560</v>
      </c>
      <c r="E64" s="32">
        <f t="shared" si="10"/>
        <v>5811</v>
      </c>
      <c r="F64" s="32">
        <f t="shared" si="10"/>
        <v>0</v>
      </c>
      <c r="G64" s="32">
        <f t="shared" si="10"/>
        <v>0</v>
      </c>
      <c r="H64" s="32">
        <f t="shared" si="10"/>
        <v>0</v>
      </c>
      <c r="I64" s="32">
        <f t="shared" si="10"/>
        <v>0</v>
      </c>
      <c r="J64" s="32">
        <f t="shared" si="10"/>
        <v>0</v>
      </c>
      <c r="K64" s="32">
        <f t="shared" si="10"/>
        <v>0</v>
      </c>
      <c r="L64" s="32">
        <f t="shared" si="10"/>
        <v>0</v>
      </c>
      <c r="M64" s="32">
        <f t="shared" si="10"/>
        <v>0</v>
      </c>
      <c r="N64" s="32">
        <f aca="true" t="shared" si="11" ref="N64:N75">SUM(D64:M64)</f>
        <v>24371</v>
      </c>
      <c r="O64" s="46">
        <f t="shared" si="7"/>
        <v>2.733707234997196</v>
      </c>
      <c r="P64" s="10"/>
    </row>
    <row r="65" spans="1:16" ht="15">
      <c r="A65" s="13"/>
      <c r="B65" s="40">
        <v>351.1</v>
      </c>
      <c r="C65" s="21" t="s">
        <v>98</v>
      </c>
      <c r="D65" s="47">
        <v>3360</v>
      </c>
      <c r="E65" s="47">
        <v>3311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6671</v>
      </c>
      <c r="O65" s="48">
        <f t="shared" si="7"/>
        <v>0.7482893998878295</v>
      </c>
      <c r="P65" s="9"/>
    </row>
    <row r="66" spans="1:16" ht="15">
      <c r="A66" s="13"/>
      <c r="B66" s="40">
        <v>351.2</v>
      </c>
      <c r="C66" s="21" t="s">
        <v>99</v>
      </c>
      <c r="D66" s="47">
        <v>4245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4245</v>
      </c>
      <c r="O66" s="48">
        <f t="shared" si="7"/>
        <v>0.4761637689287717</v>
      </c>
      <c r="P66" s="9"/>
    </row>
    <row r="67" spans="1:16" ht="15">
      <c r="A67" s="13"/>
      <c r="B67" s="40">
        <v>351.8</v>
      </c>
      <c r="C67" s="21" t="s">
        <v>147</v>
      </c>
      <c r="D67" s="47">
        <v>0</v>
      </c>
      <c r="E67" s="47">
        <v>2500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2500</v>
      </c>
      <c r="O67" s="48">
        <f t="shared" si="7"/>
        <v>0.28042624789680315</v>
      </c>
      <c r="P67" s="9"/>
    </row>
    <row r="68" spans="1:16" ht="15">
      <c r="A68" s="13"/>
      <c r="B68" s="40">
        <v>359</v>
      </c>
      <c r="C68" s="21" t="s">
        <v>59</v>
      </c>
      <c r="D68" s="47">
        <v>10955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10955</v>
      </c>
      <c r="O68" s="48">
        <f t="shared" si="7"/>
        <v>1.2288278182837913</v>
      </c>
      <c r="P68" s="9"/>
    </row>
    <row r="69" spans="1:16" ht="15.75">
      <c r="A69" s="29" t="s">
        <v>6</v>
      </c>
      <c r="B69" s="30"/>
      <c r="C69" s="31"/>
      <c r="D69" s="32">
        <f aca="true" t="shared" si="12" ref="D69:M69">SUM(D70:D72)</f>
        <v>143960</v>
      </c>
      <c r="E69" s="32">
        <f t="shared" si="12"/>
        <v>618532</v>
      </c>
      <c r="F69" s="32">
        <f t="shared" si="12"/>
        <v>0</v>
      </c>
      <c r="G69" s="32">
        <f t="shared" si="12"/>
        <v>27351</v>
      </c>
      <c r="H69" s="32">
        <f t="shared" si="12"/>
        <v>0</v>
      </c>
      <c r="I69" s="32">
        <f t="shared" si="12"/>
        <v>0</v>
      </c>
      <c r="J69" s="32">
        <f t="shared" si="12"/>
        <v>0</v>
      </c>
      <c r="K69" s="32">
        <f t="shared" si="12"/>
        <v>0</v>
      </c>
      <c r="L69" s="32">
        <f t="shared" si="12"/>
        <v>0</v>
      </c>
      <c r="M69" s="32">
        <f t="shared" si="12"/>
        <v>0</v>
      </c>
      <c r="N69" s="32">
        <f t="shared" si="11"/>
        <v>789843</v>
      </c>
      <c r="O69" s="46">
        <f aca="true" t="shared" si="13" ref="O69:O75">(N69/O$77)</f>
        <v>88.59708356702187</v>
      </c>
      <c r="P69" s="10"/>
    </row>
    <row r="70" spans="1:16" ht="15">
      <c r="A70" s="12"/>
      <c r="B70" s="25">
        <v>361.1</v>
      </c>
      <c r="C70" s="20" t="s">
        <v>60</v>
      </c>
      <c r="D70" s="47">
        <v>13057</v>
      </c>
      <c r="E70" s="47">
        <v>10965</v>
      </c>
      <c r="F70" s="47">
        <v>0</v>
      </c>
      <c r="G70" s="47">
        <v>16467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40489</v>
      </c>
      <c r="O70" s="48">
        <f t="shared" si="13"/>
        <v>4.541671340437465</v>
      </c>
      <c r="P70" s="9"/>
    </row>
    <row r="71" spans="1:16" ht="15">
      <c r="A71" s="12"/>
      <c r="B71" s="25">
        <v>364</v>
      </c>
      <c r="C71" s="20" t="s">
        <v>179</v>
      </c>
      <c r="D71" s="47">
        <v>0</v>
      </c>
      <c r="E71" s="47">
        <v>10000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10000</v>
      </c>
      <c r="O71" s="48">
        <f t="shared" si="13"/>
        <v>1.1217049915872126</v>
      </c>
      <c r="P71" s="9"/>
    </row>
    <row r="72" spans="1:16" ht="15">
      <c r="A72" s="12"/>
      <c r="B72" s="25">
        <v>369.9</v>
      </c>
      <c r="C72" s="20" t="s">
        <v>62</v>
      </c>
      <c r="D72" s="47">
        <v>130903</v>
      </c>
      <c r="E72" s="47">
        <v>597567</v>
      </c>
      <c r="F72" s="47">
        <v>0</v>
      </c>
      <c r="G72" s="47">
        <v>10884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739354</v>
      </c>
      <c r="O72" s="48">
        <f t="shared" si="13"/>
        <v>82.9337072349972</v>
      </c>
      <c r="P72" s="9"/>
    </row>
    <row r="73" spans="1:16" ht="15.75">
      <c r="A73" s="29" t="s">
        <v>44</v>
      </c>
      <c r="B73" s="30"/>
      <c r="C73" s="31"/>
      <c r="D73" s="32">
        <f aca="true" t="shared" si="14" ref="D73:M73">SUM(D74:D74)</f>
        <v>78855</v>
      </c>
      <c r="E73" s="32">
        <f t="shared" si="14"/>
        <v>2852495</v>
      </c>
      <c r="F73" s="32">
        <f t="shared" si="14"/>
        <v>0</v>
      </c>
      <c r="G73" s="32">
        <f t="shared" si="14"/>
        <v>0</v>
      </c>
      <c r="H73" s="32">
        <f t="shared" si="14"/>
        <v>0</v>
      </c>
      <c r="I73" s="32">
        <f t="shared" si="14"/>
        <v>0</v>
      </c>
      <c r="J73" s="32">
        <f t="shared" si="14"/>
        <v>0</v>
      </c>
      <c r="K73" s="32">
        <f t="shared" si="14"/>
        <v>0</v>
      </c>
      <c r="L73" s="32">
        <f t="shared" si="14"/>
        <v>0</v>
      </c>
      <c r="M73" s="32">
        <f t="shared" si="14"/>
        <v>0</v>
      </c>
      <c r="N73" s="32">
        <f t="shared" si="11"/>
        <v>2931350</v>
      </c>
      <c r="O73" s="46">
        <f t="shared" si="13"/>
        <v>328.8109927089176</v>
      </c>
      <c r="P73" s="9"/>
    </row>
    <row r="74" spans="1:16" ht="15.75" thickBot="1">
      <c r="A74" s="12"/>
      <c r="B74" s="25">
        <v>381</v>
      </c>
      <c r="C74" s="20" t="s">
        <v>63</v>
      </c>
      <c r="D74" s="47">
        <v>78855</v>
      </c>
      <c r="E74" s="47">
        <v>2852495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2931350</v>
      </c>
      <c r="O74" s="48">
        <f t="shared" si="13"/>
        <v>328.8109927089176</v>
      </c>
      <c r="P74" s="9"/>
    </row>
    <row r="75" spans="1:119" ht="16.5" thickBot="1">
      <c r="A75" s="14" t="s">
        <v>52</v>
      </c>
      <c r="B75" s="23"/>
      <c r="C75" s="22"/>
      <c r="D75" s="15">
        <f aca="true" t="shared" si="15" ref="D75:M75">SUM(D5,D12,D14,D46,D64,D69,D73)</f>
        <v>6902703</v>
      </c>
      <c r="E75" s="15">
        <f t="shared" si="15"/>
        <v>8167189</v>
      </c>
      <c r="F75" s="15">
        <f t="shared" si="15"/>
        <v>0</v>
      </c>
      <c r="G75" s="15">
        <f t="shared" si="15"/>
        <v>707267</v>
      </c>
      <c r="H75" s="15">
        <f t="shared" si="15"/>
        <v>0</v>
      </c>
      <c r="I75" s="15">
        <f t="shared" si="15"/>
        <v>649608</v>
      </c>
      <c r="J75" s="15">
        <f t="shared" si="15"/>
        <v>0</v>
      </c>
      <c r="K75" s="15">
        <f t="shared" si="15"/>
        <v>0</v>
      </c>
      <c r="L75" s="15">
        <f t="shared" si="15"/>
        <v>0</v>
      </c>
      <c r="M75" s="15">
        <f t="shared" si="15"/>
        <v>0</v>
      </c>
      <c r="N75" s="15">
        <f t="shared" si="11"/>
        <v>16426767</v>
      </c>
      <c r="O75" s="38">
        <f t="shared" si="13"/>
        <v>1842.5986539540102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5" ht="15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5" ht="15">
      <c r="A77" s="41"/>
      <c r="B77" s="42"/>
      <c r="C77" s="42"/>
      <c r="D77" s="43"/>
      <c r="E77" s="43"/>
      <c r="F77" s="43"/>
      <c r="G77" s="43"/>
      <c r="H77" s="43"/>
      <c r="I77" s="43"/>
      <c r="J77" s="43"/>
      <c r="K77" s="43"/>
      <c r="L77" s="49" t="s">
        <v>185</v>
      </c>
      <c r="M77" s="49"/>
      <c r="N77" s="49"/>
      <c r="O77" s="44">
        <v>8915</v>
      </c>
    </row>
    <row r="78" spans="1:15" ht="15">
      <c r="A78" s="50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2"/>
    </row>
    <row r="79" spans="1:15" ht="15.75" customHeight="1" thickBot="1">
      <c r="A79" s="53" t="s">
        <v>102</v>
      </c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5"/>
    </row>
  </sheetData>
  <sheetProtection/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77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176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70</v>
      </c>
      <c r="B3" s="63"/>
      <c r="C3" s="64"/>
      <c r="D3" s="68" t="s">
        <v>38</v>
      </c>
      <c r="E3" s="69"/>
      <c r="F3" s="69"/>
      <c r="G3" s="69"/>
      <c r="H3" s="70"/>
      <c r="I3" s="68" t="s">
        <v>39</v>
      </c>
      <c r="J3" s="70"/>
      <c r="K3" s="68" t="s">
        <v>41</v>
      </c>
      <c r="L3" s="70"/>
      <c r="M3" s="36"/>
      <c r="N3" s="37"/>
      <c r="O3" s="71" t="s">
        <v>75</v>
      </c>
      <c r="P3" s="11"/>
      <c r="Q3"/>
    </row>
    <row r="4" spans="1:133" ht="32.25" customHeight="1" thickBot="1">
      <c r="A4" s="65"/>
      <c r="B4" s="66"/>
      <c r="C4" s="67"/>
      <c r="D4" s="34" t="s">
        <v>7</v>
      </c>
      <c r="E4" s="34" t="s">
        <v>71</v>
      </c>
      <c r="F4" s="34" t="s">
        <v>72</v>
      </c>
      <c r="G4" s="34" t="s">
        <v>73</v>
      </c>
      <c r="H4" s="34" t="s">
        <v>8</v>
      </c>
      <c r="I4" s="34" t="s">
        <v>9</v>
      </c>
      <c r="J4" s="35" t="s">
        <v>74</v>
      </c>
      <c r="K4" s="35" t="s">
        <v>10</v>
      </c>
      <c r="L4" s="35" t="s">
        <v>11</v>
      </c>
      <c r="M4" s="35" t="s">
        <v>12</v>
      </c>
      <c r="N4" s="35" t="s">
        <v>40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SUM(D6:D10)</f>
        <v>2406063</v>
      </c>
      <c r="E5" s="27">
        <f t="shared" si="0"/>
        <v>323048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5">SUM(D5:M5)</f>
        <v>2729111</v>
      </c>
      <c r="O5" s="33">
        <f aca="true" t="shared" si="2" ref="O5:O36">(N5/O$79)</f>
        <v>313.0073402913178</v>
      </c>
      <c r="P5" s="6"/>
    </row>
    <row r="6" spans="1:16" ht="15">
      <c r="A6" s="12"/>
      <c r="B6" s="25">
        <v>311</v>
      </c>
      <c r="C6" s="20" t="s">
        <v>3</v>
      </c>
      <c r="D6" s="47">
        <v>2083481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2083481</v>
      </c>
      <c r="O6" s="48">
        <f t="shared" si="2"/>
        <v>238.95871086133732</v>
      </c>
      <c r="P6" s="9"/>
    </row>
    <row r="7" spans="1:16" ht="15">
      <c r="A7" s="12"/>
      <c r="B7" s="25">
        <v>312.3</v>
      </c>
      <c r="C7" s="20" t="s">
        <v>13</v>
      </c>
      <c r="D7" s="47">
        <v>0</v>
      </c>
      <c r="E7" s="47">
        <v>53978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53978</v>
      </c>
      <c r="O7" s="48">
        <f t="shared" si="2"/>
        <v>6.1908475742631035</v>
      </c>
      <c r="P7" s="9"/>
    </row>
    <row r="8" spans="1:16" ht="15">
      <c r="A8" s="12"/>
      <c r="B8" s="25">
        <v>312.42</v>
      </c>
      <c r="C8" s="20" t="s">
        <v>104</v>
      </c>
      <c r="D8" s="47">
        <v>0</v>
      </c>
      <c r="E8" s="47">
        <v>269070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269070</v>
      </c>
      <c r="O8" s="48">
        <f t="shared" si="2"/>
        <v>30.860190388806057</v>
      </c>
      <c r="P8" s="9"/>
    </row>
    <row r="9" spans="1:16" ht="15">
      <c r="A9" s="12"/>
      <c r="B9" s="25">
        <v>315</v>
      </c>
      <c r="C9" s="20" t="s">
        <v>128</v>
      </c>
      <c r="D9" s="47">
        <v>13171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13171</v>
      </c>
      <c r="O9" s="48">
        <f t="shared" si="2"/>
        <v>1.5106090147952747</v>
      </c>
      <c r="P9" s="9"/>
    </row>
    <row r="10" spans="1:16" ht="15">
      <c r="A10" s="12"/>
      <c r="B10" s="25">
        <v>316</v>
      </c>
      <c r="C10" s="20" t="s">
        <v>173</v>
      </c>
      <c r="D10" s="47">
        <v>309411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309411</v>
      </c>
      <c r="O10" s="48">
        <f t="shared" si="2"/>
        <v>35.48698245211607</v>
      </c>
      <c r="P10" s="9"/>
    </row>
    <row r="11" spans="1:16" ht="15.75">
      <c r="A11" s="29" t="s">
        <v>17</v>
      </c>
      <c r="B11" s="30"/>
      <c r="C11" s="31"/>
      <c r="D11" s="32">
        <f aca="true" t="shared" si="3" ref="D11:M11">SUM(D12:D13)</f>
        <v>19419</v>
      </c>
      <c r="E11" s="32">
        <f t="shared" si="3"/>
        <v>50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19469</v>
      </c>
      <c r="O11" s="46">
        <f t="shared" si="2"/>
        <v>2.23293955728868</v>
      </c>
      <c r="P11" s="10"/>
    </row>
    <row r="12" spans="1:16" ht="15">
      <c r="A12" s="12"/>
      <c r="B12" s="25">
        <v>322</v>
      </c>
      <c r="C12" s="20" t="s">
        <v>0</v>
      </c>
      <c r="D12" s="47">
        <v>19419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19419</v>
      </c>
      <c r="O12" s="48">
        <f t="shared" si="2"/>
        <v>2.2272049546966395</v>
      </c>
      <c r="P12" s="9"/>
    </row>
    <row r="13" spans="1:16" ht="15">
      <c r="A13" s="12"/>
      <c r="B13" s="25">
        <v>323.9</v>
      </c>
      <c r="C13" s="20" t="s">
        <v>163</v>
      </c>
      <c r="D13" s="47">
        <v>0</v>
      </c>
      <c r="E13" s="47">
        <v>50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50</v>
      </c>
      <c r="O13" s="48">
        <f t="shared" si="2"/>
        <v>0.005734602592040372</v>
      </c>
      <c r="P13" s="9"/>
    </row>
    <row r="14" spans="1:16" ht="15.75">
      <c r="A14" s="29" t="s">
        <v>20</v>
      </c>
      <c r="B14" s="30"/>
      <c r="C14" s="31"/>
      <c r="D14" s="32">
        <f aca="true" t="shared" si="4" ref="D14:M14">SUM(D15:D42)</f>
        <v>3134922</v>
      </c>
      <c r="E14" s="32">
        <f t="shared" si="4"/>
        <v>3181181</v>
      </c>
      <c r="F14" s="32">
        <f t="shared" si="4"/>
        <v>0</v>
      </c>
      <c r="G14" s="32">
        <f t="shared" si="4"/>
        <v>670614</v>
      </c>
      <c r="H14" s="32">
        <f t="shared" si="4"/>
        <v>0</v>
      </c>
      <c r="I14" s="32">
        <f t="shared" si="4"/>
        <v>116770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5">
        <f t="shared" si="1"/>
        <v>7103487</v>
      </c>
      <c r="O14" s="46">
        <f t="shared" si="2"/>
        <v>814.7134992545017</v>
      </c>
      <c r="P14" s="10"/>
    </row>
    <row r="15" spans="1:16" ht="15">
      <c r="A15" s="12"/>
      <c r="B15" s="25">
        <v>331.2</v>
      </c>
      <c r="C15" s="20" t="s">
        <v>19</v>
      </c>
      <c r="D15" s="47">
        <v>34244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34244</v>
      </c>
      <c r="O15" s="48">
        <f t="shared" si="2"/>
        <v>3.92751462323661</v>
      </c>
      <c r="P15" s="9"/>
    </row>
    <row r="16" spans="1:16" ht="15">
      <c r="A16" s="12"/>
      <c r="B16" s="25">
        <v>331.65</v>
      </c>
      <c r="C16" s="20" t="s">
        <v>81</v>
      </c>
      <c r="D16" s="47">
        <v>0</v>
      </c>
      <c r="E16" s="47">
        <v>42051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aca="true" t="shared" si="5" ref="N16:N22">SUM(D16:M16)</f>
        <v>42051</v>
      </c>
      <c r="O16" s="48">
        <f t="shared" si="2"/>
        <v>4.822915471957793</v>
      </c>
      <c r="P16" s="9"/>
    </row>
    <row r="17" spans="1:16" ht="15">
      <c r="A17" s="12"/>
      <c r="B17" s="25">
        <v>331.81</v>
      </c>
      <c r="C17" s="20" t="s">
        <v>177</v>
      </c>
      <c r="D17" s="47">
        <v>1153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5"/>
        <v>1153</v>
      </c>
      <c r="O17" s="48">
        <f t="shared" si="2"/>
        <v>0.13223993577245097</v>
      </c>
      <c r="P17" s="9"/>
    </row>
    <row r="18" spans="1:16" ht="15">
      <c r="A18" s="12"/>
      <c r="B18" s="25">
        <v>331.9</v>
      </c>
      <c r="C18" s="20" t="s">
        <v>129</v>
      </c>
      <c r="D18" s="47">
        <v>4960</v>
      </c>
      <c r="E18" s="47">
        <v>5273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5"/>
        <v>10233</v>
      </c>
      <c r="O18" s="48">
        <f t="shared" si="2"/>
        <v>1.1736437664869825</v>
      </c>
      <c r="P18" s="9"/>
    </row>
    <row r="19" spans="1:16" ht="15">
      <c r="A19" s="12"/>
      <c r="B19" s="25">
        <v>333</v>
      </c>
      <c r="C19" s="20" t="s">
        <v>4</v>
      </c>
      <c r="D19" s="47">
        <v>420220</v>
      </c>
      <c r="E19" s="47">
        <v>36138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456358</v>
      </c>
      <c r="O19" s="48">
        <f t="shared" si="2"/>
        <v>52.3406353939672</v>
      </c>
      <c r="P19" s="9"/>
    </row>
    <row r="20" spans="1:16" ht="15">
      <c r="A20" s="12"/>
      <c r="B20" s="25">
        <v>334.1</v>
      </c>
      <c r="C20" s="20" t="s">
        <v>118</v>
      </c>
      <c r="D20" s="47">
        <v>31540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31540</v>
      </c>
      <c r="O20" s="48">
        <f t="shared" si="2"/>
        <v>3.6173873150590663</v>
      </c>
      <c r="P20" s="9"/>
    </row>
    <row r="21" spans="1:16" ht="15">
      <c r="A21" s="12"/>
      <c r="B21" s="25">
        <v>334.2</v>
      </c>
      <c r="C21" s="20" t="s">
        <v>82</v>
      </c>
      <c r="D21" s="47">
        <v>255220</v>
      </c>
      <c r="E21" s="47">
        <v>268805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524025</v>
      </c>
      <c r="O21" s="48">
        <f t="shared" si="2"/>
        <v>60.101502465879115</v>
      </c>
      <c r="P21" s="9"/>
    </row>
    <row r="22" spans="1:16" ht="15">
      <c r="A22" s="12"/>
      <c r="B22" s="25">
        <v>334.31</v>
      </c>
      <c r="C22" s="20" t="s">
        <v>155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116770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116770</v>
      </c>
      <c r="O22" s="48">
        <f t="shared" si="2"/>
        <v>13.392590893451084</v>
      </c>
      <c r="P22" s="9"/>
    </row>
    <row r="23" spans="1:16" ht="15">
      <c r="A23" s="12"/>
      <c r="B23" s="25">
        <v>334.34</v>
      </c>
      <c r="C23" s="20" t="s">
        <v>22</v>
      </c>
      <c r="D23" s="47">
        <v>25000</v>
      </c>
      <c r="E23" s="47">
        <v>90909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115909</v>
      </c>
      <c r="O23" s="48">
        <f t="shared" si="2"/>
        <v>13.293841036816149</v>
      </c>
      <c r="P23" s="9"/>
    </row>
    <row r="24" spans="1:16" ht="15">
      <c r="A24" s="12"/>
      <c r="B24" s="25">
        <v>334.42</v>
      </c>
      <c r="C24" s="20" t="s">
        <v>23</v>
      </c>
      <c r="D24" s="47">
        <v>0</v>
      </c>
      <c r="E24" s="47">
        <v>255327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aca="true" t="shared" si="6" ref="N24:N42">SUM(D24:M24)</f>
        <v>255327</v>
      </c>
      <c r="O24" s="48">
        <f t="shared" si="2"/>
        <v>29.28397752035784</v>
      </c>
      <c r="P24" s="9"/>
    </row>
    <row r="25" spans="1:16" ht="15">
      <c r="A25" s="12"/>
      <c r="B25" s="25">
        <v>334.49</v>
      </c>
      <c r="C25" s="20" t="s">
        <v>83</v>
      </c>
      <c r="D25" s="47">
        <v>0</v>
      </c>
      <c r="E25" s="47">
        <v>1139033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1139033</v>
      </c>
      <c r="O25" s="48">
        <f t="shared" si="2"/>
        <v>130.63803188439041</v>
      </c>
      <c r="P25" s="9"/>
    </row>
    <row r="26" spans="1:16" ht="15">
      <c r="A26" s="12"/>
      <c r="B26" s="25">
        <v>334.61</v>
      </c>
      <c r="C26" s="20" t="s">
        <v>25</v>
      </c>
      <c r="D26" s="47">
        <v>0</v>
      </c>
      <c r="E26" s="47">
        <v>1036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1036</v>
      </c>
      <c r="O26" s="48">
        <f t="shared" si="2"/>
        <v>0.1188209657070765</v>
      </c>
      <c r="P26" s="9"/>
    </row>
    <row r="27" spans="1:16" ht="15">
      <c r="A27" s="12"/>
      <c r="B27" s="25">
        <v>334.69</v>
      </c>
      <c r="C27" s="20" t="s">
        <v>84</v>
      </c>
      <c r="D27" s="47">
        <v>0</v>
      </c>
      <c r="E27" s="47">
        <v>355564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355564</v>
      </c>
      <c r="O27" s="48">
        <f t="shared" si="2"/>
        <v>40.780364720724855</v>
      </c>
      <c r="P27" s="9"/>
    </row>
    <row r="28" spans="1:16" ht="15">
      <c r="A28" s="12"/>
      <c r="B28" s="25">
        <v>334.7</v>
      </c>
      <c r="C28" s="20" t="s">
        <v>26</v>
      </c>
      <c r="D28" s="47">
        <v>57606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57606</v>
      </c>
      <c r="O28" s="48">
        <f t="shared" si="2"/>
        <v>6.606950338341553</v>
      </c>
      <c r="P28" s="9"/>
    </row>
    <row r="29" spans="1:16" ht="15">
      <c r="A29" s="12"/>
      <c r="B29" s="25">
        <v>334.89</v>
      </c>
      <c r="C29" s="20" t="s">
        <v>178</v>
      </c>
      <c r="D29" s="47">
        <v>200000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200000</v>
      </c>
      <c r="O29" s="48">
        <f t="shared" si="2"/>
        <v>22.938410368161488</v>
      </c>
      <c r="P29" s="9"/>
    </row>
    <row r="30" spans="1:16" ht="15">
      <c r="A30" s="12"/>
      <c r="B30" s="25">
        <v>335.12</v>
      </c>
      <c r="C30" s="20" t="s">
        <v>130</v>
      </c>
      <c r="D30" s="47">
        <v>158714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158714</v>
      </c>
      <c r="O30" s="48">
        <f t="shared" si="2"/>
        <v>18.20323431586191</v>
      </c>
      <c r="P30" s="9"/>
    </row>
    <row r="31" spans="1:16" ht="15">
      <c r="A31" s="12"/>
      <c r="B31" s="25">
        <v>335.13</v>
      </c>
      <c r="C31" s="20" t="s">
        <v>131</v>
      </c>
      <c r="D31" s="47">
        <v>13817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13817</v>
      </c>
      <c r="O31" s="48">
        <f t="shared" si="2"/>
        <v>1.5847000802844362</v>
      </c>
      <c r="P31" s="9"/>
    </row>
    <row r="32" spans="1:16" ht="15">
      <c r="A32" s="12"/>
      <c r="B32" s="25">
        <v>335.14</v>
      </c>
      <c r="C32" s="20" t="s">
        <v>132</v>
      </c>
      <c r="D32" s="47">
        <v>2768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2768</v>
      </c>
      <c r="O32" s="48">
        <f t="shared" si="2"/>
        <v>0.31746759949535497</v>
      </c>
      <c r="P32" s="9"/>
    </row>
    <row r="33" spans="1:16" ht="15">
      <c r="A33" s="12"/>
      <c r="B33" s="25">
        <v>335.15</v>
      </c>
      <c r="C33" s="20" t="s">
        <v>133</v>
      </c>
      <c r="D33" s="47">
        <v>102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102</v>
      </c>
      <c r="O33" s="48">
        <f t="shared" si="2"/>
        <v>0.011698589287762358</v>
      </c>
      <c r="P33" s="9"/>
    </row>
    <row r="34" spans="1:16" ht="15">
      <c r="A34" s="12"/>
      <c r="B34" s="25">
        <v>335.16</v>
      </c>
      <c r="C34" s="20" t="s">
        <v>134</v>
      </c>
      <c r="D34" s="47">
        <v>198250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198250</v>
      </c>
      <c r="O34" s="48">
        <f t="shared" si="2"/>
        <v>22.737699277440072</v>
      </c>
      <c r="P34" s="9"/>
    </row>
    <row r="35" spans="1:16" ht="15">
      <c r="A35" s="12"/>
      <c r="B35" s="25">
        <v>335.18</v>
      </c>
      <c r="C35" s="20" t="s">
        <v>135</v>
      </c>
      <c r="D35" s="47">
        <v>524293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524293</v>
      </c>
      <c r="O35" s="48">
        <f t="shared" si="2"/>
        <v>60.13223993577245</v>
      </c>
      <c r="P35" s="9"/>
    </row>
    <row r="36" spans="1:16" ht="15">
      <c r="A36" s="12"/>
      <c r="B36" s="25">
        <v>335.19</v>
      </c>
      <c r="C36" s="20" t="s">
        <v>136</v>
      </c>
      <c r="D36" s="47">
        <v>1003363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1003363</v>
      </c>
      <c r="O36" s="48">
        <f t="shared" si="2"/>
        <v>115.07776121114807</v>
      </c>
      <c r="P36" s="9"/>
    </row>
    <row r="37" spans="1:16" ht="15">
      <c r="A37" s="12"/>
      <c r="B37" s="25">
        <v>335.22</v>
      </c>
      <c r="C37" s="20" t="s">
        <v>108</v>
      </c>
      <c r="D37" s="47">
        <v>0</v>
      </c>
      <c r="E37" s="47">
        <v>148295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148295</v>
      </c>
      <c r="O37" s="48">
        <f aca="true" t="shared" si="7" ref="O37:O68">(N37/O$79)</f>
        <v>17.00825782773254</v>
      </c>
      <c r="P37" s="9"/>
    </row>
    <row r="38" spans="1:16" ht="15">
      <c r="A38" s="12"/>
      <c r="B38" s="25">
        <v>335.29</v>
      </c>
      <c r="C38" s="20" t="s">
        <v>109</v>
      </c>
      <c r="D38" s="47">
        <v>175813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175813</v>
      </c>
      <c r="O38" s="48">
        <f t="shared" si="7"/>
        <v>20.164353710287877</v>
      </c>
      <c r="P38" s="9"/>
    </row>
    <row r="39" spans="1:16" ht="15">
      <c r="A39" s="12"/>
      <c r="B39" s="25">
        <v>335.42</v>
      </c>
      <c r="C39" s="20" t="s">
        <v>33</v>
      </c>
      <c r="D39" s="47">
        <v>0</v>
      </c>
      <c r="E39" s="47">
        <v>167653</v>
      </c>
      <c r="F39" s="47">
        <v>0</v>
      </c>
      <c r="G39" s="47">
        <v>670614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838267</v>
      </c>
      <c r="O39" s="48">
        <f t="shared" si="7"/>
        <v>96.14256222043812</v>
      </c>
      <c r="P39" s="9"/>
    </row>
    <row r="40" spans="1:16" ht="15">
      <c r="A40" s="12"/>
      <c r="B40" s="25">
        <v>335.49</v>
      </c>
      <c r="C40" s="20" t="s">
        <v>34</v>
      </c>
      <c r="D40" s="47">
        <v>0</v>
      </c>
      <c r="E40" s="47">
        <v>369103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369103</v>
      </c>
      <c r="O40" s="48">
        <f t="shared" si="7"/>
        <v>42.33318041059754</v>
      </c>
      <c r="P40" s="9"/>
    </row>
    <row r="41" spans="1:16" ht="15">
      <c r="A41" s="12"/>
      <c r="B41" s="25">
        <v>335.9</v>
      </c>
      <c r="C41" s="20" t="s">
        <v>35</v>
      </c>
      <c r="D41" s="47">
        <v>0</v>
      </c>
      <c r="E41" s="47">
        <v>301994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301994</v>
      </c>
      <c r="O41" s="48">
        <f t="shared" si="7"/>
        <v>34.6363115036128</v>
      </c>
      <c r="P41" s="9"/>
    </row>
    <row r="42" spans="1:16" ht="15">
      <c r="A42" s="12"/>
      <c r="B42" s="25">
        <v>336</v>
      </c>
      <c r="C42" s="20" t="s">
        <v>5</v>
      </c>
      <c r="D42" s="47">
        <v>27859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27859</v>
      </c>
      <c r="O42" s="48">
        <f t="shared" si="7"/>
        <v>3.1952058722330543</v>
      </c>
      <c r="P42" s="9"/>
    </row>
    <row r="43" spans="1:16" ht="15.75">
      <c r="A43" s="29" t="s">
        <v>42</v>
      </c>
      <c r="B43" s="30"/>
      <c r="C43" s="31"/>
      <c r="D43" s="32">
        <f aca="true" t="shared" si="8" ref="D43:M43">SUM(D44:D63)</f>
        <v>492523</v>
      </c>
      <c r="E43" s="32">
        <f t="shared" si="8"/>
        <v>879802</v>
      </c>
      <c r="F43" s="32">
        <f t="shared" si="8"/>
        <v>0</v>
      </c>
      <c r="G43" s="32">
        <f t="shared" si="8"/>
        <v>0</v>
      </c>
      <c r="H43" s="32">
        <f t="shared" si="8"/>
        <v>0</v>
      </c>
      <c r="I43" s="32">
        <f t="shared" si="8"/>
        <v>312948</v>
      </c>
      <c r="J43" s="32">
        <f t="shared" si="8"/>
        <v>0</v>
      </c>
      <c r="K43" s="32">
        <f t="shared" si="8"/>
        <v>0</v>
      </c>
      <c r="L43" s="32">
        <f t="shared" si="8"/>
        <v>0</v>
      </c>
      <c r="M43" s="32">
        <f t="shared" si="8"/>
        <v>0</v>
      </c>
      <c r="N43" s="32">
        <f>SUM(D43:M43)</f>
        <v>1685273</v>
      </c>
      <c r="O43" s="46">
        <f t="shared" si="7"/>
        <v>193.28741828191306</v>
      </c>
      <c r="P43" s="10"/>
    </row>
    <row r="44" spans="1:16" ht="15">
      <c r="A44" s="12"/>
      <c r="B44" s="25">
        <v>341.15</v>
      </c>
      <c r="C44" s="20" t="s">
        <v>137</v>
      </c>
      <c r="D44" s="47">
        <v>0</v>
      </c>
      <c r="E44" s="47">
        <v>2288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aca="true" t="shared" si="9" ref="N44:N63">SUM(D44:M44)</f>
        <v>2288</v>
      </c>
      <c r="O44" s="48">
        <f t="shared" si="7"/>
        <v>0.26241541461176743</v>
      </c>
      <c r="P44" s="9"/>
    </row>
    <row r="45" spans="1:16" ht="15">
      <c r="A45" s="12"/>
      <c r="B45" s="25">
        <v>341.16</v>
      </c>
      <c r="C45" s="20" t="s">
        <v>174</v>
      </c>
      <c r="D45" s="47">
        <v>0</v>
      </c>
      <c r="E45" s="47">
        <v>6850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6850</v>
      </c>
      <c r="O45" s="48">
        <f t="shared" si="7"/>
        <v>0.7856405551095309</v>
      </c>
      <c r="P45" s="9"/>
    </row>
    <row r="46" spans="1:16" ht="15">
      <c r="A46" s="12"/>
      <c r="B46" s="25">
        <v>341.51</v>
      </c>
      <c r="C46" s="20" t="s">
        <v>138</v>
      </c>
      <c r="D46" s="47">
        <v>3387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3387</v>
      </c>
      <c r="O46" s="48">
        <f t="shared" si="7"/>
        <v>0.38846197958481476</v>
      </c>
      <c r="P46" s="9"/>
    </row>
    <row r="47" spans="1:16" ht="15">
      <c r="A47" s="12"/>
      <c r="B47" s="25">
        <v>341.9</v>
      </c>
      <c r="C47" s="20" t="s">
        <v>151</v>
      </c>
      <c r="D47" s="47">
        <v>159775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159775</v>
      </c>
      <c r="O47" s="48">
        <f t="shared" si="7"/>
        <v>18.324922582865007</v>
      </c>
      <c r="P47" s="9"/>
    </row>
    <row r="48" spans="1:16" ht="15">
      <c r="A48" s="12"/>
      <c r="B48" s="25">
        <v>342.1</v>
      </c>
      <c r="C48" s="20" t="s">
        <v>121</v>
      </c>
      <c r="D48" s="47">
        <v>114037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114037</v>
      </c>
      <c r="O48" s="48">
        <f t="shared" si="7"/>
        <v>13.079137515770157</v>
      </c>
      <c r="P48" s="9"/>
    </row>
    <row r="49" spans="1:16" ht="15">
      <c r="A49" s="12"/>
      <c r="B49" s="25">
        <v>342.6</v>
      </c>
      <c r="C49" s="20" t="s">
        <v>48</v>
      </c>
      <c r="D49" s="47">
        <v>0</v>
      </c>
      <c r="E49" s="47">
        <v>217867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217867</v>
      </c>
      <c r="O49" s="48">
        <f t="shared" si="7"/>
        <v>24.987613258401193</v>
      </c>
      <c r="P49" s="9"/>
    </row>
    <row r="50" spans="1:16" ht="15">
      <c r="A50" s="12"/>
      <c r="B50" s="25">
        <v>342.9</v>
      </c>
      <c r="C50" s="20" t="s">
        <v>139</v>
      </c>
      <c r="D50" s="47">
        <v>23500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23500</v>
      </c>
      <c r="O50" s="48">
        <f t="shared" si="7"/>
        <v>2.6952632182589746</v>
      </c>
      <c r="P50" s="9"/>
    </row>
    <row r="51" spans="1:16" ht="15">
      <c r="A51" s="12"/>
      <c r="B51" s="25">
        <v>343.3</v>
      </c>
      <c r="C51" s="20" t="s">
        <v>49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312948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312948</v>
      </c>
      <c r="O51" s="48">
        <f t="shared" si="7"/>
        <v>35.892648239477005</v>
      </c>
      <c r="P51" s="9"/>
    </row>
    <row r="52" spans="1:16" ht="15">
      <c r="A52" s="12"/>
      <c r="B52" s="25">
        <v>343.4</v>
      </c>
      <c r="C52" s="20" t="s">
        <v>50</v>
      </c>
      <c r="D52" s="47">
        <v>0</v>
      </c>
      <c r="E52" s="47">
        <v>448843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448843</v>
      </c>
      <c r="O52" s="48">
        <f t="shared" si="7"/>
        <v>51.47872462438353</v>
      </c>
      <c r="P52" s="9"/>
    </row>
    <row r="53" spans="1:16" ht="15">
      <c r="A53" s="12"/>
      <c r="B53" s="25">
        <v>344.3</v>
      </c>
      <c r="C53" s="20" t="s">
        <v>140</v>
      </c>
      <c r="D53" s="47">
        <v>0</v>
      </c>
      <c r="E53" s="47">
        <v>203954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203954</v>
      </c>
      <c r="O53" s="48">
        <f t="shared" si="7"/>
        <v>23.39190274114004</v>
      </c>
      <c r="P53" s="9"/>
    </row>
    <row r="54" spans="1:16" ht="15">
      <c r="A54" s="12"/>
      <c r="B54" s="25">
        <v>347.2</v>
      </c>
      <c r="C54" s="20" t="s">
        <v>122</v>
      </c>
      <c r="D54" s="47">
        <v>42105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42105</v>
      </c>
      <c r="O54" s="48">
        <f t="shared" si="7"/>
        <v>4.829108842757197</v>
      </c>
      <c r="P54" s="9"/>
    </row>
    <row r="55" spans="1:16" ht="15">
      <c r="A55" s="12"/>
      <c r="B55" s="25">
        <v>347.3</v>
      </c>
      <c r="C55" s="20" t="s">
        <v>123</v>
      </c>
      <c r="D55" s="47">
        <v>12632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12632</v>
      </c>
      <c r="O55" s="48">
        <f t="shared" si="7"/>
        <v>1.4487899988530795</v>
      </c>
      <c r="P55" s="9"/>
    </row>
    <row r="56" spans="1:16" ht="15">
      <c r="A56" s="12"/>
      <c r="B56" s="25">
        <v>347.4</v>
      </c>
      <c r="C56" s="20" t="s">
        <v>152</v>
      </c>
      <c r="D56" s="47">
        <v>52599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52599</v>
      </c>
      <c r="O56" s="48">
        <f t="shared" si="7"/>
        <v>6.03268723477463</v>
      </c>
      <c r="P56" s="9"/>
    </row>
    <row r="57" spans="1:16" ht="15">
      <c r="A57" s="12"/>
      <c r="B57" s="25">
        <v>347.9</v>
      </c>
      <c r="C57" s="20" t="s">
        <v>92</v>
      </c>
      <c r="D57" s="47">
        <v>16709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16709</v>
      </c>
      <c r="O57" s="48">
        <f t="shared" si="7"/>
        <v>1.9163894942080515</v>
      </c>
      <c r="P57" s="9"/>
    </row>
    <row r="58" spans="1:16" ht="15">
      <c r="A58" s="12"/>
      <c r="B58" s="25">
        <v>348.921</v>
      </c>
      <c r="C58" s="20" t="s">
        <v>141</v>
      </c>
      <c r="D58" s="47">
        <v>1782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1782</v>
      </c>
      <c r="O58" s="48">
        <f t="shared" si="7"/>
        <v>0.20438123638031885</v>
      </c>
      <c r="P58" s="9"/>
    </row>
    <row r="59" spans="1:16" ht="15">
      <c r="A59" s="12"/>
      <c r="B59" s="25">
        <v>348.922</v>
      </c>
      <c r="C59" s="20" t="s">
        <v>142</v>
      </c>
      <c r="D59" s="47">
        <v>1782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1782</v>
      </c>
      <c r="O59" s="48">
        <f t="shared" si="7"/>
        <v>0.20438123638031885</v>
      </c>
      <c r="P59" s="9"/>
    </row>
    <row r="60" spans="1:16" ht="15">
      <c r="A60" s="12"/>
      <c r="B60" s="25">
        <v>348.923</v>
      </c>
      <c r="C60" s="20" t="s">
        <v>143</v>
      </c>
      <c r="D60" s="47">
        <v>1782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1782</v>
      </c>
      <c r="O60" s="48">
        <f t="shared" si="7"/>
        <v>0.20438123638031885</v>
      </c>
      <c r="P60" s="9"/>
    </row>
    <row r="61" spans="1:16" ht="15">
      <c r="A61" s="12"/>
      <c r="B61" s="25">
        <v>348.924</v>
      </c>
      <c r="C61" s="20" t="s">
        <v>144</v>
      </c>
      <c r="D61" s="47">
        <v>1782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1782</v>
      </c>
      <c r="O61" s="48">
        <f t="shared" si="7"/>
        <v>0.20438123638031885</v>
      </c>
      <c r="P61" s="9"/>
    </row>
    <row r="62" spans="1:16" ht="15">
      <c r="A62" s="12"/>
      <c r="B62" s="25">
        <v>348.931</v>
      </c>
      <c r="C62" s="20" t="s">
        <v>145</v>
      </c>
      <c r="D62" s="47">
        <v>7717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7717</v>
      </c>
      <c r="O62" s="48">
        <f t="shared" si="7"/>
        <v>0.885078564055511</v>
      </c>
      <c r="P62" s="9"/>
    </row>
    <row r="63" spans="1:16" ht="15">
      <c r="A63" s="12"/>
      <c r="B63" s="25">
        <v>349</v>
      </c>
      <c r="C63" s="20" t="s">
        <v>1</v>
      </c>
      <c r="D63" s="47">
        <v>52934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52934</v>
      </c>
      <c r="O63" s="48">
        <f t="shared" si="7"/>
        <v>6.071109072141301</v>
      </c>
      <c r="P63" s="9"/>
    </row>
    <row r="64" spans="1:16" ht="15.75">
      <c r="A64" s="29" t="s">
        <v>43</v>
      </c>
      <c r="B64" s="30"/>
      <c r="C64" s="31"/>
      <c r="D64" s="32">
        <f aca="true" t="shared" si="10" ref="D64:M64">SUM(D65:D68)</f>
        <v>23363</v>
      </c>
      <c r="E64" s="32">
        <f t="shared" si="10"/>
        <v>7308</v>
      </c>
      <c r="F64" s="32">
        <f t="shared" si="10"/>
        <v>0</v>
      </c>
      <c r="G64" s="32">
        <f t="shared" si="10"/>
        <v>0</v>
      </c>
      <c r="H64" s="32">
        <f t="shared" si="10"/>
        <v>0</v>
      </c>
      <c r="I64" s="32">
        <f t="shared" si="10"/>
        <v>0</v>
      </c>
      <c r="J64" s="32">
        <f t="shared" si="10"/>
        <v>0</v>
      </c>
      <c r="K64" s="32">
        <f t="shared" si="10"/>
        <v>0</v>
      </c>
      <c r="L64" s="32">
        <f t="shared" si="10"/>
        <v>0</v>
      </c>
      <c r="M64" s="32">
        <f t="shared" si="10"/>
        <v>0</v>
      </c>
      <c r="N64" s="32">
        <f aca="true" t="shared" si="11" ref="N64:N77">SUM(D64:M64)</f>
        <v>30671</v>
      </c>
      <c r="O64" s="46">
        <f t="shared" si="7"/>
        <v>3.517719922009405</v>
      </c>
      <c r="P64" s="10"/>
    </row>
    <row r="65" spans="1:16" ht="15">
      <c r="A65" s="13"/>
      <c r="B65" s="40">
        <v>351.1</v>
      </c>
      <c r="C65" s="21" t="s">
        <v>98</v>
      </c>
      <c r="D65" s="47">
        <v>6150</v>
      </c>
      <c r="E65" s="47">
        <v>1893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8043</v>
      </c>
      <c r="O65" s="48">
        <f t="shared" si="7"/>
        <v>0.9224681729556142</v>
      </c>
      <c r="P65" s="9"/>
    </row>
    <row r="66" spans="1:16" ht="15">
      <c r="A66" s="13"/>
      <c r="B66" s="40">
        <v>351.2</v>
      </c>
      <c r="C66" s="21" t="s">
        <v>99</v>
      </c>
      <c r="D66" s="47">
        <v>3556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3556</v>
      </c>
      <c r="O66" s="48">
        <f t="shared" si="7"/>
        <v>0.40784493634591124</v>
      </c>
      <c r="P66" s="9"/>
    </row>
    <row r="67" spans="1:16" ht="15">
      <c r="A67" s="13"/>
      <c r="B67" s="40">
        <v>351.8</v>
      </c>
      <c r="C67" s="21" t="s">
        <v>147</v>
      </c>
      <c r="D67" s="47">
        <v>0</v>
      </c>
      <c r="E67" s="47">
        <v>5415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5415</v>
      </c>
      <c r="O67" s="48">
        <f t="shared" si="7"/>
        <v>0.6210574607179723</v>
      </c>
      <c r="P67" s="9"/>
    </row>
    <row r="68" spans="1:16" ht="15">
      <c r="A68" s="13"/>
      <c r="B68" s="40">
        <v>359</v>
      </c>
      <c r="C68" s="21" t="s">
        <v>59</v>
      </c>
      <c r="D68" s="47">
        <v>13657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13657</v>
      </c>
      <c r="O68" s="48">
        <f t="shared" si="7"/>
        <v>1.566349351989907</v>
      </c>
      <c r="P68" s="9"/>
    </row>
    <row r="69" spans="1:16" ht="15.75">
      <c r="A69" s="29" t="s">
        <v>6</v>
      </c>
      <c r="B69" s="30"/>
      <c r="C69" s="31"/>
      <c r="D69" s="32">
        <f aca="true" t="shared" si="12" ref="D69:M69">SUM(D70:D72)</f>
        <v>164821</v>
      </c>
      <c r="E69" s="32">
        <f t="shared" si="12"/>
        <v>159595</v>
      </c>
      <c r="F69" s="32">
        <f t="shared" si="12"/>
        <v>0</v>
      </c>
      <c r="G69" s="32">
        <f t="shared" si="12"/>
        <v>27978</v>
      </c>
      <c r="H69" s="32">
        <f t="shared" si="12"/>
        <v>0</v>
      </c>
      <c r="I69" s="32">
        <f t="shared" si="12"/>
        <v>0</v>
      </c>
      <c r="J69" s="32">
        <f t="shared" si="12"/>
        <v>0</v>
      </c>
      <c r="K69" s="32">
        <f t="shared" si="12"/>
        <v>0</v>
      </c>
      <c r="L69" s="32">
        <f t="shared" si="12"/>
        <v>0</v>
      </c>
      <c r="M69" s="32">
        <f t="shared" si="12"/>
        <v>0</v>
      </c>
      <c r="N69" s="32">
        <f t="shared" si="11"/>
        <v>352394</v>
      </c>
      <c r="O69" s="46">
        <f aca="true" t="shared" si="13" ref="O69:O77">(N69/O$79)</f>
        <v>40.416790916389495</v>
      </c>
      <c r="P69" s="10"/>
    </row>
    <row r="70" spans="1:16" ht="15">
      <c r="A70" s="12"/>
      <c r="B70" s="25">
        <v>361.1</v>
      </c>
      <c r="C70" s="20" t="s">
        <v>60</v>
      </c>
      <c r="D70" s="47">
        <v>5015</v>
      </c>
      <c r="E70" s="47">
        <v>4338</v>
      </c>
      <c r="F70" s="47">
        <v>0</v>
      </c>
      <c r="G70" s="47">
        <v>27978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37331</v>
      </c>
      <c r="O70" s="48">
        <f t="shared" si="13"/>
        <v>4.281568987269182</v>
      </c>
      <c r="P70" s="9"/>
    </row>
    <row r="71" spans="1:16" ht="15">
      <c r="A71" s="12"/>
      <c r="B71" s="25">
        <v>364</v>
      </c>
      <c r="C71" s="20" t="s">
        <v>179</v>
      </c>
      <c r="D71" s="47">
        <v>0</v>
      </c>
      <c r="E71" s="47">
        <v>5000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5000</v>
      </c>
      <c r="O71" s="48">
        <f t="shared" si="13"/>
        <v>0.5734602592040372</v>
      </c>
      <c r="P71" s="9"/>
    </row>
    <row r="72" spans="1:16" ht="15">
      <c r="A72" s="12"/>
      <c r="B72" s="25">
        <v>369.9</v>
      </c>
      <c r="C72" s="20" t="s">
        <v>62</v>
      </c>
      <c r="D72" s="47">
        <v>159806</v>
      </c>
      <c r="E72" s="47">
        <v>150257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310063</v>
      </c>
      <c r="O72" s="48">
        <f t="shared" si="13"/>
        <v>35.56176166991627</v>
      </c>
      <c r="P72" s="9"/>
    </row>
    <row r="73" spans="1:16" ht="15.75">
      <c r="A73" s="29" t="s">
        <v>44</v>
      </c>
      <c r="B73" s="30"/>
      <c r="C73" s="31"/>
      <c r="D73" s="32">
        <f aca="true" t="shared" si="14" ref="D73:M73">SUM(D74:D76)</f>
        <v>78855</v>
      </c>
      <c r="E73" s="32">
        <f t="shared" si="14"/>
        <v>1468000</v>
      </c>
      <c r="F73" s="32">
        <f t="shared" si="14"/>
        <v>0</v>
      </c>
      <c r="G73" s="32">
        <f t="shared" si="14"/>
        <v>0</v>
      </c>
      <c r="H73" s="32">
        <f t="shared" si="14"/>
        <v>0</v>
      </c>
      <c r="I73" s="32">
        <f t="shared" si="14"/>
        <v>80447</v>
      </c>
      <c r="J73" s="32">
        <f t="shared" si="14"/>
        <v>0</v>
      </c>
      <c r="K73" s="32">
        <f t="shared" si="14"/>
        <v>0</v>
      </c>
      <c r="L73" s="32">
        <f t="shared" si="14"/>
        <v>0</v>
      </c>
      <c r="M73" s="32">
        <f t="shared" si="14"/>
        <v>0</v>
      </c>
      <c r="N73" s="32">
        <f t="shared" si="11"/>
        <v>1627302</v>
      </c>
      <c r="O73" s="46">
        <f t="shared" si="13"/>
        <v>186.63860534464962</v>
      </c>
      <c r="P73" s="9"/>
    </row>
    <row r="74" spans="1:16" ht="15">
      <c r="A74" s="12"/>
      <c r="B74" s="25">
        <v>381</v>
      </c>
      <c r="C74" s="20" t="s">
        <v>63</v>
      </c>
      <c r="D74" s="47">
        <v>78855</v>
      </c>
      <c r="E74" s="47">
        <v>1199854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1278709</v>
      </c>
      <c r="O74" s="48">
        <f t="shared" si="13"/>
        <v>146.65775891730704</v>
      </c>
      <c r="P74" s="9"/>
    </row>
    <row r="75" spans="1:16" ht="15">
      <c r="A75" s="12"/>
      <c r="B75" s="25">
        <v>382</v>
      </c>
      <c r="C75" s="20" t="s">
        <v>168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80447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80447</v>
      </c>
      <c r="O75" s="48">
        <f t="shared" si="13"/>
        <v>9.226631494437436</v>
      </c>
      <c r="P75" s="9"/>
    </row>
    <row r="76" spans="1:16" ht="15.75" thickBot="1">
      <c r="A76" s="12"/>
      <c r="B76" s="25">
        <v>384</v>
      </c>
      <c r="C76" s="20" t="s">
        <v>180</v>
      </c>
      <c r="D76" s="47">
        <v>0</v>
      </c>
      <c r="E76" s="47">
        <v>268146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268146</v>
      </c>
      <c r="O76" s="48">
        <f t="shared" si="13"/>
        <v>30.75421493290515</v>
      </c>
      <c r="P76" s="9"/>
    </row>
    <row r="77" spans="1:119" ht="16.5" thickBot="1">
      <c r="A77" s="14" t="s">
        <v>52</v>
      </c>
      <c r="B77" s="23"/>
      <c r="C77" s="22"/>
      <c r="D77" s="15">
        <f aca="true" t="shared" si="15" ref="D77:M77">SUM(D5,D11,D14,D43,D64,D69,D73)</f>
        <v>6319966</v>
      </c>
      <c r="E77" s="15">
        <f t="shared" si="15"/>
        <v>6018984</v>
      </c>
      <c r="F77" s="15">
        <f t="shared" si="15"/>
        <v>0</v>
      </c>
      <c r="G77" s="15">
        <f t="shared" si="15"/>
        <v>698592</v>
      </c>
      <c r="H77" s="15">
        <f t="shared" si="15"/>
        <v>0</v>
      </c>
      <c r="I77" s="15">
        <f t="shared" si="15"/>
        <v>510165</v>
      </c>
      <c r="J77" s="15">
        <f t="shared" si="15"/>
        <v>0</v>
      </c>
      <c r="K77" s="15">
        <f t="shared" si="15"/>
        <v>0</v>
      </c>
      <c r="L77" s="15">
        <f t="shared" si="15"/>
        <v>0</v>
      </c>
      <c r="M77" s="15">
        <f t="shared" si="15"/>
        <v>0</v>
      </c>
      <c r="N77" s="15">
        <f t="shared" si="11"/>
        <v>13547707</v>
      </c>
      <c r="O77" s="38">
        <f t="shared" si="13"/>
        <v>1553.8143135680698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5" ht="15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5" ht="15">
      <c r="A79" s="41"/>
      <c r="B79" s="42"/>
      <c r="C79" s="42"/>
      <c r="D79" s="43"/>
      <c r="E79" s="43"/>
      <c r="F79" s="43"/>
      <c r="G79" s="43"/>
      <c r="H79" s="43"/>
      <c r="I79" s="43"/>
      <c r="J79" s="43"/>
      <c r="K79" s="43"/>
      <c r="L79" s="49" t="s">
        <v>181</v>
      </c>
      <c r="M79" s="49"/>
      <c r="N79" s="49"/>
      <c r="O79" s="44">
        <v>8719</v>
      </c>
    </row>
    <row r="80" spans="1:15" ht="15">
      <c r="A80" s="50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2"/>
    </row>
    <row r="81" spans="1:15" ht="15.75" customHeight="1" thickBot="1">
      <c r="A81" s="53" t="s">
        <v>102</v>
      </c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5"/>
    </row>
  </sheetData>
  <sheetProtection/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77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172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70</v>
      </c>
      <c r="B3" s="63"/>
      <c r="C3" s="64"/>
      <c r="D3" s="68" t="s">
        <v>38</v>
      </c>
      <c r="E3" s="69"/>
      <c r="F3" s="69"/>
      <c r="G3" s="69"/>
      <c r="H3" s="70"/>
      <c r="I3" s="68" t="s">
        <v>39</v>
      </c>
      <c r="J3" s="70"/>
      <c r="K3" s="68" t="s">
        <v>41</v>
      </c>
      <c r="L3" s="70"/>
      <c r="M3" s="36"/>
      <c r="N3" s="37"/>
      <c r="O3" s="71" t="s">
        <v>75</v>
      </c>
      <c r="P3" s="11"/>
      <c r="Q3"/>
    </row>
    <row r="4" spans="1:133" ht="32.25" customHeight="1" thickBot="1">
      <c r="A4" s="65"/>
      <c r="B4" s="66"/>
      <c r="C4" s="67"/>
      <c r="D4" s="34" t="s">
        <v>7</v>
      </c>
      <c r="E4" s="34" t="s">
        <v>71</v>
      </c>
      <c r="F4" s="34" t="s">
        <v>72</v>
      </c>
      <c r="G4" s="34" t="s">
        <v>73</v>
      </c>
      <c r="H4" s="34" t="s">
        <v>8</v>
      </c>
      <c r="I4" s="34" t="s">
        <v>9</v>
      </c>
      <c r="J4" s="35" t="s">
        <v>74</v>
      </c>
      <c r="K4" s="35" t="s">
        <v>10</v>
      </c>
      <c r="L4" s="35" t="s">
        <v>11</v>
      </c>
      <c r="M4" s="35" t="s">
        <v>12</v>
      </c>
      <c r="N4" s="35" t="s">
        <v>40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SUM(D6:D10)</f>
        <v>2521529</v>
      </c>
      <c r="E5" s="27">
        <f t="shared" si="0"/>
        <v>302280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1">SUM(D5:M5)</f>
        <v>2823809</v>
      </c>
      <c r="O5" s="33">
        <f aca="true" t="shared" si="2" ref="O5:O36">(N5/O$74)</f>
        <v>323.2382097069597</v>
      </c>
      <c r="P5" s="6"/>
    </row>
    <row r="6" spans="1:16" ht="15">
      <c r="A6" s="12"/>
      <c r="B6" s="25">
        <v>311</v>
      </c>
      <c r="C6" s="20" t="s">
        <v>3</v>
      </c>
      <c r="D6" s="47">
        <v>2202138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2202138</v>
      </c>
      <c r="O6" s="48">
        <f t="shared" si="2"/>
        <v>252.07623626373626</v>
      </c>
      <c r="P6" s="9"/>
    </row>
    <row r="7" spans="1:16" ht="15">
      <c r="A7" s="12"/>
      <c r="B7" s="25">
        <v>312.3</v>
      </c>
      <c r="C7" s="20" t="s">
        <v>13</v>
      </c>
      <c r="D7" s="47">
        <v>0</v>
      </c>
      <c r="E7" s="47">
        <v>50569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50569</v>
      </c>
      <c r="O7" s="48">
        <f t="shared" si="2"/>
        <v>5.788576007326007</v>
      </c>
      <c r="P7" s="9"/>
    </row>
    <row r="8" spans="1:16" ht="15">
      <c r="A8" s="12"/>
      <c r="B8" s="25">
        <v>312.42</v>
      </c>
      <c r="C8" s="20" t="s">
        <v>104</v>
      </c>
      <c r="D8" s="47">
        <v>0</v>
      </c>
      <c r="E8" s="47">
        <v>251711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251711</v>
      </c>
      <c r="O8" s="48">
        <f t="shared" si="2"/>
        <v>28.813072344322343</v>
      </c>
      <c r="P8" s="9"/>
    </row>
    <row r="9" spans="1:16" ht="15">
      <c r="A9" s="12"/>
      <c r="B9" s="25">
        <v>315</v>
      </c>
      <c r="C9" s="20" t="s">
        <v>128</v>
      </c>
      <c r="D9" s="47">
        <v>13607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13607</v>
      </c>
      <c r="O9" s="48">
        <f t="shared" si="2"/>
        <v>1.5575778388278387</v>
      </c>
      <c r="P9" s="9"/>
    </row>
    <row r="10" spans="1:16" ht="15">
      <c r="A10" s="12"/>
      <c r="B10" s="25">
        <v>316</v>
      </c>
      <c r="C10" s="20" t="s">
        <v>173</v>
      </c>
      <c r="D10" s="47">
        <v>305784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305784</v>
      </c>
      <c r="O10" s="48">
        <f t="shared" si="2"/>
        <v>35.002747252747255</v>
      </c>
      <c r="P10" s="9"/>
    </row>
    <row r="11" spans="1:16" ht="15.75">
      <c r="A11" s="29" t="s">
        <v>17</v>
      </c>
      <c r="B11" s="30"/>
      <c r="C11" s="31"/>
      <c r="D11" s="32">
        <f aca="true" t="shared" si="3" ref="D11:M11">SUM(D12:D13)</f>
        <v>20672</v>
      </c>
      <c r="E11" s="32">
        <f t="shared" si="3"/>
        <v>50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20722</v>
      </c>
      <c r="O11" s="46">
        <f t="shared" si="2"/>
        <v>2.3720238095238093</v>
      </c>
      <c r="P11" s="10"/>
    </row>
    <row r="12" spans="1:16" ht="15">
      <c r="A12" s="12"/>
      <c r="B12" s="25">
        <v>322</v>
      </c>
      <c r="C12" s="20" t="s">
        <v>0</v>
      </c>
      <c r="D12" s="47">
        <v>20672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20672</v>
      </c>
      <c r="O12" s="48">
        <f t="shared" si="2"/>
        <v>2.3663003663003663</v>
      </c>
      <c r="P12" s="9"/>
    </row>
    <row r="13" spans="1:16" ht="15">
      <c r="A13" s="12"/>
      <c r="B13" s="25">
        <v>323.9</v>
      </c>
      <c r="C13" s="20" t="s">
        <v>163</v>
      </c>
      <c r="D13" s="47">
        <v>0</v>
      </c>
      <c r="E13" s="47">
        <v>50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50</v>
      </c>
      <c r="O13" s="48">
        <f t="shared" si="2"/>
        <v>0.005723443223443223</v>
      </c>
      <c r="P13" s="9"/>
    </row>
    <row r="14" spans="1:16" ht="15.75">
      <c r="A14" s="29" t="s">
        <v>20</v>
      </c>
      <c r="B14" s="30"/>
      <c r="C14" s="31"/>
      <c r="D14" s="32">
        <f aca="true" t="shared" si="4" ref="D14:M14">SUM(D15:D39)</f>
        <v>2434786</v>
      </c>
      <c r="E14" s="32">
        <f t="shared" si="4"/>
        <v>3539098</v>
      </c>
      <c r="F14" s="32">
        <f t="shared" si="4"/>
        <v>0</v>
      </c>
      <c r="G14" s="32">
        <f t="shared" si="4"/>
        <v>653507</v>
      </c>
      <c r="H14" s="32">
        <f t="shared" si="4"/>
        <v>0</v>
      </c>
      <c r="I14" s="32">
        <f t="shared" si="4"/>
        <v>32173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5">
        <f t="shared" si="1"/>
        <v>6659564</v>
      </c>
      <c r="O14" s="46">
        <f t="shared" si="2"/>
        <v>762.3127289377289</v>
      </c>
      <c r="P14" s="10"/>
    </row>
    <row r="15" spans="1:16" ht="15">
      <c r="A15" s="12"/>
      <c r="B15" s="25">
        <v>331.2</v>
      </c>
      <c r="C15" s="20" t="s">
        <v>19</v>
      </c>
      <c r="D15" s="47">
        <v>62293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62293</v>
      </c>
      <c r="O15" s="48">
        <f t="shared" si="2"/>
        <v>7.1306089743589745</v>
      </c>
      <c r="P15" s="9"/>
    </row>
    <row r="16" spans="1:16" ht="15">
      <c r="A16" s="12"/>
      <c r="B16" s="25">
        <v>331.65</v>
      </c>
      <c r="C16" s="20" t="s">
        <v>81</v>
      </c>
      <c r="D16" s="47">
        <v>0</v>
      </c>
      <c r="E16" s="47">
        <v>45710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45710</v>
      </c>
      <c r="O16" s="48">
        <f t="shared" si="2"/>
        <v>5.232371794871795</v>
      </c>
      <c r="P16" s="9"/>
    </row>
    <row r="17" spans="1:16" ht="15">
      <c r="A17" s="12"/>
      <c r="B17" s="25">
        <v>333</v>
      </c>
      <c r="C17" s="20" t="s">
        <v>4</v>
      </c>
      <c r="D17" s="47">
        <v>381192</v>
      </c>
      <c r="E17" s="47">
        <v>293007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674199</v>
      </c>
      <c r="O17" s="48">
        <f t="shared" si="2"/>
        <v>77.17479395604396</v>
      </c>
      <c r="P17" s="9"/>
    </row>
    <row r="18" spans="1:16" ht="15">
      <c r="A18" s="12"/>
      <c r="B18" s="25">
        <v>334.1</v>
      </c>
      <c r="C18" s="20" t="s">
        <v>118</v>
      </c>
      <c r="D18" s="47">
        <v>33012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33012</v>
      </c>
      <c r="O18" s="48">
        <f t="shared" si="2"/>
        <v>3.7788461538461537</v>
      </c>
      <c r="P18" s="9"/>
    </row>
    <row r="19" spans="1:16" ht="15">
      <c r="A19" s="12"/>
      <c r="B19" s="25">
        <v>334.2</v>
      </c>
      <c r="C19" s="20" t="s">
        <v>82</v>
      </c>
      <c r="D19" s="47">
        <v>292621</v>
      </c>
      <c r="E19" s="47">
        <v>51906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344527</v>
      </c>
      <c r="O19" s="48">
        <f t="shared" si="2"/>
        <v>39.43761446886447</v>
      </c>
      <c r="P19" s="9"/>
    </row>
    <row r="20" spans="1:16" ht="15">
      <c r="A20" s="12"/>
      <c r="B20" s="25">
        <v>334.31</v>
      </c>
      <c r="C20" s="20" t="s">
        <v>155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32173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32173</v>
      </c>
      <c r="O20" s="48">
        <f t="shared" si="2"/>
        <v>3.6828067765567765</v>
      </c>
      <c r="P20" s="9"/>
    </row>
    <row r="21" spans="1:16" ht="15">
      <c r="A21" s="12"/>
      <c r="B21" s="25">
        <v>334.34</v>
      </c>
      <c r="C21" s="20" t="s">
        <v>22</v>
      </c>
      <c r="D21" s="47">
        <v>0</v>
      </c>
      <c r="E21" s="47">
        <v>82689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82689</v>
      </c>
      <c r="O21" s="48">
        <f t="shared" si="2"/>
        <v>9.465315934065934</v>
      </c>
      <c r="P21" s="9"/>
    </row>
    <row r="22" spans="1:16" ht="15">
      <c r="A22" s="12"/>
      <c r="B22" s="25">
        <v>334.42</v>
      </c>
      <c r="C22" s="20" t="s">
        <v>23</v>
      </c>
      <c r="D22" s="47">
        <v>0</v>
      </c>
      <c r="E22" s="47">
        <v>243624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aca="true" t="shared" si="5" ref="N22:N39">SUM(D22:M22)</f>
        <v>243624</v>
      </c>
      <c r="O22" s="48">
        <f t="shared" si="2"/>
        <v>27.88736263736264</v>
      </c>
      <c r="P22" s="9"/>
    </row>
    <row r="23" spans="1:16" ht="15">
      <c r="A23" s="12"/>
      <c r="B23" s="25">
        <v>334.49</v>
      </c>
      <c r="C23" s="20" t="s">
        <v>83</v>
      </c>
      <c r="D23" s="47">
        <v>0</v>
      </c>
      <c r="E23" s="47">
        <v>1475001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1475001</v>
      </c>
      <c r="O23" s="48">
        <f t="shared" si="2"/>
        <v>168.84168956043956</v>
      </c>
      <c r="P23" s="9"/>
    </row>
    <row r="24" spans="1:16" ht="15">
      <c r="A24" s="12"/>
      <c r="B24" s="25">
        <v>334.5</v>
      </c>
      <c r="C24" s="20" t="s">
        <v>24</v>
      </c>
      <c r="D24" s="47">
        <v>0</v>
      </c>
      <c r="E24" s="47">
        <v>7207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7207</v>
      </c>
      <c r="O24" s="48">
        <f t="shared" si="2"/>
        <v>0.8249771062271062</v>
      </c>
      <c r="P24" s="9"/>
    </row>
    <row r="25" spans="1:16" ht="15">
      <c r="A25" s="12"/>
      <c r="B25" s="25">
        <v>334.61</v>
      </c>
      <c r="C25" s="20" t="s">
        <v>25</v>
      </c>
      <c r="D25" s="47">
        <v>0</v>
      </c>
      <c r="E25" s="47">
        <v>117969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117969</v>
      </c>
      <c r="O25" s="48">
        <f t="shared" si="2"/>
        <v>13.503777472527473</v>
      </c>
      <c r="P25" s="9"/>
    </row>
    <row r="26" spans="1:16" ht="15">
      <c r="A26" s="12"/>
      <c r="B26" s="25">
        <v>334.69</v>
      </c>
      <c r="C26" s="20" t="s">
        <v>84</v>
      </c>
      <c r="D26" s="47">
        <v>0</v>
      </c>
      <c r="E26" s="47">
        <v>254870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254870</v>
      </c>
      <c r="O26" s="48">
        <f t="shared" si="2"/>
        <v>29.174679487179485</v>
      </c>
      <c r="P26" s="9"/>
    </row>
    <row r="27" spans="1:16" ht="15">
      <c r="A27" s="12"/>
      <c r="B27" s="25">
        <v>334.7</v>
      </c>
      <c r="C27" s="20" t="s">
        <v>26</v>
      </c>
      <c r="D27" s="47">
        <v>58427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58427</v>
      </c>
      <c r="O27" s="48">
        <f t="shared" si="2"/>
        <v>6.688072344322344</v>
      </c>
      <c r="P27" s="9"/>
    </row>
    <row r="28" spans="1:16" ht="15">
      <c r="A28" s="12"/>
      <c r="B28" s="25">
        <v>335.12</v>
      </c>
      <c r="C28" s="20" t="s">
        <v>130</v>
      </c>
      <c r="D28" s="47">
        <v>151911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151911</v>
      </c>
      <c r="O28" s="48">
        <f t="shared" si="2"/>
        <v>17.38907967032967</v>
      </c>
      <c r="P28" s="9"/>
    </row>
    <row r="29" spans="1:16" ht="15">
      <c r="A29" s="12"/>
      <c r="B29" s="25">
        <v>335.13</v>
      </c>
      <c r="C29" s="20" t="s">
        <v>131</v>
      </c>
      <c r="D29" s="47">
        <v>19800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19800</v>
      </c>
      <c r="O29" s="48">
        <f t="shared" si="2"/>
        <v>2.2664835164835164</v>
      </c>
      <c r="P29" s="9"/>
    </row>
    <row r="30" spans="1:16" ht="15">
      <c r="A30" s="12"/>
      <c r="B30" s="25">
        <v>335.14</v>
      </c>
      <c r="C30" s="20" t="s">
        <v>132</v>
      </c>
      <c r="D30" s="47">
        <v>3300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3300</v>
      </c>
      <c r="O30" s="48">
        <f t="shared" si="2"/>
        <v>0.37774725274725274</v>
      </c>
      <c r="P30" s="9"/>
    </row>
    <row r="31" spans="1:16" ht="15">
      <c r="A31" s="12"/>
      <c r="B31" s="25">
        <v>335.15</v>
      </c>
      <c r="C31" s="20" t="s">
        <v>133</v>
      </c>
      <c r="D31" s="47">
        <v>115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115</v>
      </c>
      <c r="O31" s="48">
        <f t="shared" si="2"/>
        <v>0.013163919413919414</v>
      </c>
      <c r="P31" s="9"/>
    </row>
    <row r="32" spans="1:16" ht="15">
      <c r="A32" s="12"/>
      <c r="B32" s="25">
        <v>335.16</v>
      </c>
      <c r="C32" s="20" t="s">
        <v>134</v>
      </c>
      <c r="D32" s="47">
        <v>198250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198250</v>
      </c>
      <c r="O32" s="48">
        <f t="shared" si="2"/>
        <v>22.69345238095238</v>
      </c>
      <c r="P32" s="9"/>
    </row>
    <row r="33" spans="1:16" ht="15">
      <c r="A33" s="12"/>
      <c r="B33" s="25">
        <v>335.18</v>
      </c>
      <c r="C33" s="20" t="s">
        <v>135</v>
      </c>
      <c r="D33" s="47">
        <v>489161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489161</v>
      </c>
      <c r="O33" s="48">
        <f t="shared" si="2"/>
        <v>55.99370421245421</v>
      </c>
      <c r="P33" s="9"/>
    </row>
    <row r="34" spans="1:16" ht="15">
      <c r="A34" s="12"/>
      <c r="B34" s="25">
        <v>335.19</v>
      </c>
      <c r="C34" s="20" t="s">
        <v>136</v>
      </c>
      <c r="D34" s="47">
        <v>737505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737505</v>
      </c>
      <c r="O34" s="48">
        <f t="shared" si="2"/>
        <v>84.42135989010988</v>
      </c>
      <c r="P34" s="9"/>
    </row>
    <row r="35" spans="1:16" ht="15">
      <c r="A35" s="12"/>
      <c r="B35" s="25">
        <v>335.22</v>
      </c>
      <c r="C35" s="20" t="s">
        <v>108</v>
      </c>
      <c r="D35" s="47">
        <v>0</v>
      </c>
      <c r="E35" s="47">
        <v>106745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106745</v>
      </c>
      <c r="O35" s="48">
        <f t="shared" si="2"/>
        <v>12.218978937728938</v>
      </c>
      <c r="P35" s="9"/>
    </row>
    <row r="36" spans="1:16" ht="15">
      <c r="A36" s="12"/>
      <c r="B36" s="25">
        <v>335.42</v>
      </c>
      <c r="C36" s="20" t="s">
        <v>33</v>
      </c>
      <c r="D36" s="47">
        <v>0</v>
      </c>
      <c r="E36" s="47">
        <v>163312</v>
      </c>
      <c r="F36" s="47">
        <v>0</v>
      </c>
      <c r="G36" s="47">
        <v>653507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816819</v>
      </c>
      <c r="O36" s="48">
        <f t="shared" si="2"/>
        <v>93.5003434065934</v>
      </c>
      <c r="P36" s="9"/>
    </row>
    <row r="37" spans="1:16" ht="15">
      <c r="A37" s="12"/>
      <c r="B37" s="25">
        <v>335.49</v>
      </c>
      <c r="C37" s="20" t="s">
        <v>34</v>
      </c>
      <c r="D37" s="47">
        <v>0</v>
      </c>
      <c r="E37" s="47">
        <v>361820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361820</v>
      </c>
      <c r="O37" s="48">
        <f aca="true" t="shared" si="6" ref="O37:O68">(N37/O$74)</f>
        <v>41.41712454212454</v>
      </c>
      <c r="P37" s="9"/>
    </row>
    <row r="38" spans="1:16" ht="15">
      <c r="A38" s="12"/>
      <c r="B38" s="25">
        <v>335.9</v>
      </c>
      <c r="C38" s="20" t="s">
        <v>35</v>
      </c>
      <c r="D38" s="47">
        <v>0</v>
      </c>
      <c r="E38" s="47">
        <v>335238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335238</v>
      </c>
      <c r="O38" s="48">
        <f t="shared" si="6"/>
        <v>38.37431318681319</v>
      </c>
      <c r="P38" s="9"/>
    </row>
    <row r="39" spans="1:16" ht="15">
      <c r="A39" s="12"/>
      <c r="B39" s="25">
        <v>336</v>
      </c>
      <c r="C39" s="20" t="s">
        <v>5</v>
      </c>
      <c r="D39" s="47">
        <v>7199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7199</v>
      </c>
      <c r="O39" s="48">
        <f t="shared" si="6"/>
        <v>0.8240613553113553</v>
      </c>
      <c r="P39" s="9"/>
    </row>
    <row r="40" spans="1:16" ht="15.75">
      <c r="A40" s="29" t="s">
        <v>42</v>
      </c>
      <c r="B40" s="30"/>
      <c r="C40" s="31"/>
      <c r="D40" s="32">
        <f aca="true" t="shared" si="7" ref="D40:M40">SUM(D41:D60)</f>
        <v>471987</v>
      </c>
      <c r="E40" s="32">
        <f t="shared" si="7"/>
        <v>835730</v>
      </c>
      <c r="F40" s="32">
        <f t="shared" si="7"/>
        <v>0</v>
      </c>
      <c r="G40" s="32">
        <f t="shared" si="7"/>
        <v>0</v>
      </c>
      <c r="H40" s="32">
        <f t="shared" si="7"/>
        <v>0</v>
      </c>
      <c r="I40" s="32">
        <f t="shared" si="7"/>
        <v>278620</v>
      </c>
      <c r="J40" s="32">
        <f t="shared" si="7"/>
        <v>0</v>
      </c>
      <c r="K40" s="32">
        <f t="shared" si="7"/>
        <v>0</v>
      </c>
      <c r="L40" s="32">
        <f t="shared" si="7"/>
        <v>0</v>
      </c>
      <c r="M40" s="32">
        <f t="shared" si="7"/>
        <v>0</v>
      </c>
      <c r="N40" s="32">
        <f>SUM(D40:M40)</f>
        <v>1586337</v>
      </c>
      <c r="O40" s="46">
        <f t="shared" si="6"/>
        <v>181.58619505494505</v>
      </c>
      <c r="P40" s="10"/>
    </row>
    <row r="41" spans="1:16" ht="15">
      <c r="A41" s="12"/>
      <c r="B41" s="25">
        <v>341.15</v>
      </c>
      <c r="C41" s="20" t="s">
        <v>137</v>
      </c>
      <c r="D41" s="47">
        <v>0</v>
      </c>
      <c r="E41" s="47">
        <v>2134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aca="true" t="shared" si="8" ref="N41:N60">SUM(D41:M41)</f>
        <v>2134</v>
      </c>
      <c r="O41" s="48">
        <f t="shared" si="6"/>
        <v>0.24427655677655677</v>
      </c>
      <c r="P41" s="9"/>
    </row>
    <row r="42" spans="1:16" ht="15">
      <c r="A42" s="12"/>
      <c r="B42" s="25">
        <v>341.16</v>
      </c>
      <c r="C42" s="20" t="s">
        <v>174</v>
      </c>
      <c r="D42" s="47">
        <v>0</v>
      </c>
      <c r="E42" s="47">
        <v>6314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6314</v>
      </c>
      <c r="O42" s="48">
        <f t="shared" si="6"/>
        <v>0.7227564102564102</v>
      </c>
      <c r="P42" s="9"/>
    </row>
    <row r="43" spans="1:16" ht="15">
      <c r="A43" s="12"/>
      <c r="B43" s="25">
        <v>341.51</v>
      </c>
      <c r="C43" s="20" t="s">
        <v>138</v>
      </c>
      <c r="D43" s="47">
        <v>3275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3275</v>
      </c>
      <c r="O43" s="48">
        <f t="shared" si="6"/>
        <v>0.37488553113553114</v>
      </c>
      <c r="P43" s="9"/>
    </row>
    <row r="44" spans="1:16" ht="15">
      <c r="A44" s="12"/>
      <c r="B44" s="25">
        <v>341.9</v>
      </c>
      <c r="C44" s="20" t="s">
        <v>151</v>
      </c>
      <c r="D44" s="47">
        <v>291781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291781</v>
      </c>
      <c r="O44" s="48">
        <f t="shared" si="6"/>
        <v>33.399839743589745</v>
      </c>
      <c r="P44" s="9"/>
    </row>
    <row r="45" spans="1:16" ht="15">
      <c r="A45" s="12"/>
      <c r="B45" s="25">
        <v>342.1</v>
      </c>
      <c r="C45" s="20" t="s">
        <v>121</v>
      </c>
      <c r="D45" s="47">
        <v>63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63</v>
      </c>
      <c r="O45" s="48">
        <f t="shared" si="6"/>
        <v>0.007211538461538462</v>
      </c>
      <c r="P45" s="9"/>
    </row>
    <row r="46" spans="1:16" ht="15">
      <c r="A46" s="12"/>
      <c r="B46" s="25">
        <v>342.6</v>
      </c>
      <c r="C46" s="20" t="s">
        <v>48</v>
      </c>
      <c r="D46" s="47">
        <v>0</v>
      </c>
      <c r="E46" s="47">
        <v>233112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233112</v>
      </c>
      <c r="O46" s="48">
        <f t="shared" si="6"/>
        <v>26.684065934065934</v>
      </c>
      <c r="P46" s="9"/>
    </row>
    <row r="47" spans="1:16" ht="15">
      <c r="A47" s="12"/>
      <c r="B47" s="25">
        <v>342.9</v>
      </c>
      <c r="C47" s="20" t="s">
        <v>139</v>
      </c>
      <c r="D47" s="47">
        <v>12500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12500</v>
      </c>
      <c r="O47" s="48">
        <f t="shared" si="6"/>
        <v>1.4308608058608059</v>
      </c>
      <c r="P47" s="9"/>
    </row>
    <row r="48" spans="1:16" ht="15">
      <c r="A48" s="12"/>
      <c r="B48" s="25">
        <v>343.3</v>
      </c>
      <c r="C48" s="20" t="s">
        <v>49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278620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278620</v>
      </c>
      <c r="O48" s="48">
        <f t="shared" si="6"/>
        <v>31.89331501831502</v>
      </c>
      <c r="P48" s="9"/>
    </row>
    <row r="49" spans="1:16" ht="15">
      <c r="A49" s="12"/>
      <c r="B49" s="25">
        <v>343.4</v>
      </c>
      <c r="C49" s="20" t="s">
        <v>50</v>
      </c>
      <c r="D49" s="47">
        <v>0</v>
      </c>
      <c r="E49" s="47">
        <v>384403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384403</v>
      </c>
      <c r="O49" s="48">
        <f t="shared" si="6"/>
        <v>44.002174908424905</v>
      </c>
      <c r="P49" s="9"/>
    </row>
    <row r="50" spans="1:16" ht="15">
      <c r="A50" s="12"/>
      <c r="B50" s="25">
        <v>344.3</v>
      </c>
      <c r="C50" s="20" t="s">
        <v>140</v>
      </c>
      <c r="D50" s="47">
        <v>0</v>
      </c>
      <c r="E50" s="47">
        <v>209767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209767</v>
      </c>
      <c r="O50" s="48">
        <f t="shared" si="6"/>
        <v>24.011790293040292</v>
      </c>
      <c r="P50" s="9"/>
    </row>
    <row r="51" spans="1:16" ht="15">
      <c r="A51" s="12"/>
      <c r="B51" s="25">
        <v>347.2</v>
      </c>
      <c r="C51" s="20" t="s">
        <v>122</v>
      </c>
      <c r="D51" s="47">
        <v>41169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41169</v>
      </c>
      <c r="O51" s="48">
        <f t="shared" si="6"/>
        <v>4.712568681318682</v>
      </c>
      <c r="P51" s="9"/>
    </row>
    <row r="52" spans="1:16" ht="15">
      <c r="A52" s="12"/>
      <c r="B52" s="25">
        <v>347.3</v>
      </c>
      <c r="C52" s="20" t="s">
        <v>123</v>
      </c>
      <c r="D52" s="47">
        <v>13743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13743</v>
      </c>
      <c r="O52" s="48">
        <f t="shared" si="6"/>
        <v>1.5731456043956045</v>
      </c>
      <c r="P52" s="9"/>
    </row>
    <row r="53" spans="1:16" ht="15">
      <c r="A53" s="12"/>
      <c r="B53" s="25">
        <v>347.4</v>
      </c>
      <c r="C53" s="20" t="s">
        <v>152</v>
      </c>
      <c r="D53" s="47">
        <v>45167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45167</v>
      </c>
      <c r="O53" s="48">
        <f t="shared" si="6"/>
        <v>5.170215201465202</v>
      </c>
      <c r="P53" s="9"/>
    </row>
    <row r="54" spans="1:16" ht="15">
      <c r="A54" s="12"/>
      <c r="B54" s="25">
        <v>347.9</v>
      </c>
      <c r="C54" s="20" t="s">
        <v>92</v>
      </c>
      <c r="D54" s="47">
        <v>21058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21058</v>
      </c>
      <c r="O54" s="48">
        <f t="shared" si="6"/>
        <v>2.410485347985348</v>
      </c>
      <c r="P54" s="9"/>
    </row>
    <row r="55" spans="1:16" ht="15">
      <c r="A55" s="12"/>
      <c r="B55" s="25">
        <v>348.921</v>
      </c>
      <c r="C55" s="20" t="s">
        <v>141</v>
      </c>
      <c r="D55" s="47">
        <v>2169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2169</v>
      </c>
      <c r="O55" s="48">
        <f t="shared" si="6"/>
        <v>0.24828296703296704</v>
      </c>
      <c r="P55" s="9"/>
    </row>
    <row r="56" spans="1:16" ht="15">
      <c r="A56" s="12"/>
      <c r="B56" s="25">
        <v>348.922</v>
      </c>
      <c r="C56" s="20" t="s">
        <v>142</v>
      </c>
      <c r="D56" s="47">
        <v>2169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2169</v>
      </c>
      <c r="O56" s="48">
        <f t="shared" si="6"/>
        <v>0.24828296703296704</v>
      </c>
      <c r="P56" s="9"/>
    </row>
    <row r="57" spans="1:16" ht="15">
      <c r="A57" s="12"/>
      <c r="B57" s="25">
        <v>348.923</v>
      </c>
      <c r="C57" s="20" t="s">
        <v>143</v>
      </c>
      <c r="D57" s="47">
        <v>2169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2169</v>
      </c>
      <c r="O57" s="48">
        <f t="shared" si="6"/>
        <v>0.24828296703296704</v>
      </c>
      <c r="P57" s="9"/>
    </row>
    <row r="58" spans="1:16" ht="15">
      <c r="A58" s="12"/>
      <c r="B58" s="25">
        <v>348.924</v>
      </c>
      <c r="C58" s="20" t="s">
        <v>144</v>
      </c>
      <c r="D58" s="47">
        <v>2169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2169</v>
      </c>
      <c r="O58" s="48">
        <f t="shared" si="6"/>
        <v>0.24828296703296704</v>
      </c>
      <c r="P58" s="9"/>
    </row>
    <row r="59" spans="1:16" ht="15">
      <c r="A59" s="12"/>
      <c r="B59" s="25">
        <v>348.931</v>
      </c>
      <c r="C59" s="20" t="s">
        <v>145</v>
      </c>
      <c r="D59" s="47">
        <v>7003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7003</v>
      </c>
      <c r="O59" s="48">
        <f t="shared" si="6"/>
        <v>0.8016254578754579</v>
      </c>
      <c r="P59" s="9"/>
    </row>
    <row r="60" spans="1:16" ht="15">
      <c r="A60" s="12"/>
      <c r="B60" s="25">
        <v>349</v>
      </c>
      <c r="C60" s="20" t="s">
        <v>1</v>
      </c>
      <c r="D60" s="47">
        <v>27552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27552</v>
      </c>
      <c r="O60" s="48">
        <f t="shared" si="6"/>
        <v>3.1538461538461537</v>
      </c>
      <c r="P60" s="9"/>
    </row>
    <row r="61" spans="1:16" ht="15.75">
      <c r="A61" s="29" t="s">
        <v>43</v>
      </c>
      <c r="B61" s="30"/>
      <c r="C61" s="31"/>
      <c r="D61" s="32">
        <f aca="true" t="shared" si="9" ref="D61:M61">SUM(D62:D65)</f>
        <v>24846</v>
      </c>
      <c r="E61" s="32">
        <f t="shared" si="9"/>
        <v>8970</v>
      </c>
      <c r="F61" s="32">
        <f t="shared" si="9"/>
        <v>0</v>
      </c>
      <c r="G61" s="32">
        <f t="shared" si="9"/>
        <v>0</v>
      </c>
      <c r="H61" s="32">
        <f t="shared" si="9"/>
        <v>0</v>
      </c>
      <c r="I61" s="32">
        <f t="shared" si="9"/>
        <v>0</v>
      </c>
      <c r="J61" s="32">
        <f t="shared" si="9"/>
        <v>0</v>
      </c>
      <c r="K61" s="32">
        <f t="shared" si="9"/>
        <v>0</v>
      </c>
      <c r="L61" s="32">
        <f t="shared" si="9"/>
        <v>0</v>
      </c>
      <c r="M61" s="32">
        <f t="shared" si="9"/>
        <v>0</v>
      </c>
      <c r="N61" s="32">
        <f aca="true" t="shared" si="10" ref="N61:N72">SUM(D61:M61)</f>
        <v>33816</v>
      </c>
      <c r="O61" s="46">
        <f t="shared" si="6"/>
        <v>3.870879120879121</v>
      </c>
      <c r="P61" s="10"/>
    </row>
    <row r="62" spans="1:16" ht="15">
      <c r="A62" s="13"/>
      <c r="B62" s="40">
        <v>351.1</v>
      </c>
      <c r="C62" s="21" t="s">
        <v>98</v>
      </c>
      <c r="D62" s="47">
        <v>8980</v>
      </c>
      <c r="E62" s="47">
        <v>1768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10748</v>
      </c>
      <c r="O62" s="48">
        <f t="shared" si="6"/>
        <v>1.2303113553113554</v>
      </c>
      <c r="P62" s="9"/>
    </row>
    <row r="63" spans="1:16" ht="15">
      <c r="A63" s="13"/>
      <c r="B63" s="40">
        <v>351.2</v>
      </c>
      <c r="C63" s="21" t="s">
        <v>99</v>
      </c>
      <c r="D63" s="47">
        <v>5093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5093</v>
      </c>
      <c r="O63" s="48">
        <f t="shared" si="6"/>
        <v>0.5829899267399268</v>
      </c>
      <c r="P63" s="9"/>
    </row>
    <row r="64" spans="1:16" ht="15">
      <c r="A64" s="13"/>
      <c r="B64" s="40">
        <v>351.8</v>
      </c>
      <c r="C64" s="21" t="s">
        <v>147</v>
      </c>
      <c r="D64" s="47">
        <v>0</v>
      </c>
      <c r="E64" s="47">
        <v>7202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7202</v>
      </c>
      <c r="O64" s="48">
        <f t="shared" si="6"/>
        <v>0.8244047619047619</v>
      </c>
      <c r="P64" s="9"/>
    </row>
    <row r="65" spans="1:16" ht="15">
      <c r="A65" s="13"/>
      <c r="B65" s="40">
        <v>359</v>
      </c>
      <c r="C65" s="21" t="s">
        <v>59</v>
      </c>
      <c r="D65" s="47">
        <v>10773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10773</v>
      </c>
      <c r="O65" s="48">
        <f t="shared" si="6"/>
        <v>1.2331730769230769</v>
      </c>
      <c r="P65" s="9"/>
    </row>
    <row r="66" spans="1:16" ht="15.75">
      <c r="A66" s="29" t="s">
        <v>6</v>
      </c>
      <c r="B66" s="30"/>
      <c r="C66" s="31"/>
      <c r="D66" s="32">
        <f aca="true" t="shared" si="11" ref="D66:M66">SUM(D67:D68)</f>
        <v>112392</v>
      </c>
      <c r="E66" s="32">
        <f t="shared" si="11"/>
        <v>124998</v>
      </c>
      <c r="F66" s="32">
        <f t="shared" si="11"/>
        <v>0</v>
      </c>
      <c r="G66" s="32">
        <f t="shared" si="11"/>
        <v>3097</v>
      </c>
      <c r="H66" s="32">
        <f t="shared" si="11"/>
        <v>0</v>
      </c>
      <c r="I66" s="32">
        <f t="shared" si="11"/>
        <v>0</v>
      </c>
      <c r="J66" s="32">
        <f t="shared" si="11"/>
        <v>0</v>
      </c>
      <c r="K66" s="32">
        <f t="shared" si="11"/>
        <v>0</v>
      </c>
      <c r="L66" s="32">
        <f t="shared" si="11"/>
        <v>0</v>
      </c>
      <c r="M66" s="32">
        <f t="shared" si="11"/>
        <v>0</v>
      </c>
      <c r="N66" s="32">
        <f t="shared" si="10"/>
        <v>240487</v>
      </c>
      <c r="O66" s="46">
        <f t="shared" si="6"/>
        <v>27.52827380952381</v>
      </c>
      <c r="P66" s="10"/>
    </row>
    <row r="67" spans="1:16" ht="15">
      <c r="A67" s="12"/>
      <c r="B67" s="25">
        <v>361.1</v>
      </c>
      <c r="C67" s="20" t="s">
        <v>60</v>
      </c>
      <c r="D67" s="47">
        <v>2980</v>
      </c>
      <c r="E67" s="47">
        <v>5079</v>
      </c>
      <c r="F67" s="47">
        <v>0</v>
      </c>
      <c r="G67" s="47">
        <v>3097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11156</v>
      </c>
      <c r="O67" s="48">
        <f t="shared" si="6"/>
        <v>1.277014652014652</v>
      </c>
      <c r="P67" s="9"/>
    </row>
    <row r="68" spans="1:16" ht="15">
      <c r="A68" s="12"/>
      <c r="B68" s="25">
        <v>369.9</v>
      </c>
      <c r="C68" s="20" t="s">
        <v>62</v>
      </c>
      <c r="D68" s="47">
        <v>109412</v>
      </c>
      <c r="E68" s="47">
        <v>119919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229331</v>
      </c>
      <c r="O68" s="48">
        <f t="shared" si="6"/>
        <v>26.251259157509157</v>
      </c>
      <c r="P68" s="9"/>
    </row>
    <row r="69" spans="1:16" ht="15.75">
      <c r="A69" s="29" t="s">
        <v>44</v>
      </c>
      <c r="B69" s="30"/>
      <c r="C69" s="31"/>
      <c r="D69" s="32">
        <f aca="true" t="shared" si="12" ref="D69:M69">SUM(D70:D71)</f>
        <v>78854</v>
      </c>
      <c r="E69" s="32">
        <f t="shared" si="12"/>
        <v>1335050</v>
      </c>
      <c r="F69" s="32">
        <f t="shared" si="12"/>
        <v>0</v>
      </c>
      <c r="G69" s="32">
        <f t="shared" si="12"/>
        <v>0</v>
      </c>
      <c r="H69" s="32">
        <f t="shared" si="12"/>
        <v>0</v>
      </c>
      <c r="I69" s="32">
        <f t="shared" si="12"/>
        <v>75830</v>
      </c>
      <c r="J69" s="32">
        <f t="shared" si="12"/>
        <v>0</v>
      </c>
      <c r="K69" s="32">
        <f t="shared" si="12"/>
        <v>0</v>
      </c>
      <c r="L69" s="32">
        <f t="shared" si="12"/>
        <v>0</v>
      </c>
      <c r="M69" s="32">
        <f t="shared" si="12"/>
        <v>0</v>
      </c>
      <c r="N69" s="32">
        <f t="shared" si="10"/>
        <v>1489734</v>
      </c>
      <c r="O69" s="46">
        <f>(N69/O$74)</f>
        <v>170.52815934065933</v>
      </c>
      <c r="P69" s="9"/>
    </row>
    <row r="70" spans="1:16" ht="15">
      <c r="A70" s="12"/>
      <c r="B70" s="25">
        <v>381</v>
      </c>
      <c r="C70" s="20" t="s">
        <v>63</v>
      </c>
      <c r="D70" s="47">
        <v>78854</v>
      </c>
      <c r="E70" s="47">
        <v>1335050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1413904</v>
      </c>
      <c r="O70" s="48">
        <f>(N70/O$74)</f>
        <v>161.84798534798534</v>
      </c>
      <c r="P70" s="9"/>
    </row>
    <row r="71" spans="1:16" ht="15.75" thickBot="1">
      <c r="A71" s="12"/>
      <c r="B71" s="25">
        <v>382</v>
      </c>
      <c r="C71" s="20" t="s">
        <v>168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75830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75830</v>
      </c>
      <c r="O71" s="48">
        <f>(N71/O$74)</f>
        <v>8.680173992673993</v>
      </c>
      <c r="P71" s="9"/>
    </row>
    <row r="72" spans="1:119" ht="16.5" thickBot="1">
      <c r="A72" s="14" t="s">
        <v>52</v>
      </c>
      <c r="B72" s="23"/>
      <c r="C72" s="22"/>
      <c r="D72" s="15">
        <f aca="true" t="shared" si="13" ref="D72:M72">SUM(D5,D11,D14,D40,D61,D66,D69)</f>
        <v>5665066</v>
      </c>
      <c r="E72" s="15">
        <f t="shared" si="13"/>
        <v>6146176</v>
      </c>
      <c r="F72" s="15">
        <f t="shared" si="13"/>
        <v>0</v>
      </c>
      <c r="G72" s="15">
        <f t="shared" si="13"/>
        <v>656604</v>
      </c>
      <c r="H72" s="15">
        <f t="shared" si="13"/>
        <v>0</v>
      </c>
      <c r="I72" s="15">
        <f t="shared" si="13"/>
        <v>386623</v>
      </c>
      <c r="J72" s="15">
        <f t="shared" si="13"/>
        <v>0</v>
      </c>
      <c r="K72" s="15">
        <f t="shared" si="13"/>
        <v>0</v>
      </c>
      <c r="L72" s="15">
        <f t="shared" si="13"/>
        <v>0</v>
      </c>
      <c r="M72" s="15">
        <f t="shared" si="13"/>
        <v>0</v>
      </c>
      <c r="N72" s="15">
        <f t="shared" si="10"/>
        <v>12854469</v>
      </c>
      <c r="O72" s="38">
        <f>(N72/O$74)</f>
        <v>1471.4364697802198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5" ht="15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5" ht="15">
      <c r="A74" s="41"/>
      <c r="B74" s="42"/>
      <c r="C74" s="42"/>
      <c r="D74" s="43"/>
      <c r="E74" s="43"/>
      <c r="F74" s="43"/>
      <c r="G74" s="43"/>
      <c r="H74" s="43"/>
      <c r="I74" s="43"/>
      <c r="J74" s="43"/>
      <c r="K74" s="43"/>
      <c r="L74" s="49" t="s">
        <v>175</v>
      </c>
      <c r="M74" s="49"/>
      <c r="N74" s="49"/>
      <c r="O74" s="44">
        <v>8736</v>
      </c>
    </row>
    <row r="75" spans="1:15" ht="15">
      <c r="A75" s="50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2"/>
    </row>
    <row r="76" spans="1:15" ht="15.75" customHeight="1" thickBot="1">
      <c r="A76" s="53" t="s">
        <v>102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5"/>
    </row>
  </sheetData>
  <sheetProtection/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77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154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70</v>
      </c>
      <c r="B3" s="63"/>
      <c r="C3" s="64"/>
      <c r="D3" s="68" t="s">
        <v>38</v>
      </c>
      <c r="E3" s="69"/>
      <c r="F3" s="69"/>
      <c r="G3" s="69"/>
      <c r="H3" s="70"/>
      <c r="I3" s="68" t="s">
        <v>39</v>
      </c>
      <c r="J3" s="70"/>
      <c r="K3" s="68" t="s">
        <v>41</v>
      </c>
      <c r="L3" s="70"/>
      <c r="M3" s="36"/>
      <c r="N3" s="37"/>
      <c r="O3" s="71" t="s">
        <v>75</v>
      </c>
      <c r="P3" s="11"/>
      <c r="Q3"/>
    </row>
    <row r="4" spans="1:133" ht="32.25" customHeight="1" thickBot="1">
      <c r="A4" s="65"/>
      <c r="B4" s="66"/>
      <c r="C4" s="67"/>
      <c r="D4" s="34" t="s">
        <v>7</v>
      </c>
      <c r="E4" s="34" t="s">
        <v>71</v>
      </c>
      <c r="F4" s="34" t="s">
        <v>72</v>
      </c>
      <c r="G4" s="34" t="s">
        <v>73</v>
      </c>
      <c r="H4" s="34" t="s">
        <v>8</v>
      </c>
      <c r="I4" s="34" t="s">
        <v>9</v>
      </c>
      <c r="J4" s="35" t="s">
        <v>74</v>
      </c>
      <c r="K4" s="35" t="s">
        <v>10</v>
      </c>
      <c r="L4" s="35" t="s">
        <v>11</v>
      </c>
      <c r="M4" s="35" t="s">
        <v>12</v>
      </c>
      <c r="N4" s="35" t="s">
        <v>40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SUM(D6:D10)</f>
        <v>1117146</v>
      </c>
      <c r="E5" s="27">
        <f t="shared" si="0"/>
        <v>1634298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4">SUM(D5:M5)</f>
        <v>2751444</v>
      </c>
      <c r="O5" s="33">
        <f aca="true" t="shared" si="2" ref="O5:O36">(N5/O$73)</f>
        <v>316.33065072430446</v>
      </c>
      <c r="P5" s="6"/>
    </row>
    <row r="6" spans="1:16" ht="15">
      <c r="A6" s="12"/>
      <c r="B6" s="25">
        <v>311</v>
      </c>
      <c r="C6" s="20" t="s">
        <v>3</v>
      </c>
      <c r="D6" s="47">
        <v>795941</v>
      </c>
      <c r="E6" s="47">
        <v>1326282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2122223</v>
      </c>
      <c r="O6" s="48">
        <f t="shared" si="2"/>
        <v>243.98976776270408</v>
      </c>
      <c r="P6" s="9"/>
    </row>
    <row r="7" spans="1:16" ht="15">
      <c r="A7" s="12"/>
      <c r="B7" s="25">
        <v>312.3</v>
      </c>
      <c r="C7" s="20" t="s">
        <v>13</v>
      </c>
      <c r="D7" s="47">
        <v>0</v>
      </c>
      <c r="E7" s="47">
        <v>51518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51518</v>
      </c>
      <c r="O7" s="48">
        <f t="shared" si="2"/>
        <v>5.922970797884571</v>
      </c>
      <c r="P7" s="9"/>
    </row>
    <row r="8" spans="1:16" ht="15">
      <c r="A8" s="12"/>
      <c r="B8" s="25">
        <v>312.41</v>
      </c>
      <c r="C8" s="20" t="s">
        <v>14</v>
      </c>
      <c r="D8" s="47">
        <v>0</v>
      </c>
      <c r="E8" s="47">
        <v>256498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256498</v>
      </c>
      <c r="O8" s="48">
        <f t="shared" si="2"/>
        <v>29.489307886870545</v>
      </c>
      <c r="P8" s="9"/>
    </row>
    <row r="9" spans="1:16" ht="15">
      <c r="A9" s="12"/>
      <c r="B9" s="25">
        <v>312.6</v>
      </c>
      <c r="C9" s="20" t="s">
        <v>15</v>
      </c>
      <c r="D9" s="47">
        <v>303284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303284</v>
      </c>
      <c r="O9" s="48">
        <f t="shared" si="2"/>
        <v>34.868245573695106</v>
      </c>
      <c r="P9" s="9"/>
    </row>
    <row r="10" spans="1:16" ht="15">
      <c r="A10" s="12"/>
      <c r="B10" s="25">
        <v>315</v>
      </c>
      <c r="C10" s="20" t="s">
        <v>128</v>
      </c>
      <c r="D10" s="47">
        <v>17921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17921</v>
      </c>
      <c r="O10" s="48">
        <f t="shared" si="2"/>
        <v>2.0603587031501496</v>
      </c>
      <c r="P10" s="9"/>
    </row>
    <row r="11" spans="1:16" ht="15.75">
      <c r="A11" s="29" t="s">
        <v>17</v>
      </c>
      <c r="B11" s="30"/>
      <c r="C11" s="31"/>
      <c r="D11" s="32">
        <f aca="true" t="shared" si="3" ref="D11:M11">SUM(D12:D12)</f>
        <v>14258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14258</v>
      </c>
      <c r="O11" s="46">
        <f t="shared" si="2"/>
        <v>1.639227408599678</v>
      </c>
      <c r="P11" s="10"/>
    </row>
    <row r="12" spans="1:16" ht="15">
      <c r="A12" s="12"/>
      <c r="B12" s="25">
        <v>322</v>
      </c>
      <c r="C12" s="20" t="s">
        <v>0</v>
      </c>
      <c r="D12" s="47">
        <v>14258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14258</v>
      </c>
      <c r="O12" s="48">
        <f t="shared" si="2"/>
        <v>1.639227408599678</v>
      </c>
      <c r="P12" s="9"/>
    </row>
    <row r="13" spans="1:16" ht="15.75">
      <c r="A13" s="29" t="s">
        <v>20</v>
      </c>
      <c r="B13" s="30"/>
      <c r="C13" s="31"/>
      <c r="D13" s="32">
        <f aca="true" t="shared" si="4" ref="D13:M13">SUM(D14:D40)</f>
        <v>2578719</v>
      </c>
      <c r="E13" s="32">
        <f t="shared" si="4"/>
        <v>3065242</v>
      </c>
      <c r="F13" s="32">
        <f t="shared" si="4"/>
        <v>0</v>
      </c>
      <c r="G13" s="32">
        <f t="shared" si="4"/>
        <v>630695</v>
      </c>
      <c r="H13" s="32">
        <f t="shared" si="4"/>
        <v>0</v>
      </c>
      <c r="I13" s="32">
        <f t="shared" si="4"/>
        <v>22195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5">
        <f t="shared" si="1"/>
        <v>6296851</v>
      </c>
      <c r="O13" s="46">
        <f t="shared" si="2"/>
        <v>723.942400551851</v>
      </c>
      <c r="P13" s="10"/>
    </row>
    <row r="14" spans="1:16" ht="15">
      <c r="A14" s="12"/>
      <c r="B14" s="25">
        <v>331.2</v>
      </c>
      <c r="C14" s="20" t="s">
        <v>19</v>
      </c>
      <c r="D14" s="47">
        <v>33413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33413</v>
      </c>
      <c r="O14" s="48">
        <f t="shared" si="2"/>
        <v>3.841457806392274</v>
      </c>
      <c r="P14" s="9"/>
    </row>
    <row r="15" spans="1:16" ht="15">
      <c r="A15" s="12"/>
      <c r="B15" s="25">
        <v>331.42</v>
      </c>
      <c r="C15" s="20" t="s">
        <v>105</v>
      </c>
      <c r="D15" s="47">
        <v>0</v>
      </c>
      <c r="E15" s="47">
        <v>3690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aca="true" t="shared" si="5" ref="N15:N20">SUM(D15:M15)</f>
        <v>3690</v>
      </c>
      <c r="O15" s="48">
        <f t="shared" si="2"/>
        <v>0.4242354564267648</v>
      </c>
      <c r="P15" s="9"/>
    </row>
    <row r="16" spans="1:16" ht="15">
      <c r="A16" s="12"/>
      <c r="B16" s="25">
        <v>331.65</v>
      </c>
      <c r="C16" s="20" t="s">
        <v>81</v>
      </c>
      <c r="D16" s="47">
        <v>0</v>
      </c>
      <c r="E16" s="47">
        <v>42761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5"/>
        <v>42761</v>
      </c>
      <c r="O16" s="48">
        <f t="shared" si="2"/>
        <v>4.916187629340079</v>
      </c>
      <c r="P16" s="9"/>
    </row>
    <row r="17" spans="1:16" ht="15">
      <c r="A17" s="12"/>
      <c r="B17" s="25">
        <v>333</v>
      </c>
      <c r="C17" s="20" t="s">
        <v>4</v>
      </c>
      <c r="D17" s="47">
        <v>376159</v>
      </c>
      <c r="E17" s="47">
        <v>295014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5"/>
        <v>671173</v>
      </c>
      <c r="O17" s="48">
        <f t="shared" si="2"/>
        <v>77.16406070361002</v>
      </c>
      <c r="P17" s="9"/>
    </row>
    <row r="18" spans="1:16" ht="15">
      <c r="A18" s="12"/>
      <c r="B18" s="25">
        <v>334.1</v>
      </c>
      <c r="C18" s="20" t="s">
        <v>118</v>
      </c>
      <c r="D18" s="47">
        <v>31540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5"/>
        <v>31540</v>
      </c>
      <c r="O18" s="48">
        <f t="shared" si="2"/>
        <v>3.626120947344217</v>
      </c>
      <c r="P18" s="9"/>
    </row>
    <row r="19" spans="1:16" ht="15">
      <c r="A19" s="12"/>
      <c r="B19" s="25">
        <v>334.2</v>
      </c>
      <c r="C19" s="20" t="s">
        <v>82</v>
      </c>
      <c r="D19" s="47">
        <v>352540</v>
      </c>
      <c r="E19" s="47">
        <v>59249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411789</v>
      </c>
      <c r="O19" s="48">
        <f t="shared" si="2"/>
        <v>47.34295240285123</v>
      </c>
      <c r="P19" s="9"/>
    </row>
    <row r="20" spans="1:16" ht="15">
      <c r="A20" s="12"/>
      <c r="B20" s="25">
        <v>334.31</v>
      </c>
      <c r="C20" s="20" t="s">
        <v>155</v>
      </c>
      <c r="D20" s="47">
        <v>2254</v>
      </c>
      <c r="E20" s="47">
        <v>0</v>
      </c>
      <c r="F20" s="47">
        <v>0</v>
      </c>
      <c r="G20" s="47">
        <v>0</v>
      </c>
      <c r="H20" s="47">
        <v>0</v>
      </c>
      <c r="I20" s="47">
        <v>22195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24449</v>
      </c>
      <c r="O20" s="48">
        <f t="shared" si="2"/>
        <v>2.810876063462865</v>
      </c>
      <c r="P20" s="9"/>
    </row>
    <row r="21" spans="1:16" ht="15">
      <c r="A21" s="12"/>
      <c r="B21" s="25">
        <v>334.34</v>
      </c>
      <c r="C21" s="20" t="s">
        <v>22</v>
      </c>
      <c r="D21" s="47">
        <v>0</v>
      </c>
      <c r="E21" s="47">
        <v>89456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>SUM(D21:M21)</f>
        <v>89456</v>
      </c>
      <c r="O21" s="48">
        <f t="shared" si="2"/>
        <v>10.284663140951944</v>
      </c>
      <c r="P21" s="9"/>
    </row>
    <row r="22" spans="1:16" ht="15">
      <c r="A22" s="12"/>
      <c r="B22" s="25">
        <v>334.42</v>
      </c>
      <c r="C22" s="20" t="s">
        <v>23</v>
      </c>
      <c r="D22" s="47">
        <v>0</v>
      </c>
      <c r="E22" s="47">
        <v>273612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aca="true" t="shared" si="6" ref="N22:N39">SUM(D22:M22)</f>
        <v>273612</v>
      </c>
      <c r="O22" s="48">
        <f t="shared" si="2"/>
        <v>31.456886640607035</v>
      </c>
      <c r="P22" s="9"/>
    </row>
    <row r="23" spans="1:16" ht="15">
      <c r="A23" s="12"/>
      <c r="B23" s="25">
        <v>334.49</v>
      </c>
      <c r="C23" s="20" t="s">
        <v>83</v>
      </c>
      <c r="D23" s="47">
        <v>0</v>
      </c>
      <c r="E23" s="47">
        <v>1072002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1072002</v>
      </c>
      <c r="O23" s="48">
        <f t="shared" si="2"/>
        <v>123.24695332260289</v>
      </c>
      <c r="P23" s="9"/>
    </row>
    <row r="24" spans="1:16" ht="15">
      <c r="A24" s="12"/>
      <c r="B24" s="25">
        <v>334.5</v>
      </c>
      <c r="C24" s="20" t="s">
        <v>24</v>
      </c>
      <c r="D24" s="47">
        <v>0</v>
      </c>
      <c r="E24" s="47">
        <v>59892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59892</v>
      </c>
      <c r="O24" s="48">
        <f t="shared" si="2"/>
        <v>6.88572085536905</v>
      </c>
      <c r="P24" s="9"/>
    </row>
    <row r="25" spans="1:16" ht="15">
      <c r="A25" s="12"/>
      <c r="B25" s="25">
        <v>334.61</v>
      </c>
      <c r="C25" s="20" t="s">
        <v>25</v>
      </c>
      <c r="D25" s="47">
        <v>0</v>
      </c>
      <c r="E25" s="47">
        <v>12668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12668</v>
      </c>
      <c r="O25" s="48">
        <f t="shared" si="2"/>
        <v>1.4564267647735112</v>
      </c>
      <c r="P25" s="9"/>
    </row>
    <row r="26" spans="1:16" ht="15">
      <c r="A26" s="12"/>
      <c r="B26" s="25">
        <v>334.69</v>
      </c>
      <c r="C26" s="20" t="s">
        <v>84</v>
      </c>
      <c r="D26" s="47">
        <v>0</v>
      </c>
      <c r="E26" s="47">
        <v>218256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218256</v>
      </c>
      <c r="O26" s="48">
        <f t="shared" si="2"/>
        <v>25.09266498045528</v>
      </c>
      <c r="P26" s="9"/>
    </row>
    <row r="27" spans="1:16" ht="15">
      <c r="A27" s="12"/>
      <c r="B27" s="25">
        <v>334.7</v>
      </c>
      <c r="C27" s="20" t="s">
        <v>26</v>
      </c>
      <c r="D27" s="47">
        <v>86355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86355</v>
      </c>
      <c r="O27" s="48">
        <f t="shared" si="2"/>
        <v>9.928144401011727</v>
      </c>
      <c r="P27" s="9"/>
    </row>
    <row r="28" spans="1:16" ht="15">
      <c r="A28" s="12"/>
      <c r="B28" s="25">
        <v>335.12</v>
      </c>
      <c r="C28" s="20" t="s">
        <v>130</v>
      </c>
      <c r="D28" s="47">
        <v>149499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149499</v>
      </c>
      <c r="O28" s="48">
        <f t="shared" si="2"/>
        <v>17.18774430903656</v>
      </c>
      <c r="P28" s="9"/>
    </row>
    <row r="29" spans="1:16" ht="15">
      <c r="A29" s="12"/>
      <c r="B29" s="25">
        <v>335.13</v>
      </c>
      <c r="C29" s="20" t="s">
        <v>131</v>
      </c>
      <c r="D29" s="47">
        <v>17460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17460</v>
      </c>
      <c r="O29" s="48">
        <f t="shared" si="2"/>
        <v>2.007358013336399</v>
      </c>
      <c r="P29" s="9"/>
    </row>
    <row r="30" spans="1:16" ht="15">
      <c r="A30" s="12"/>
      <c r="B30" s="25">
        <v>335.14</v>
      </c>
      <c r="C30" s="20" t="s">
        <v>132</v>
      </c>
      <c r="D30" s="47">
        <v>4166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4166</v>
      </c>
      <c r="O30" s="48">
        <f t="shared" si="2"/>
        <v>0.4789606806162336</v>
      </c>
      <c r="P30" s="9"/>
    </row>
    <row r="31" spans="1:16" ht="15">
      <c r="A31" s="12"/>
      <c r="B31" s="25">
        <v>335.15</v>
      </c>
      <c r="C31" s="20" t="s">
        <v>133</v>
      </c>
      <c r="D31" s="47">
        <v>269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269</v>
      </c>
      <c r="O31" s="48">
        <f t="shared" si="2"/>
        <v>0.030926649804552772</v>
      </c>
      <c r="P31" s="9"/>
    </row>
    <row r="32" spans="1:16" ht="15">
      <c r="A32" s="12"/>
      <c r="B32" s="25">
        <v>335.16</v>
      </c>
      <c r="C32" s="20" t="s">
        <v>134</v>
      </c>
      <c r="D32" s="47">
        <v>198250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198250</v>
      </c>
      <c r="O32" s="48">
        <f t="shared" si="2"/>
        <v>22.79259599908025</v>
      </c>
      <c r="P32" s="9"/>
    </row>
    <row r="33" spans="1:16" ht="15">
      <c r="A33" s="12"/>
      <c r="B33" s="25">
        <v>335.18</v>
      </c>
      <c r="C33" s="20" t="s">
        <v>135</v>
      </c>
      <c r="D33" s="47">
        <v>453372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453372</v>
      </c>
      <c r="O33" s="48">
        <f t="shared" si="2"/>
        <v>52.12370659921821</v>
      </c>
      <c r="P33" s="9"/>
    </row>
    <row r="34" spans="1:16" ht="15">
      <c r="A34" s="12"/>
      <c r="B34" s="25">
        <v>335.19</v>
      </c>
      <c r="C34" s="20" t="s">
        <v>136</v>
      </c>
      <c r="D34" s="47">
        <v>691892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691892</v>
      </c>
      <c r="O34" s="48">
        <f t="shared" si="2"/>
        <v>79.54610255231087</v>
      </c>
      <c r="P34" s="9"/>
    </row>
    <row r="35" spans="1:16" ht="15">
      <c r="A35" s="12"/>
      <c r="B35" s="25">
        <v>335.22</v>
      </c>
      <c r="C35" s="20" t="s">
        <v>108</v>
      </c>
      <c r="D35" s="47">
        <v>0</v>
      </c>
      <c r="E35" s="47">
        <v>105640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105640</v>
      </c>
      <c r="O35" s="48">
        <f t="shared" si="2"/>
        <v>12.145320763393883</v>
      </c>
      <c r="P35" s="9"/>
    </row>
    <row r="36" spans="1:16" ht="15">
      <c r="A36" s="12"/>
      <c r="B36" s="25">
        <v>335.42</v>
      </c>
      <c r="C36" s="20" t="s">
        <v>33</v>
      </c>
      <c r="D36" s="47">
        <v>0</v>
      </c>
      <c r="E36" s="47">
        <v>157674</v>
      </c>
      <c r="F36" s="47">
        <v>0</v>
      </c>
      <c r="G36" s="47">
        <v>630695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788369</v>
      </c>
      <c r="O36" s="48">
        <f t="shared" si="2"/>
        <v>90.63796275005748</v>
      </c>
      <c r="P36" s="9"/>
    </row>
    <row r="37" spans="1:16" ht="15">
      <c r="A37" s="12"/>
      <c r="B37" s="25">
        <v>335.49</v>
      </c>
      <c r="C37" s="20" t="s">
        <v>34</v>
      </c>
      <c r="D37" s="47">
        <v>0</v>
      </c>
      <c r="E37" s="47">
        <v>347113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347113</v>
      </c>
      <c r="O37" s="48">
        <f aca="true" t="shared" si="7" ref="O37:O68">(N37/O$73)</f>
        <v>39.90722005058634</v>
      </c>
      <c r="P37" s="9"/>
    </row>
    <row r="38" spans="1:16" ht="15">
      <c r="A38" s="12"/>
      <c r="B38" s="25">
        <v>335.9</v>
      </c>
      <c r="C38" s="20" t="s">
        <v>35</v>
      </c>
      <c r="D38" s="47">
        <v>0</v>
      </c>
      <c r="E38" s="47">
        <v>328215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328215</v>
      </c>
      <c r="O38" s="48">
        <f t="shared" si="7"/>
        <v>37.73453667509772</v>
      </c>
      <c r="P38" s="9"/>
    </row>
    <row r="39" spans="1:16" ht="15">
      <c r="A39" s="12"/>
      <c r="B39" s="25">
        <v>336</v>
      </c>
      <c r="C39" s="20" t="s">
        <v>5</v>
      </c>
      <c r="D39" s="47">
        <v>28550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28550</v>
      </c>
      <c r="O39" s="48">
        <f t="shared" si="7"/>
        <v>3.2823637617843184</v>
      </c>
      <c r="P39" s="9"/>
    </row>
    <row r="40" spans="1:16" ht="15">
      <c r="A40" s="12"/>
      <c r="B40" s="25">
        <v>337.9</v>
      </c>
      <c r="C40" s="20" t="s">
        <v>37</v>
      </c>
      <c r="D40" s="47">
        <v>153000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153000</v>
      </c>
      <c r="O40" s="48">
        <f t="shared" si="7"/>
        <v>17.590250632329273</v>
      </c>
      <c r="P40" s="9"/>
    </row>
    <row r="41" spans="1:16" ht="15.75">
      <c r="A41" s="29" t="s">
        <v>42</v>
      </c>
      <c r="B41" s="30"/>
      <c r="C41" s="31"/>
      <c r="D41" s="32">
        <f aca="true" t="shared" si="8" ref="D41:M41">SUM(D42:D60)</f>
        <v>337543</v>
      </c>
      <c r="E41" s="32">
        <f t="shared" si="8"/>
        <v>837141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286144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1460828</v>
      </c>
      <c r="O41" s="46">
        <f t="shared" si="7"/>
        <v>167.94987353414578</v>
      </c>
      <c r="P41" s="10"/>
    </row>
    <row r="42" spans="1:16" ht="15">
      <c r="A42" s="12"/>
      <c r="B42" s="25">
        <v>341.15</v>
      </c>
      <c r="C42" s="20" t="s">
        <v>137</v>
      </c>
      <c r="D42" s="47">
        <v>0</v>
      </c>
      <c r="E42" s="47">
        <v>7157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aca="true" t="shared" si="9" ref="N42:N60">SUM(D42:M42)</f>
        <v>7157</v>
      </c>
      <c r="O42" s="48">
        <f t="shared" si="7"/>
        <v>0.8228328351345137</v>
      </c>
      <c r="P42" s="9"/>
    </row>
    <row r="43" spans="1:16" ht="15">
      <c r="A43" s="12"/>
      <c r="B43" s="25">
        <v>341.51</v>
      </c>
      <c r="C43" s="20" t="s">
        <v>138</v>
      </c>
      <c r="D43" s="47">
        <v>3309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9"/>
        <v>3309</v>
      </c>
      <c r="O43" s="48">
        <f t="shared" si="7"/>
        <v>0.3804322832835135</v>
      </c>
      <c r="P43" s="9"/>
    </row>
    <row r="44" spans="1:16" ht="15">
      <c r="A44" s="12"/>
      <c r="B44" s="25">
        <v>341.9</v>
      </c>
      <c r="C44" s="20" t="s">
        <v>151</v>
      </c>
      <c r="D44" s="47">
        <v>167875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167875</v>
      </c>
      <c r="O44" s="48">
        <f t="shared" si="7"/>
        <v>19.300413888250173</v>
      </c>
      <c r="P44" s="9"/>
    </row>
    <row r="45" spans="1:16" ht="15">
      <c r="A45" s="12"/>
      <c r="B45" s="25">
        <v>342.1</v>
      </c>
      <c r="C45" s="20" t="s">
        <v>121</v>
      </c>
      <c r="D45" s="47">
        <v>1231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1231</v>
      </c>
      <c r="O45" s="48">
        <f t="shared" si="7"/>
        <v>0.14152678776730282</v>
      </c>
      <c r="P45" s="9"/>
    </row>
    <row r="46" spans="1:16" ht="15">
      <c r="A46" s="12"/>
      <c r="B46" s="25">
        <v>342.6</v>
      </c>
      <c r="C46" s="20" t="s">
        <v>48</v>
      </c>
      <c r="D46" s="47">
        <v>0</v>
      </c>
      <c r="E46" s="47">
        <v>231426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231426</v>
      </c>
      <c r="O46" s="48">
        <f t="shared" si="7"/>
        <v>26.60680616233617</v>
      </c>
      <c r="P46" s="9"/>
    </row>
    <row r="47" spans="1:16" ht="15">
      <c r="A47" s="12"/>
      <c r="B47" s="25">
        <v>342.9</v>
      </c>
      <c r="C47" s="20" t="s">
        <v>139</v>
      </c>
      <c r="D47" s="47">
        <v>2500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2500</v>
      </c>
      <c r="O47" s="48">
        <f t="shared" si="7"/>
        <v>0.28742239595309266</v>
      </c>
      <c r="P47" s="9"/>
    </row>
    <row r="48" spans="1:16" ht="15">
      <c r="A48" s="12"/>
      <c r="B48" s="25">
        <v>343.3</v>
      </c>
      <c r="C48" s="20" t="s">
        <v>49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286144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286144</v>
      </c>
      <c r="O48" s="48">
        <f t="shared" si="7"/>
        <v>32.8976776270407</v>
      </c>
      <c r="P48" s="9"/>
    </row>
    <row r="49" spans="1:16" ht="15">
      <c r="A49" s="12"/>
      <c r="B49" s="25">
        <v>343.4</v>
      </c>
      <c r="C49" s="20" t="s">
        <v>50</v>
      </c>
      <c r="D49" s="47">
        <v>0</v>
      </c>
      <c r="E49" s="47">
        <v>408902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408902</v>
      </c>
      <c r="O49" s="48">
        <f t="shared" si="7"/>
        <v>47.0110370200046</v>
      </c>
      <c r="P49" s="9"/>
    </row>
    <row r="50" spans="1:16" ht="15">
      <c r="A50" s="12"/>
      <c r="B50" s="25">
        <v>344.3</v>
      </c>
      <c r="C50" s="20" t="s">
        <v>140</v>
      </c>
      <c r="D50" s="47">
        <v>0</v>
      </c>
      <c r="E50" s="47">
        <v>189356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189356</v>
      </c>
      <c r="O50" s="48">
        <f t="shared" si="7"/>
        <v>21.770062083237526</v>
      </c>
      <c r="P50" s="9"/>
    </row>
    <row r="51" spans="1:16" ht="15">
      <c r="A51" s="12"/>
      <c r="B51" s="25">
        <v>347.2</v>
      </c>
      <c r="C51" s="20" t="s">
        <v>122</v>
      </c>
      <c r="D51" s="47">
        <v>79166</v>
      </c>
      <c r="E51" s="47">
        <v>300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79466</v>
      </c>
      <c r="O51" s="48">
        <f t="shared" si="7"/>
        <v>9.136123246723384</v>
      </c>
      <c r="P51" s="9"/>
    </row>
    <row r="52" spans="1:16" ht="15">
      <c r="A52" s="12"/>
      <c r="B52" s="25">
        <v>347.3</v>
      </c>
      <c r="C52" s="20" t="s">
        <v>123</v>
      </c>
      <c r="D52" s="47">
        <v>7891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7891</v>
      </c>
      <c r="O52" s="48">
        <f t="shared" si="7"/>
        <v>0.9072200505863417</v>
      </c>
      <c r="P52" s="9"/>
    </row>
    <row r="53" spans="1:16" ht="15">
      <c r="A53" s="12"/>
      <c r="B53" s="25">
        <v>347.4</v>
      </c>
      <c r="C53" s="20" t="s">
        <v>152</v>
      </c>
      <c r="D53" s="47">
        <v>20177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20177</v>
      </c>
      <c r="O53" s="48">
        <f t="shared" si="7"/>
        <v>2.3197286732582203</v>
      </c>
      <c r="P53" s="9"/>
    </row>
    <row r="54" spans="1:16" ht="15">
      <c r="A54" s="12"/>
      <c r="B54" s="25">
        <v>347.9</v>
      </c>
      <c r="C54" s="20" t="s">
        <v>92</v>
      </c>
      <c r="D54" s="47">
        <v>17999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17999</v>
      </c>
      <c r="O54" s="48">
        <f t="shared" si="7"/>
        <v>2.069326281903886</v>
      </c>
      <c r="P54" s="9"/>
    </row>
    <row r="55" spans="1:16" ht="15">
      <c r="A55" s="12"/>
      <c r="B55" s="25">
        <v>348.921</v>
      </c>
      <c r="C55" s="20" t="s">
        <v>141</v>
      </c>
      <c r="D55" s="47">
        <v>2357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2357</v>
      </c>
      <c r="O55" s="48">
        <f t="shared" si="7"/>
        <v>0.2709818349045758</v>
      </c>
      <c r="P55" s="9"/>
    </row>
    <row r="56" spans="1:16" ht="15">
      <c r="A56" s="12"/>
      <c r="B56" s="25">
        <v>348.922</v>
      </c>
      <c r="C56" s="20" t="s">
        <v>142</v>
      </c>
      <c r="D56" s="47">
        <v>2357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2357</v>
      </c>
      <c r="O56" s="48">
        <f t="shared" si="7"/>
        <v>0.2709818349045758</v>
      </c>
      <c r="P56" s="9"/>
    </row>
    <row r="57" spans="1:16" ht="15">
      <c r="A57" s="12"/>
      <c r="B57" s="25">
        <v>348.923</v>
      </c>
      <c r="C57" s="20" t="s">
        <v>143</v>
      </c>
      <c r="D57" s="47">
        <v>2357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2357</v>
      </c>
      <c r="O57" s="48">
        <f t="shared" si="7"/>
        <v>0.2709818349045758</v>
      </c>
      <c r="P57" s="9"/>
    </row>
    <row r="58" spans="1:16" ht="15">
      <c r="A58" s="12"/>
      <c r="B58" s="25">
        <v>348.924</v>
      </c>
      <c r="C58" s="20" t="s">
        <v>144</v>
      </c>
      <c r="D58" s="47">
        <v>2357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2357</v>
      </c>
      <c r="O58" s="48">
        <f t="shared" si="7"/>
        <v>0.2709818349045758</v>
      </c>
      <c r="P58" s="9"/>
    </row>
    <row r="59" spans="1:16" ht="15">
      <c r="A59" s="12"/>
      <c r="B59" s="25">
        <v>348.931</v>
      </c>
      <c r="C59" s="20" t="s">
        <v>145</v>
      </c>
      <c r="D59" s="47">
        <v>5330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5330</v>
      </c>
      <c r="O59" s="48">
        <f t="shared" si="7"/>
        <v>0.6127845481719936</v>
      </c>
      <c r="P59" s="9"/>
    </row>
    <row r="60" spans="1:16" ht="15">
      <c r="A60" s="12"/>
      <c r="B60" s="25">
        <v>349</v>
      </c>
      <c r="C60" s="20" t="s">
        <v>1</v>
      </c>
      <c r="D60" s="47">
        <v>22637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22637</v>
      </c>
      <c r="O60" s="48">
        <f t="shared" si="7"/>
        <v>2.6025523108760633</v>
      </c>
      <c r="P60" s="9"/>
    </row>
    <row r="61" spans="1:16" ht="15.75">
      <c r="A61" s="29" t="s">
        <v>43</v>
      </c>
      <c r="B61" s="30"/>
      <c r="C61" s="31"/>
      <c r="D61" s="32">
        <f aca="true" t="shared" si="10" ref="D61:M61">SUM(D62:D65)</f>
        <v>18758</v>
      </c>
      <c r="E61" s="32">
        <f t="shared" si="10"/>
        <v>13414</v>
      </c>
      <c r="F61" s="32">
        <f t="shared" si="10"/>
        <v>0</v>
      </c>
      <c r="G61" s="32">
        <f t="shared" si="10"/>
        <v>0</v>
      </c>
      <c r="H61" s="32">
        <f t="shared" si="10"/>
        <v>0</v>
      </c>
      <c r="I61" s="32">
        <f t="shared" si="10"/>
        <v>0</v>
      </c>
      <c r="J61" s="32">
        <f t="shared" si="10"/>
        <v>0</v>
      </c>
      <c r="K61" s="32">
        <f t="shared" si="10"/>
        <v>0</v>
      </c>
      <c r="L61" s="32">
        <f t="shared" si="10"/>
        <v>0</v>
      </c>
      <c r="M61" s="32">
        <f t="shared" si="10"/>
        <v>0</v>
      </c>
      <c r="N61" s="32">
        <f aca="true" t="shared" si="11" ref="N61:N71">SUM(D61:M61)</f>
        <v>32172</v>
      </c>
      <c r="O61" s="46">
        <f t="shared" si="7"/>
        <v>3.698781329041159</v>
      </c>
      <c r="P61" s="10"/>
    </row>
    <row r="62" spans="1:16" ht="15">
      <c r="A62" s="13"/>
      <c r="B62" s="40">
        <v>351.1</v>
      </c>
      <c r="C62" s="21" t="s">
        <v>98</v>
      </c>
      <c r="D62" s="47">
        <v>-1919</v>
      </c>
      <c r="E62" s="47">
        <v>6257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4338</v>
      </c>
      <c r="O62" s="48">
        <f t="shared" si="7"/>
        <v>0.4987353414578064</v>
      </c>
      <c r="P62" s="9"/>
    </row>
    <row r="63" spans="1:16" ht="15">
      <c r="A63" s="13"/>
      <c r="B63" s="40">
        <v>351.2</v>
      </c>
      <c r="C63" s="21" t="s">
        <v>99</v>
      </c>
      <c r="D63" s="47">
        <v>5117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5117</v>
      </c>
      <c r="O63" s="48">
        <f t="shared" si="7"/>
        <v>0.5882961600367901</v>
      </c>
      <c r="P63" s="9"/>
    </row>
    <row r="64" spans="1:16" ht="15">
      <c r="A64" s="13"/>
      <c r="B64" s="40">
        <v>351.8</v>
      </c>
      <c r="C64" s="21" t="s">
        <v>147</v>
      </c>
      <c r="D64" s="47">
        <v>0</v>
      </c>
      <c r="E64" s="47">
        <v>7157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7157</v>
      </c>
      <c r="O64" s="48">
        <f t="shared" si="7"/>
        <v>0.8228328351345137</v>
      </c>
      <c r="P64" s="9"/>
    </row>
    <row r="65" spans="1:16" ht="15">
      <c r="A65" s="13"/>
      <c r="B65" s="40">
        <v>359</v>
      </c>
      <c r="C65" s="21" t="s">
        <v>59</v>
      </c>
      <c r="D65" s="47">
        <v>15560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15560</v>
      </c>
      <c r="O65" s="48">
        <f t="shared" si="7"/>
        <v>1.7889169924120487</v>
      </c>
      <c r="P65" s="9"/>
    </row>
    <row r="66" spans="1:16" ht="15.75">
      <c r="A66" s="29" t="s">
        <v>6</v>
      </c>
      <c r="B66" s="30"/>
      <c r="C66" s="31"/>
      <c r="D66" s="32">
        <f aca="true" t="shared" si="12" ref="D66:M66">SUM(D67:D68)</f>
        <v>184889</v>
      </c>
      <c r="E66" s="32">
        <f t="shared" si="12"/>
        <v>103128</v>
      </c>
      <c r="F66" s="32">
        <f t="shared" si="12"/>
        <v>0</v>
      </c>
      <c r="G66" s="32">
        <f t="shared" si="12"/>
        <v>0</v>
      </c>
      <c r="H66" s="32">
        <f t="shared" si="12"/>
        <v>0</v>
      </c>
      <c r="I66" s="32">
        <f t="shared" si="12"/>
        <v>0</v>
      </c>
      <c r="J66" s="32">
        <f t="shared" si="12"/>
        <v>0</v>
      </c>
      <c r="K66" s="32">
        <f t="shared" si="12"/>
        <v>0</v>
      </c>
      <c r="L66" s="32">
        <f t="shared" si="12"/>
        <v>0</v>
      </c>
      <c r="M66" s="32">
        <f t="shared" si="12"/>
        <v>0</v>
      </c>
      <c r="N66" s="32">
        <f t="shared" si="11"/>
        <v>288017</v>
      </c>
      <c r="O66" s="46">
        <f t="shared" si="7"/>
        <v>33.11301448608876</v>
      </c>
      <c r="P66" s="10"/>
    </row>
    <row r="67" spans="1:16" ht="15">
      <c r="A67" s="12"/>
      <c r="B67" s="25">
        <v>361.1</v>
      </c>
      <c r="C67" s="20" t="s">
        <v>60</v>
      </c>
      <c r="D67" s="47">
        <v>2159</v>
      </c>
      <c r="E67" s="47">
        <v>2393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4552</v>
      </c>
      <c r="O67" s="48">
        <f t="shared" si="7"/>
        <v>0.5233386985513911</v>
      </c>
      <c r="P67" s="9"/>
    </row>
    <row r="68" spans="1:16" ht="15">
      <c r="A68" s="12"/>
      <c r="B68" s="25">
        <v>369.9</v>
      </c>
      <c r="C68" s="20" t="s">
        <v>62</v>
      </c>
      <c r="D68" s="47">
        <v>182730</v>
      </c>
      <c r="E68" s="47">
        <v>100735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283465</v>
      </c>
      <c r="O68" s="48">
        <f t="shared" si="7"/>
        <v>32.58967578753737</v>
      </c>
      <c r="P68" s="9"/>
    </row>
    <row r="69" spans="1:16" ht="15.75">
      <c r="A69" s="29" t="s">
        <v>44</v>
      </c>
      <c r="B69" s="30"/>
      <c r="C69" s="31"/>
      <c r="D69" s="32">
        <f aca="true" t="shared" si="13" ref="D69:M69">SUM(D70:D70)</f>
        <v>1701085</v>
      </c>
      <c r="E69" s="32">
        <f t="shared" si="13"/>
        <v>1706484</v>
      </c>
      <c r="F69" s="32">
        <f t="shared" si="13"/>
        <v>0</v>
      </c>
      <c r="G69" s="32">
        <f t="shared" si="13"/>
        <v>0</v>
      </c>
      <c r="H69" s="32">
        <f t="shared" si="13"/>
        <v>0</v>
      </c>
      <c r="I69" s="32">
        <f t="shared" si="13"/>
        <v>30000</v>
      </c>
      <c r="J69" s="32">
        <f t="shared" si="13"/>
        <v>0</v>
      </c>
      <c r="K69" s="32">
        <f t="shared" si="13"/>
        <v>0</v>
      </c>
      <c r="L69" s="32">
        <f t="shared" si="13"/>
        <v>0</v>
      </c>
      <c r="M69" s="32">
        <f t="shared" si="13"/>
        <v>0</v>
      </c>
      <c r="N69" s="32">
        <f t="shared" si="11"/>
        <v>3437569</v>
      </c>
      <c r="O69" s="46">
        <f>(N69/O$73)</f>
        <v>395.2137272936307</v>
      </c>
      <c r="P69" s="9"/>
    </row>
    <row r="70" spans="1:16" ht="15.75" thickBot="1">
      <c r="A70" s="12"/>
      <c r="B70" s="25">
        <v>381</v>
      </c>
      <c r="C70" s="20" t="s">
        <v>63</v>
      </c>
      <c r="D70" s="47">
        <v>1701085</v>
      </c>
      <c r="E70" s="47">
        <v>1706484</v>
      </c>
      <c r="F70" s="47">
        <v>0</v>
      </c>
      <c r="G70" s="47">
        <v>0</v>
      </c>
      <c r="H70" s="47">
        <v>0</v>
      </c>
      <c r="I70" s="47">
        <v>30000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3437569</v>
      </c>
      <c r="O70" s="48">
        <f>(N70/O$73)</f>
        <v>395.2137272936307</v>
      </c>
      <c r="P70" s="9"/>
    </row>
    <row r="71" spans="1:119" ht="16.5" thickBot="1">
      <c r="A71" s="14" t="s">
        <v>52</v>
      </c>
      <c r="B71" s="23"/>
      <c r="C71" s="22"/>
      <c r="D71" s="15">
        <f aca="true" t="shared" si="14" ref="D71:M71">SUM(D5,D11,D13,D41,D61,D66,D69)</f>
        <v>5952398</v>
      </c>
      <c r="E71" s="15">
        <f t="shared" si="14"/>
        <v>7359707</v>
      </c>
      <c r="F71" s="15">
        <f t="shared" si="14"/>
        <v>0</v>
      </c>
      <c r="G71" s="15">
        <f t="shared" si="14"/>
        <v>630695</v>
      </c>
      <c r="H71" s="15">
        <f t="shared" si="14"/>
        <v>0</v>
      </c>
      <c r="I71" s="15">
        <f t="shared" si="14"/>
        <v>338339</v>
      </c>
      <c r="J71" s="15">
        <f t="shared" si="14"/>
        <v>0</v>
      </c>
      <c r="K71" s="15">
        <f t="shared" si="14"/>
        <v>0</v>
      </c>
      <c r="L71" s="15">
        <f t="shared" si="14"/>
        <v>0</v>
      </c>
      <c r="M71" s="15">
        <f t="shared" si="14"/>
        <v>0</v>
      </c>
      <c r="N71" s="15">
        <f t="shared" si="11"/>
        <v>14281139</v>
      </c>
      <c r="O71" s="38">
        <f>(N71/O$73)</f>
        <v>1641.8876753276616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5" ht="15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5" ht="15">
      <c r="A73" s="41"/>
      <c r="B73" s="42"/>
      <c r="C73" s="42"/>
      <c r="D73" s="43"/>
      <c r="E73" s="43"/>
      <c r="F73" s="43"/>
      <c r="G73" s="43"/>
      <c r="H73" s="43"/>
      <c r="I73" s="43"/>
      <c r="J73" s="43"/>
      <c r="K73" s="43"/>
      <c r="L73" s="49" t="s">
        <v>156</v>
      </c>
      <c r="M73" s="49"/>
      <c r="N73" s="49"/>
      <c r="O73" s="44">
        <v>8698</v>
      </c>
    </row>
    <row r="74" spans="1:15" ht="15">
      <c r="A74" s="50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2"/>
    </row>
    <row r="75" spans="1:15" ht="15.75" customHeight="1" thickBot="1">
      <c r="A75" s="53" t="s">
        <v>102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5"/>
    </row>
  </sheetData>
  <sheetProtection/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77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149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70</v>
      </c>
      <c r="B3" s="63"/>
      <c r="C3" s="64"/>
      <c r="D3" s="68" t="s">
        <v>38</v>
      </c>
      <c r="E3" s="69"/>
      <c r="F3" s="69"/>
      <c r="G3" s="69"/>
      <c r="H3" s="70"/>
      <c r="I3" s="68" t="s">
        <v>39</v>
      </c>
      <c r="J3" s="70"/>
      <c r="K3" s="68" t="s">
        <v>41</v>
      </c>
      <c r="L3" s="70"/>
      <c r="M3" s="36"/>
      <c r="N3" s="37"/>
      <c r="O3" s="71" t="s">
        <v>75</v>
      </c>
      <c r="P3" s="11"/>
      <c r="Q3"/>
    </row>
    <row r="4" spans="1:133" ht="32.25" customHeight="1" thickBot="1">
      <c r="A4" s="65"/>
      <c r="B4" s="66"/>
      <c r="C4" s="67"/>
      <c r="D4" s="34" t="s">
        <v>7</v>
      </c>
      <c r="E4" s="34" t="s">
        <v>71</v>
      </c>
      <c r="F4" s="34" t="s">
        <v>72</v>
      </c>
      <c r="G4" s="34" t="s">
        <v>73</v>
      </c>
      <c r="H4" s="34" t="s">
        <v>8</v>
      </c>
      <c r="I4" s="34" t="s">
        <v>9</v>
      </c>
      <c r="J4" s="35" t="s">
        <v>74</v>
      </c>
      <c r="K4" s="35" t="s">
        <v>10</v>
      </c>
      <c r="L4" s="35" t="s">
        <v>11</v>
      </c>
      <c r="M4" s="35" t="s">
        <v>12</v>
      </c>
      <c r="N4" s="35" t="s">
        <v>40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SUM(D6:D11)</f>
        <v>692165</v>
      </c>
      <c r="E5" s="27">
        <f t="shared" si="0"/>
        <v>1716124</v>
      </c>
      <c r="F5" s="27">
        <f t="shared" si="0"/>
        <v>0</v>
      </c>
      <c r="G5" s="27">
        <f t="shared" si="0"/>
        <v>611289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3">SUM(D5:M5)</f>
        <v>3019578</v>
      </c>
      <c r="O5" s="33">
        <f aca="true" t="shared" si="2" ref="O5:O36">(N5/O$76)</f>
        <v>348.3592524227042</v>
      </c>
      <c r="P5" s="6"/>
    </row>
    <row r="6" spans="1:16" ht="15">
      <c r="A6" s="12"/>
      <c r="B6" s="25">
        <v>311</v>
      </c>
      <c r="C6" s="20" t="s">
        <v>3</v>
      </c>
      <c r="D6" s="47">
        <v>403396</v>
      </c>
      <c r="E6" s="47">
        <v>1428041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1831437</v>
      </c>
      <c r="O6" s="48">
        <f t="shared" si="2"/>
        <v>211.28714813105677</v>
      </c>
      <c r="P6" s="9"/>
    </row>
    <row r="7" spans="1:16" ht="15">
      <c r="A7" s="12"/>
      <c r="B7" s="25">
        <v>312.3</v>
      </c>
      <c r="C7" s="20" t="s">
        <v>13</v>
      </c>
      <c r="D7" s="47">
        <v>0</v>
      </c>
      <c r="E7" s="47">
        <v>48273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48273</v>
      </c>
      <c r="O7" s="48">
        <f t="shared" si="2"/>
        <v>5.569104753114906</v>
      </c>
      <c r="P7" s="9"/>
    </row>
    <row r="8" spans="1:16" ht="15">
      <c r="A8" s="12"/>
      <c r="B8" s="25">
        <v>312.41</v>
      </c>
      <c r="C8" s="20" t="s">
        <v>14</v>
      </c>
      <c r="D8" s="47">
        <v>0</v>
      </c>
      <c r="E8" s="47">
        <v>239810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239810</v>
      </c>
      <c r="O8" s="48">
        <f t="shared" si="2"/>
        <v>27.6661282879557</v>
      </c>
      <c r="P8" s="9"/>
    </row>
    <row r="9" spans="1:16" ht="15">
      <c r="A9" s="12"/>
      <c r="B9" s="25">
        <v>312.42</v>
      </c>
      <c r="C9" s="20" t="s">
        <v>104</v>
      </c>
      <c r="D9" s="47">
        <v>0</v>
      </c>
      <c r="E9" s="47">
        <v>0</v>
      </c>
      <c r="F9" s="47">
        <v>0</v>
      </c>
      <c r="G9" s="47">
        <v>611289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611289</v>
      </c>
      <c r="O9" s="48">
        <f t="shared" si="2"/>
        <v>70.522496538994</v>
      </c>
      <c r="P9" s="9"/>
    </row>
    <row r="10" spans="1:16" ht="15">
      <c r="A10" s="12"/>
      <c r="B10" s="25">
        <v>312.6</v>
      </c>
      <c r="C10" s="20" t="s">
        <v>15</v>
      </c>
      <c r="D10" s="47">
        <v>270689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270689</v>
      </c>
      <c r="O10" s="48">
        <f t="shared" si="2"/>
        <v>31.228541762805722</v>
      </c>
      <c r="P10" s="9"/>
    </row>
    <row r="11" spans="1:16" ht="15">
      <c r="A11" s="12"/>
      <c r="B11" s="25">
        <v>315</v>
      </c>
      <c r="C11" s="20" t="s">
        <v>128</v>
      </c>
      <c r="D11" s="47">
        <v>18080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18080</v>
      </c>
      <c r="O11" s="48">
        <f t="shared" si="2"/>
        <v>2.085832948777111</v>
      </c>
      <c r="P11" s="9"/>
    </row>
    <row r="12" spans="1:16" ht="15.75">
      <c r="A12" s="29" t="s">
        <v>17</v>
      </c>
      <c r="B12" s="30"/>
      <c r="C12" s="31"/>
      <c r="D12" s="32">
        <f aca="true" t="shared" si="3" ref="D12:M12">SUM(D13:D14)</f>
        <v>37528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37528</v>
      </c>
      <c r="O12" s="46">
        <f t="shared" si="2"/>
        <v>4.329487771112136</v>
      </c>
      <c r="P12" s="10"/>
    </row>
    <row r="13" spans="1:16" ht="15">
      <c r="A13" s="12"/>
      <c r="B13" s="25">
        <v>322</v>
      </c>
      <c r="C13" s="20" t="s">
        <v>0</v>
      </c>
      <c r="D13" s="47">
        <v>12318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12318</v>
      </c>
      <c r="O13" s="48">
        <f t="shared" si="2"/>
        <v>1.421089063221043</v>
      </c>
      <c r="P13" s="9"/>
    </row>
    <row r="14" spans="1:16" ht="15">
      <c r="A14" s="12"/>
      <c r="B14" s="25">
        <v>329</v>
      </c>
      <c r="C14" s="20" t="s">
        <v>80</v>
      </c>
      <c r="D14" s="47">
        <v>25210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25210</v>
      </c>
      <c r="O14" s="48">
        <f t="shared" si="2"/>
        <v>2.908398707891094</v>
      </c>
      <c r="P14" s="9"/>
    </row>
    <row r="15" spans="1:16" ht="15.75">
      <c r="A15" s="29" t="s">
        <v>20</v>
      </c>
      <c r="B15" s="30"/>
      <c r="C15" s="31"/>
      <c r="D15" s="32">
        <f aca="true" t="shared" si="4" ref="D15:M15">SUM(D16:D43)</f>
        <v>3251860</v>
      </c>
      <c r="E15" s="32">
        <f t="shared" si="4"/>
        <v>5637031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8888891</v>
      </c>
      <c r="O15" s="46">
        <f t="shared" si="2"/>
        <v>1025.483502538071</v>
      </c>
      <c r="P15" s="10"/>
    </row>
    <row r="16" spans="1:16" ht="15">
      <c r="A16" s="12"/>
      <c r="B16" s="25">
        <v>331.1</v>
      </c>
      <c r="C16" s="20" t="s">
        <v>18</v>
      </c>
      <c r="D16" s="47">
        <v>5072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5072</v>
      </c>
      <c r="O16" s="48">
        <f t="shared" si="2"/>
        <v>0.5851407475772958</v>
      </c>
      <c r="P16" s="9"/>
    </row>
    <row r="17" spans="1:16" ht="15">
      <c r="A17" s="12"/>
      <c r="B17" s="25">
        <v>331.2</v>
      </c>
      <c r="C17" s="20" t="s">
        <v>19</v>
      </c>
      <c r="D17" s="47">
        <v>60612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60612</v>
      </c>
      <c r="O17" s="48">
        <f t="shared" si="2"/>
        <v>6.992616520535302</v>
      </c>
      <c r="P17" s="9"/>
    </row>
    <row r="18" spans="1:16" ht="15">
      <c r="A18" s="12"/>
      <c r="B18" s="25">
        <v>331.42</v>
      </c>
      <c r="C18" s="20" t="s">
        <v>105</v>
      </c>
      <c r="D18" s="47">
        <v>0</v>
      </c>
      <c r="E18" s="47">
        <v>53962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53962</v>
      </c>
      <c r="O18" s="48">
        <f t="shared" si="2"/>
        <v>6.2254268574065525</v>
      </c>
      <c r="P18" s="9"/>
    </row>
    <row r="19" spans="1:16" ht="15">
      <c r="A19" s="12"/>
      <c r="B19" s="25">
        <v>331.65</v>
      </c>
      <c r="C19" s="20" t="s">
        <v>81</v>
      </c>
      <c r="D19" s="47">
        <v>0</v>
      </c>
      <c r="E19" s="47">
        <v>49450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49450</v>
      </c>
      <c r="O19" s="48">
        <f t="shared" si="2"/>
        <v>5.7048915551453625</v>
      </c>
      <c r="P19" s="9"/>
    </row>
    <row r="20" spans="1:16" ht="15">
      <c r="A20" s="12"/>
      <c r="B20" s="25">
        <v>331.9</v>
      </c>
      <c r="C20" s="20" t="s">
        <v>129</v>
      </c>
      <c r="D20" s="47">
        <v>0</v>
      </c>
      <c r="E20" s="47">
        <v>111524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111524</v>
      </c>
      <c r="O20" s="48">
        <f t="shared" si="2"/>
        <v>12.866174434702353</v>
      </c>
      <c r="P20" s="9"/>
    </row>
    <row r="21" spans="1:16" ht="15">
      <c r="A21" s="12"/>
      <c r="B21" s="25">
        <v>333</v>
      </c>
      <c r="C21" s="20" t="s">
        <v>4</v>
      </c>
      <c r="D21" s="47">
        <v>380147</v>
      </c>
      <c r="E21" s="47">
        <v>290068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670215</v>
      </c>
      <c r="O21" s="48">
        <f t="shared" si="2"/>
        <v>77.32060452238117</v>
      </c>
      <c r="P21" s="9"/>
    </row>
    <row r="22" spans="1:16" ht="15">
      <c r="A22" s="12"/>
      <c r="B22" s="25">
        <v>334.2</v>
      </c>
      <c r="C22" s="20" t="s">
        <v>82</v>
      </c>
      <c r="D22" s="47">
        <v>829289</v>
      </c>
      <c r="E22" s="47">
        <v>51649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880938</v>
      </c>
      <c r="O22" s="48">
        <f t="shared" si="2"/>
        <v>101.63105676049838</v>
      </c>
      <c r="P22" s="9"/>
    </row>
    <row r="23" spans="1:16" ht="15">
      <c r="A23" s="12"/>
      <c r="B23" s="25">
        <v>334.34</v>
      </c>
      <c r="C23" s="20" t="s">
        <v>22</v>
      </c>
      <c r="D23" s="47">
        <v>0</v>
      </c>
      <c r="E23" s="47">
        <v>89961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1"/>
        <v>89961</v>
      </c>
      <c r="O23" s="48">
        <f t="shared" si="2"/>
        <v>10.378518689432395</v>
      </c>
      <c r="P23" s="9"/>
    </row>
    <row r="24" spans="1:16" ht="15">
      <c r="A24" s="12"/>
      <c r="B24" s="25">
        <v>334.39</v>
      </c>
      <c r="C24" s="20" t="s">
        <v>107</v>
      </c>
      <c r="D24" s="47">
        <v>22000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aca="true" t="shared" si="5" ref="N24:N42">SUM(D24:M24)</f>
        <v>22000</v>
      </c>
      <c r="O24" s="48">
        <f t="shared" si="2"/>
        <v>2.5380710659898478</v>
      </c>
      <c r="P24" s="9"/>
    </row>
    <row r="25" spans="1:16" ht="15">
      <c r="A25" s="12"/>
      <c r="B25" s="25">
        <v>334.42</v>
      </c>
      <c r="C25" s="20" t="s">
        <v>23</v>
      </c>
      <c r="D25" s="47">
        <v>0</v>
      </c>
      <c r="E25" s="47">
        <v>237684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237684</v>
      </c>
      <c r="O25" s="48">
        <f t="shared" si="2"/>
        <v>27.42085832948777</v>
      </c>
      <c r="P25" s="9"/>
    </row>
    <row r="26" spans="1:16" ht="15">
      <c r="A26" s="12"/>
      <c r="B26" s="25">
        <v>334.49</v>
      </c>
      <c r="C26" s="20" t="s">
        <v>83</v>
      </c>
      <c r="D26" s="47">
        <v>0</v>
      </c>
      <c r="E26" s="47">
        <v>3647062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3647062</v>
      </c>
      <c r="O26" s="48">
        <f t="shared" si="2"/>
        <v>420.7501153668666</v>
      </c>
      <c r="P26" s="9"/>
    </row>
    <row r="27" spans="1:16" ht="15">
      <c r="A27" s="12"/>
      <c r="B27" s="25">
        <v>334.5</v>
      </c>
      <c r="C27" s="20" t="s">
        <v>24</v>
      </c>
      <c r="D27" s="47">
        <v>0</v>
      </c>
      <c r="E27" s="47">
        <v>40488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40488</v>
      </c>
      <c r="O27" s="48">
        <f t="shared" si="2"/>
        <v>4.670973696354407</v>
      </c>
      <c r="P27" s="9"/>
    </row>
    <row r="28" spans="1:16" ht="15">
      <c r="A28" s="12"/>
      <c r="B28" s="25">
        <v>334.61</v>
      </c>
      <c r="C28" s="20" t="s">
        <v>25</v>
      </c>
      <c r="D28" s="47">
        <v>0</v>
      </c>
      <c r="E28" s="47">
        <v>884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884</v>
      </c>
      <c r="O28" s="48">
        <f t="shared" si="2"/>
        <v>0.10198431010613752</v>
      </c>
      <c r="P28" s="9"/>
    </row>
    <row r="29" spans="1:16" ht="15">
      <c r="A29" s="12"/>
      <c r="B29" s="25">
        <v>334.69</v>
      </c>
      <c r="C29" s="20" t="s">
        <v>84</v>
      </c>
      <c r="D29" s="47">
        <v>0</v>
      </c>
      <c r="E29" s="47">
        <v>127175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127175</v>
      </c>
      <c r="O29" s="48">
        <f t="shared" si="2"/>
        <v>14.671781264420858</v>
      </c>
      <c r="P29" s="9"/>
    </row>
    <row r="30" spans="1:16" ht="15">
      <c r="A30" s="12"/>
      <c r="B30" s="25">
        <v>334.7</v>
      </c>
      <c r="C30" s="20" t="s">
        <v>26</v>
      </c>
      <c r="D30" s="47">
        <v>50842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50842</v>
      </c>
      <c r="O30" s="48">
        <f t="shared" si="2"/>
        <v>5.865482233502538</v>
      </c>
      <c r="P30" s="9"/>
    </row>
    <row r="31" spans="1:16" ht="15">
      <c r="A31" s="12"/>
      <c r="B31" s="25">
        <v>334.82</v>
      </c>
      <c r="C31" s="20" t="s">
        <v>150</v>
      </c>
      <c r="D31" s="47">
        <v>0</v>
      </c>
      <c r="E31" s="47">
        <v>356341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356341</v>
      </c>
      <c r="O31" s="48">
        <f t="shared" si="2"/>
        <v>41.10994462390401</v>
      </c>
      <c r="P31" s="9"/>
    </row>
    <row r="32" spans="1:16" ht="15">
      <c r="A32" s="12"/>
      <c r="B32" s="25">
        <v>335.12</v>
      </c>
      <c r="C32" s="20" t="s">
        <v>130</v>
      </c>
      <c r="D32" s="47">
        <v>137148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137148</v>
      </c>
      <c r="O32" s="48">
        <f t="shared" si="2"/>
        <v>15.82233502538071</v>
      </c>
      <c r="P32" s="9"/>
    </row>
    <row r="33" spans="1:16" ht="15">
      <c r="A33" s="12"/>
      <c r="B33" s="25">
        <v>335.13</v>
      </c>
      <c r="C33" s="20" t="s">
        <v>131</v>
      </c>
      <c r="D33" s="47">
        <v>18464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18464</v>
      </c>
      <c r="O33" s="48">
        <f t="shared" si="2"/>
        <v>2.1301338255652977</v>
      </c>
      <c r="P33" s="9"/>
    </row>
    <row r="34" spans="1:16" ht="15">
      <c r="A34" s="12"/>
      <c r="B34" s="25">
        <v>335.14</v>
      </c>
      <c r="C34" s="20" t="s">
        <v>132</v>
      </c>
      <c r="D34" s="47">
        <v>3661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3661</v>
      </c>
      <c r="O34" s="48">
        <f t="shared" si="2"/>
        <v>0.42235809875403785</v>
      </c>
      <c r="P34" s="9"/>
    </row>
    <row r="35" spans="1:16" ht="15">
      <c r="A35" s="12"/>
      <c r="B35" s="25">
        <v>335.15</v>
      </c>
      <c r="C35" s="20" t="s">
        <v>133</v>
      </c>
      <c r="D35" s="47">
        <v>124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124</v>
      </c>
      <c r="O35" s="48">
        <f t="shared" si="2"/>
        <v>0.01430549146285187</v>
      </c>
      <c r="P35" s="9"/>
    </row>
    <row r="36" spans="1:16" ht="15">
      <c r="A36" s="12"/>
      <c r="B36" s="25">
        <v>335.16</v>
      </c>
      <c r="C36" s="20" t="s">
        <v>134</v>
      </c>
      <c r="D36" s="47">
        <v>198250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198250</v>
      </c>
      <c r="O36" s="48">
        <f t="shared" si="2"/>
        <v>22.871481310567606</v>
      </c>
      <c r="P36" s="9"/>
    </row>
    <row r="37" spans="1:16" ht="15">
      <c r="A37" s="12"/>
      <c r="B37" s="25">
        <v>335.18</v>
      </c>
      <c r="C37" s="20" t="s">
        <v>135</v>
      </c>
      <c r="D37" s="47">
        <v>444788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444788</v>
      </c>
      <c r="O37" s="48">
        <f aca="true" t="shared" si="6" ref="O37:O68">(N37/O$76)</f>
        <v>51.313797877249655</v>
      </c>
      <c r="P37" s="9"/>
    </row>
    <row r="38" spans="1:16" ht="15">
      <c r="A38" s="12"/>
      <c r="B38" s="25">
        <v>335.19</v>
      </c>
      <c r="C38" s="20" t="s">
        <v>136</v>
      </c>
      <c r="D38" s="47">
        <v>824956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824956</v>
      </c>
      <c r="O38" s="48">
        <f t="shared" si="6"/>
        <v>95.1725888324873</v>
      </c>
      <c r="P38" s="9"/>
    </row>
    <row r="39" spans="1:16" ht="15">
      <c r="A39" s="12"/>
      <c r="B39" s="25">
        <v>335.22</v>
      </c>
      <c r="C39" s="20" t="s">
        <v>108</v>
      </c>
      <c r="D39" s="47">
        <v>0</v>
      </c>
      <c r="E39" s="47">
        <v>96781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96781</v>
      </c>
      <c r="O39" s="48">
        <f t="shared" si="6"/>
        <v>11.165320719889248</v>
      </c>
      <c r="P39" s="9"/>
    </row>
    <row r="40" spans="1:16" ht="15">
      <c r="A40" s="12"/>
      <c r="B40" s="25">
        <v>335.42</v>
      </c>
      <c r="C40" s="20" t="s">
        <v>33</v>
      </c>
      <c r="D40" s="47">
        <v>0</v>
      </c>
      <c r="E40" s="47">
        <v>152822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5"/>
        <v>152822</v>
      </c>
      <c r="O40" s="48">
        <f t="shared" si="6"/>
        <v>17.630595293031842</v>
      </c>
      <c r="P40" s="9"/>
    </row>
    <row r="41" spans="1:16" ht="15">
      <c r="A41" s="12"/>
      <c r="B41" s="25">
        <v>335.49</v>
      </c>
      <c r="C41" s="20" t="s">
        <v>34</v>
      </c>
      <c r="D41" s="47">
        <v>0</v>
      </c>
      <c r="E41" s="47">
        <v>331180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5"/>
        <v>331180</v>
      </c>
      <c r="O41" s="48">
        <f t="shared" si="6"/>
        <v>38.20719889247808</v>
      </c>
      <c r="P41" s="9"/>
    </row>
    <row r="42" spans="1:16" ht="15">
      <c r="A42" s="12"/>
      <c r="B42" s="25">
        <v>336</v>
      </c>
      <c r="C42" s="20" t="s">
        <v>5</v>
      </c>
      <c r="D42" s="47">
        <v>29507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5"/>
        <v>29507</v>
      </c>
      <c r="O42" s="48">
        <f t="shared" si="6"/>
        <v>3.404130133825565</v>
      </c>
      <c r="P42" s="9"/>
    </row>
    <row r="43" spans="1:16" ht="15">
      <c r="A43" s="12"/>
      <c r="B43" s="25">
        <v>337.9</v>
      </c>
      <c r="C43" s="20" t="s">
        <v>37</v>
      </c>
      <c r="D43" s="47">
        <v>247000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247000</v>
      </c>
      <c r="O43" s="48">
        <f t="shared" si="6"/>
        <v>28.495616059067835</v>
      </c>
      <c r="P43" s="9"/>
    </row>
    <row r="44" spans="1:16" ht="15.75">
      <c r="A44" s="29" t="s">
        <v>42</v>
      </c>
      <c r="B44" s="30"/>
      <c r="C44" s="31"/>
      <c r="D44" s="32">
        <f aca="true" t="shared" si="7" ref="D44:M44">SUM(D45:D63)</f>
        <v>272040</v>
      </c>
      <c r="E44" s="32">
        <f t="shared" si="7"/>
        <v>721611</v>
      </c>
      <c r="F44" s="32">
        <f t="shared" si="7"/>
        <v>0</v>
      </c>
      <c r="G44" s="32">
        <f t="shared" si="7"/>
        <v>0</v>
      </c>
      <c r="H44" s="32">
        <f t="shared" si="7"/>
        <v>0</v>
      </c>
      <c r="I44" s="32">
        <f t="shared" si="7"/>
        <v>297819</v>
      </c>
      <c r="J44" s="32">
        <f t="shared" si="7"/>
        <v>0</v>
      </c>
      <c r="K44" s="32">
        <f t="shared" si="7"/>
        <v>0</v>
      </c>
      <c r="L44" s="32">
        <f t="shared" si="7"/>
        <v>0</v>
      </c>
      <c r="M44" s="32">
        <f t="shared" si="7"/>
        <v>0</v>
      </c>
      <c r="N44" s="32">
        <f>SUM(D44:M44)</f>
        <v>1291470</v>
      </c>
      <c r="O44" s="46">
        <f t="shared" si="6"/>
        <v>148.99284725426858</v>
      </c>
      <c r="P44" s="10"/>
    </row>
    <row r="45" spans="1:16" ht="15">
      <c r="A45" s="12"/>
      <c r="B45" s="25">
        <v>341.15</v>
      </c>
      <c r="C45" s="20" t="s">
        <v>137</v>
      </c>
      <c r="D45" s="47">
        <v>0</v>
      </c>
      <c r="E45" s="47">
        <v>8192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aca="true" t="shared" si="8" ref="N45:N63">SUM(D45:M45)</f>
        <v>8192</v>
      </c>
      <c r="O45" s="48">
        <f t="shared" si="6"/>
        <v>0.9450853714813106</v>
      </c>
      <c r="P45" s="9"/>
    </row>
    <row r="46" spans="1:16" ht="15">
      <c r="A46" s="12"/>
      <c r="B46" s="25">
        <v>341.51</v>
      </c>
      <c r="C46" s="20" t="s">
        <v>138</v>
      </c>
      <c r="D46" s="47">
        <v>3132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3132</v>
      </c>
      <c r="O46" s="48">
        <f t="shared" si="6"/>
        <v>0.3613290263036456</v>
      </c>
      <c r="P46" s="9"/>
    </row>
    <row r="47" spans="1:16" ht="15">
      <c r="A47" s="12"/>
      <c r="B47" s="25">
        <v>341.9</v>
      </c>
      <c r="C47" s="20" t="s">
        <v>151</v>
      </c>
      <c r="D47" s="47">
        <v>155191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155191</v>
      </c>
      <c r="O47" s="48">
        <f t="shared" si="6"/>
        <v>17.903899400092293</v>
      </c>
      <c r="P47" s="9"/>
    </row>
    <row r="48" spans="1:16" ht="15">
      <c r="A48" s="12"/>
      <c r="B48" s="25">
        <v>342.1</v>
      </c>
      <c r="C48" s="20" t="s">
        <v>121</v>
      </c>
      <c r="D48" s="47">
        <v>1606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1606</v>
      </c>
      <c r="O48" s="48">
        <f t="shared" si="6"/>
        <v>0.18527918781725888</v>
      </c>
      <c r="P48" s="9"/>
    </row>
    <row r="49" spans="1:16" ht="15">
      <c r="A49" s="12"/>
      <c r="B49" s="25">
        <v>342.6</v>
      </c>
      <c r="C49" s="20" t="s">
        <v>48</v>
      </c>
      <c r="D49" s="47">
        <v>0</v>
      </c>
      <c r="E49" s="47">
        <v>225261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225261</v>
      </c>
      <c r="O49" s="48">
        <f t="shared" si="6"/>
        <v>25.987655745269958</v>
      </c>
      <c r="P49" s="9"/>
    </row>
    <row r="50" spans="1:16" ht="15">
      <c r="A50" s="12"/>
      <c r="B50" s="25">
        <v>342.9</v>
      </c>
      <c r="C50" s="20" t="s">
        <v>139</v>
      </c>
      <c r="D50" s="47">
        <v>2500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2500</v>
      </c>
      <c r="O50" s="48">
        <f t="shared" si="6"/>
        <v>0.2884171665897554</v>
      </c>
      <c r="P50" s="9"/>
    </row>
    <row r="51" spans="1:16" ht="15">
      <c r="A51" s="12"/>
      <c r="B51" s="25">
        <v>343.3</v>
      </c>
      <c r="C51" s="20" t="s">
        <v>49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297819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297819</v>
      </c>
      <c r="O51" s="48">
        <f t="shared" si="6"/>
        <v>34.358444854637746</v>
      </c>
      <c r="P51" s="9"/>
    </row>
    <row r="52" spans="1:16" ht="15">
      <c r="A52" s="12"/>
      <c r="B52" s="25">
        <v>343.4</v>
      </c>
      <c r="C52" s="20" t="s">
        <v>50</v>
      </c>
      <c r="D52" s="47">
        <v>0</v>
      </c>
      <c r="E52" s="47">
        <v>418583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418583</v>
      </c>
      <c r="O52" s="48">
        <f t="shared" si="6"/>
        <v>48.29060913705584</v>
      </c>
      <c r="P52" s="9"/>
    </row>
    <row r="53" spans="1:16" ht="15">
      <c r="A53" s="12"/>
      <c r="B53" s="25">
        <v>344.3</v>
      </c>
      <c r="C53" s="20" t="s">
        <v>140</v>
      </c>
      <c r="D53" s="47">
        <v>0</v>
      </c>
      <c r="E53" s="47">
        <v>69575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69575</v>
      </c>
      <c r="O53" s="48">
        <f t="shared" si="6"/>
        <v>8.026649746192893</v>
      </c>
      <c r="P53" s="9"/>
    </row>
    <row r="54" spans="1:16" ht="15">
      <c r="A54" s="12"/>
      <c r="B54" s="25">
        <v>347.2</v>
      </c>
      <c r="C54" s="20" t="s">
        <v>122</v>
      </c>
      <c r="D54" s="47">
        <v>27723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27723</v>
      </c>
      <c r="O54" s="48">
        <f t="shared" si="6"/>
        <v>3.1983156437471156</v>
      </c>
      <c r="P54" s="9"/>
    </row>
    <row r="55" spans="1:16" ht="15">
      <c r="A55" s="12"/>
      <c r="B55" s="25">
        <v>347.3</v>
      </c>
      <c r="C55" s="20" t="s">
        <v>123</v>
      </c>
      <c r="D55" s="47">
        <v>7765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7765</v>
      </c>
      <c r="O55" s="48">
        <f t="shared" si="6"/>
        <v>0.8958237194277804</v>
      </c>
      <c r="P55" s="9"/>
    </row>
    <row r="56" spans="1:16" ht="15">
      <c r="A56" s="12"/>
      <c r="B56" s="25">
        <v>347.4</v>
      </c>
      <c r="C56" s="20" t="s">
        <v>152</v>
      </c>
      <c r="D56" s="47">
        <v>10329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10329</v>
      </c>
      <c r="O56" s="48">
        <f t="shared" si="6"/>
        <v>1.1916243654822336</v>
      </c>
      <c r="P56" s="9"/>
    </row>
    <row r="57" spans="1:16" ht="15">
      <c r="A57" s="12"/>
      <c r="B57" s="25">
        <v>347.9</v>
      </c>
      <c r="C57" s="20" t="s">
        <v>92</v>
      </c>
      <c r="D57" s="47">
        <v>24155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24155</v>
      </c>
      <c r="O57" s="48">
        <f t="shared" si="6"/>
        <v>2.786686663590217</v>
      </c>
      <c r="P57" s="9"/>
    </row>
    <row r="58" spans="1:16" ht="15">
      <c r="A58" s="12"/>
      <c r="B58" s="25">
        <v>348.921</v>
      </c>
      <c r="C58" s="20" t="s">
        <v>141</v>
      </c>
      <c r="D58" s="47">
        <v>1751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1751</v>
      </c>
      <c r="O58" s="48">
        <f t="shared" si="6"/>
        <v>0.2020073834794647</v>
      </c>
      <c r="P58" s="9"/>
    </row>
    <row r="59" spans="1:16" ht="15">
      <c r="A59" s="12"/>
      <c r="B59" s="25">
        <v>348.922</v>
      </c>
      <c r="C59" s="20" t="s">
        <v>142</v>
      </c>
      <c r="D59" s="47">
        <v>1751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1751</v>
      </c>
      <c r="O59" s="48">
        <f t="shared" si="6"/>
        <v>0.2020073834794647</v>
      </c>
      <c r="P59" s="9"/>
    </row>
    <row r="60" spans="1:16" ht="15">
      <c r="A60" s="12"/>
      <c r="B60" s="25">
        <v>348.923</v>
      </c>
      <c r="C60" s="20" t="s">
        <v>143</v>
      </c>
      <c r="D60" s="47">
        <v>1751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1751</v>
      </c>
      <c r="O60" s="48">
        <f t="shared" si="6"/>
        <v>0.2020073834794647</v>
      </c>
      <c r="P60" s="9"/>
    </row>
    <row r="61" spans="1:16" ht="15">
      <c r="A61" s="12"/>
      <c r="B61" s="25">
        <v>348.924</v>
      </c>
      <c r="C61" s="20" t="s">
        <v>144</v>
      </c>
      <c r="D61" s="47">
        <v>1751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1751</v>
      </c>
      <c r="O61" s="48">
        <f t="shared" si="6"/>
        <v>0.2020073834794647</v>
      </c>
      <c r="P61" s="9"/>
    </row>
    <row r="62" spans="1:16" ht="15">
      <c r="A62" s="12"/>
      <c r="B62" s="25">
        <v>348.931</v>
      </c>
      <c r="C62" s="20" t="s">
        <v>145</v>
      </c>
      <c r="D62" s="47">
        <v>6006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6006</v>
      </c>
      <c r="O62" s="48">
        <f t="shared" si="6"/>
        <v>0.6928934010152284</v>
      </c>
      <c r="P62" s="9"/>
    </row>
    <row r="63" spans="1:16" ht="15">
      <c r="A63" s="12"/>
      <c r="B63" s="25">
        <v>349</v>
      </c>
      <c r="C63" s="20" t="s">
        <v>1</v>
      </c>
      <c r="D63" s="47">
        <v>26629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26629</v>
      </c>
      <c r="O63" s="48">
        <f t="shared" si="6"/>
        <v>3.072104291647439</v>
      </c>
      <c r="P63" s="9"/>
    </row>
    <row r="64" spans="1:16" ht="15.75">
      <c r="A64" s="29" t="s">
        <v>43</v>
      </c>
      <c r="B64" s="30"/>
      <c r="C64" s="31"/>
      <c r="D64" s="32">
        <f aca="true" t="shared" si="9" ref="D64:M64">SUM(D65:D68)</f>
        <v>24962</v>
      </c>
      <c r="E64" s="32">
        <f t="shared" si="9"/>
        <v>12494</v>
      </c>
      <c r="F64" s="32">
        <f t="shared" si="9"/>
        <v>0</v>
      </c>
      <c r="G64" s="32">
        <f t="shared" si="9"/>
        <v>0</v>
      </c>
      <c r="H64" s="32">
        <f t="shared" si="9"/>
        <v>0</v>
      </c>
      <c r="I64" s="32">
        <f t="shared" si="9"/>
        <v>0</v>
      </c>
      <c r="J64" s="32">
        <f t="shared" si="9"/>
        <v>0</v>
      </c>
      <c r="K64" s="32">
        <f t="shared" si="9"/>
        <v>0</v>
      </c>
      <c r="L64" s="32">
        <f t="shared" si="9"/>
        <v>0</v>
      </c>
      <c r="M64" s="32">
        <f t="shared" si="9"/>
        <v>0</v>
      </c>
      <c r="N64" s="32">
        <f aca="true" t="shared" si="10" ref="N64:N74">SUM(D64:M64)</f>
        <v>37456</v>
      </c>
      <c r="O64" s="46">
        <f t="shared" si="6"/>
        <v>4.3211813567143516</v>
      </c>
      <c r="P64" s="10"/>
    </row>
    <row r="65" spans="1:16" ht="15">
      <c r="A65" s="13"/>
      <c r="B65" s="40">
        <v>351.1</v>
      </c>
      <c r="C65" s="21" t="s">
        <v>98</v>
      </c>
      <c r="D65" s="47">
        <v>1883</v>
      </c>
      <c r="E65" s="47">
        <v>4302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6185</v>
      </c>
      <c r="O65" s="48">
        <f t="shared" si="6"/>
        <v>0.7135440701430549</v>
      </c>
      <c r="P65" s="9"/>
    </row>
    <row r="66" spans="1:16" ht="15">
      <c r="A66" s="13"/>
      <c r="B66" s="40">
        <v>351.2</v>
      </c>
      <c r="C66" s="21" t="s">
        <v>99</v>
      </c>
      <c r="D66" s="47">
        <v>3914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3914</v>
      </c>
      <c r="O66" s="48">
        <f t="shared" si="6"/>
        <v>0.4515459160129211</v>
      </c>
      <c r="P66" s="9"/>
    </row>
    <row r="67" spans="1:16" ht="15">
      <c r="A67" s="13"/>
      <c r="B67" s="40">
        <v>351.8</v>
      </c>
      <c r="C67" s="21" t="s">
        <v>147</v>
      </c>
      <c r="D67" s="47">
        <v>0</v>
      </c>
      <c r="E67" s="47">
        <v>8192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8192</v>
      </c>
      <c r="O67" s="48">
        <f t="shared" si="6"/>
        <v>0.9450853714813106</v>
      </c>
      <c r="P67" s="9"/>
    </row>
    <row r="68" spans="1:16" ht="15">
      <c r="A68" s="13"/>
      <c r="B68" s="40">
        <v>359</v>
      </c>
      <c r="C68" s="21" t="s">
        <v>59</v>
      </c>
      <c r="D68" s="47">
        <v>19165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19165</v>
      </c>
      <c r="O68" s="48">
        <f t="shared" si="6"/>
        <v>2.211005999077065</v>
      </c>
      <c r="P68" s="9"/>
    </row>
    <row r="69" spans="1:16" ht="15.75">
      <c r="A69" s="29" t="s">
        <v>6</v>
      </c>
      <c r="B69" s="30"/>
      <c r="C69" s="31"/>
      <c r="D69" s="32">
        <f aca="true" t="shared" si="11" ref="D69:M69">SUM(D70:D71)</f>
        <v>58577</v>
      </c>
      <c r="E69" s="32">
        <f t="shared" si="11"/>
        <v>139312</v>
      </c>
      <c r="F69" s="32">
        <f t="shared" si="11"/>
        <v>0</v>
      </c>
      <c r="G69" s="32">
        <f t="shared" si="11"/>
        <v>11997</v>
      </c>
      <c r="H69" s="32">
        <f t="shared" si="11"/>
        <v>0</v>
      </c>
      <c r="I69" s="32">
        <f t="shared" si="11"/>
        <v>0</v>
      </c>
      <c r="J69" s="32">
        <f t="shared" si="11"/>
        <v>0</v>
      </c>
      <c r="K69" s="32">
        <f t="shared" si="11"/>
        <v>0</v>
      </c>
      <c r="L69" s="32">
        <f t="shared" si="11"/>
        <v>0</v>
      </c>
      <c r="M69" s="32">
        <f t="shared" si="11"/>
        <v>0</v>
      </c>
      <c r="N69" s="32">
        <f t="shared" si="10"/>
        <v>209886</v>
      </c>
      <c r="O69" s="46">
        <f aca="true" t="shared" si="12" ref="O69:O74">(N69/O$76)</f>
        <v>24.213890170742964</v>
      </c>
      <c r="P69" s="10"/>
    </row>
    <row r="70" spans="1:16" ht="15">
      <c r="A70" s="12"/>
      <c r="B70" s="25">
        <v>361.1</v>
      </c>
      <c r="C70" s="20" t="s">
        <v>60</v>
      </c>
      <c r="D70" s="47">
        <v>2771</v>
      </c>
      <c r="E70" s="47">
        <v>1626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4397</v>
      </c>
      <c r="O70" s="48">
        <f t="shared" si="12"/>
        <v>0.5072681125980618</v>
      </c>
      <c r="P70" s="9"/>
    </row>
    <row r="71" spans="1:16" ht="15">
      <c r="A71" s="12"/>
      <c r="B71" s="25">
        <v>369.9</v>
      </c>
      <c r="C71" s="20" t="s">
        <v>62</v>
      </c>
      <c r="D71" s="47">
        <v>55806</v>
      </c>
      <c r="E71" s="47">
        <v>137686</v>
      </c>
      <c r="F71" s="47">
        <v>0</v>
      </c>
      <c r="G71" s="47">
        <v>11997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205489</v>
      </c>
      <c r="O71" s="48">
        <f t="shared" si="12"/>
        <v>23.7066220581449</v>
      </c>
      <c r="P71" s="9"/>
    </row>
    <row r="72" spans="1:16" ht="15.75">
      <c r="A72" s="29" t="s">
        <v>44</v>
      </c>
      <c r="B72" s="30"/>
      <c r="C72" s="31"/>
      <c r="D72" s="32">
        <f aca="true" t="shared" si="13" ref="D72:M72">SUM(D73:D73)</f>
        <v>1552407</v>
      </c>
      <c r="E72" s="32">
        <f t="shared" si="13"/>
        <v>1153193</v>
      </c>
      <c r="F72" s="32">
        <f t="shared" si="13"/>
        <v>0</v>
      </c>
      <c r="G72" s="32">
        <f t="shared" si="13"/>
        <v>0</v>
      </c>
      <c r="H72" s="32">
        <f t="shared" si="13"/>
        <v>0</v>
      </c>
      <c r="I72" s="32">
        <f t="shared" si="13"/>
        <v>130441</v>
      </c>
      <c r="J72" s="32">
        <f t="shared" si="13"/>
        <v>0</v>
      </c>
      <c r="K72" s="32">
        <f t="shared" si="13"/>
        <v>0</v>
      </c>
      <c r="L72" s="32">
        <f t="shared" si="13"/>
        <v>0</v>
      </c>
      <c r="M72" s="32">
        <f t="shared" si="13"/>
        <v>0</v>
      </c>
      <c r="N72" s="32">
        <f t="shared" si="10"/>
        <v>2836041</v>
      </c>
      <c r="O72" s="46">
        <f t="shared" si="12"/>
        <v>327.1851638209506</v>
      </c>
      <c r="P72" s="9"/>
    </row>
    <row r="73" spans="1:16" ht="15.75" thickBot="1">
      <c r="A73" s="12"/>
      <c r="B73" s="25">
        <v>381</v>
      </c>
      <c r="C73" s="20" t="s">
        <v>63</v>
      </c>
      <c r="D73" s="47">
        <v>1552407</v>
      </c>
      <c r="E73" s="47">
        <v>1153193</v>
      </c>
      <c r="F73" s="47">
        <v>0</v>
      </c>
      <c r="G73" s="47">
        <v>0</v>
      </c>
      <c r="H73" s="47">
        <v>0</v>
      </c>
      <c r="I73" s="47">
        <v>130441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2836041</v>
      </c>
      <c r="O73" s="48">
        <f t="shared" si="12"/>
        <v>327.1851638209506</v>
      </c>
      <c r="P73" s="9"/>
    </row>
    <row r="74" spans="1:119" ht="16.5" thickBot="1">
      <c r="A74" s="14" t="s">
        <v>52</v>
      </c>
      <c r="B74" s="23"/>
      <c r="C74" s="22"/>
      <c r="D74" s="15">
        <f aca="true" t="shared" si="14" ref="D74:M74">SUM(D5,D12,D15,D44,D64,D69,D72)</f>
        <v>5889539</v>
      </c>
      <c r="E74" s="15">
        <f t="shared" si="14"/>
        <v>9379765</v>
      </c>
      <c r="F74" s="15">
        <f t="shared" si="14"/>
        <v>0</v>
      </c>
      <c r="G74" s="15">
        <f t="shared" si="14"/>
        <v>623286</v>
      </c>
      <c r="H74" s="15">
        <f t="shared" si="14"/>
        <v>0</v>
      </c>
      <c r="I74" s="15">
        <f t="shared" si="14"/>
        <v>428260</v>
      </c>
      <c r="J74" s="15">
        <f t="shared" si="14"/>
        <v>0</v>
      </c>
      <c r="K74" s="15">
        <f t="shared" si="14"/>
        <v>0</v>
      </c>
      <c r="L74" s="15">
        <f t="shared" si="14"/>
        <v>0</v>
      </c>
      <c r="M74" s="15">
        <f t="shared" si="14"/>
        <v>0</v>
      </c>
      <c r="N74" s="15">
        <f t="shared" si="10"/>
        <v>16320850</v>
      </c>
      <c r="O74" s="38">
        <f t="shared" si="12"/>
        <v>1882.885325334564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5" ht="15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5" ht="15">
      <c r="A76" s="41"/>
      <c r="B76" s="42"/>
      <c r="C76" s="42"/>
      <c r="D76" s="43"/>
      <c r="E76" s="43"/>
      <c r="F76" s="43"/>
      <c r="G76" s="43"/>
      <c r="H76" s="43"/>
      <c r="I76" s="43"/>
      <c r="J76" s="43"/>
      <c r="K76" s="43"/>
      <c r="L76" s="49" t="s">
        <v>153</v>
      </c>
      <c r="M76" s="49"/>
      <c r="N76" s="49"/>
      <c r="O76" s="44">
        <v>8668</v>
      </c>
    </row>
    <row r="77" spans="1:15" ht="15">
      <c r="A77" s="50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2"/>
    </row>
    <row r="78" spans="1:15" ht="15.75" customHeight="1" thickBot="1">
      <c r="A78" s="53" t="s">
        <v>102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5"/>
    </row>
  </sheetData>
  <sheetProtection/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77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127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70</v>
      </c>
      <c r="B3" s="63"/>
      <c r="C3" s="64"/>
      <c r="D3" s="68" t="s">
        <v>38</v>
      </c>
      <c r="E3" s="69"/>
      <c r="F3" s="69"/>
      <c r="G3" s="69"/>
      <c r="H3" s="70"/>
      <c r="I3" s="68" t="s">
        <v>39</v>
      </c>
      <c r="J3" s="70"/>
      <c r="K3" s="68" t="s">
        <v>41</v>
      </c>
      <c r="L3" s="70"/>
      <c r="M3" s="36"/>
      <c r="N3" s="37"/>
      <c r="O3" s="71" t="s">
        <v>75</v>
      </c>
      <c r="P3" s="11"/>
      <c r="Q3"/>
    </row>
    <row r="4" spans="1:133" ht="32.25" customHeight="1" thickBot="1">
      <c r="A4" s="65"/>
      <c r="B4" s="66"/>
      <c r="C4" s="67"/>
      <c r="D4" s="34" t="s">
        <v>7</v>
      </c>
      <c r="E4" s="34" t="s">
        <v>71</v>
      </c>
      <c r="F4" s="34" t="s">
        <v>72</v>
      </c>
      <c r="G4" s="34" t="s">
        <v>73</v>
      </c>
      <c r="H4" s="34" t="s">
        <v>8</v>
      </c>
      <c r="I4" s="34" t="s">
        <v>9</v>
      </c>
      <c r="J4" s="35" t="s">
        <v>74</v>
      </c>
      <c r="K4" s="35" t="s">
        <v>10</v>
      </c>
      <c r="L4" s="35" t="s">
        <v>11</v>
      </c>
      <c r="M4" s="35" t="s">
        <v>12</v>
      </c>
      <c r="N4" s="35" t="s">
        <v>40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SUM(D6:D10)</f>
        <v>846442</v>
      </c>
      <c r="E5" s="27">
        <f t="shared" si="0"/>
        <v>1626158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1">SUM(D5:M5)</f>
        <v>2472600</v>
      </c>
      <c r="O5" s="33">
        <f aca="true" t="shared" si="2" ref="O5:O36">(N5/O$74)</f>
        <v>291.4770717906401</v>
      </c>
      <c r="P5" s="6"/>
    </row>
    <row r="6" spans="1:16" ht="15">
      <c r="A6" s="12"/>
      <c r="B6" s="25">
        <v>311</v>
      </c>
      <c r="C6" s="20" t="s">
        <v>3</v>
      </c>
      <c r="D6" s="47">
        <v>535716</v>
      </c>
      <c r="E6" s="47">
        <v>1351453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1887169</v>
      </c>
      <c r="O6" s="48">
        <f t="shared" si="2"/>
        <v>222.46481197689496</v>
      </c>
      <c r="P6" s="9"/>
    </row>
    <row r="7" spans="1:16" ht="15">
      <c r="A7" s="12"/>
      <c r="B7" s="25">
        <v>312.3</v>
      </c>
      <c r="C7" s="20" t="s">
        <v>13</v>
      </c>
      <c r="D7" s="47">
        <v>0</v>
      </c>
      <c r="E7" s="47">
        <v>45990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45990</v>
      </c>
      <c r="O7" s="48">
        <f t="shared" si="2"/>
        <v>5.421431097489096</v>
      </c>
      <c r="P7" s="9"/>
    </row>
    <row r="8" spans="1:16" ht="15">
      <c r="A8" s="12"/>
      <c r="B8" s="25">
        <v>312.41</v>
      </c>
      <c r="C8" s="20" t="s">
        <v>14</v>
      </c>
      <c r="D8" s="47">
        <v>0</v>
      </c>
      <c r="E8" s="47">
        <v>228715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228715</v>
      </c>
      <c r="O8" s="48">
        <f t="shared" si="2"/>
        <v>26.961570199221974</v>
      </c>
      <c r="P8" s="9"/>
    </row>
    <row r="9" spans="1:16" ht="15">
      <c r="A9" s="12"/>
      <c r="B9" s="25">
        <v>312.6</v>
      </c>
      <c r="C9" s="20" t="s">
        <v>15</v>
      </c>
      <c r="D9" s="47">
        <v>293647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293647</v>
      </c>
      <c r="O9" s="48">
        <f t="shared" si="2"/>
        <v>34.61593775786868</v>
      </c>
      <c r="P9" s="9"/>
    </row>
    <row r="10" spans="1:16" ht="15">
      <c r="A10" s="12"/>
      <c r="B10" s="25">
        <v>315</v>
      </c>
      <c r="C10" s="20" t="s">
        <v>128</v>
      </c>
      <c r="D10" s="47">
        <v>17079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17079</v>
      </c>
      <c r="O10" s="48">
        <f t="shared" si="2"/>
        <v>2.0133207591653894</v>
      </c>
      <c r="P10" s="9"/>
    </row>
    <row r="11" spans="1:16" ht="15.75">
      <c r="A11" s="29" t="s">
        <v>17</v>
      </c>
      <c r="B11" s="30"/>
      <c r="C11" s="31"/>
      <c r="D11" s="32">
        <f aca="true" t="shared" si="3" ref="D11:M11">SUM(D12:D13)</f>
        <v>15848</v>
      </c>
      <c r="E11" s="32">
        <f t="shared" si="3"/>
        <v>29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15877</v>
      </c>
      <c r="O11" s="46">
        <f t="shared" si="2"/>
        <v>1.8716256041494754</v>
      </c>
      <c r="P11" s="10"/>
    </row>
    <row r="12" spans="1:16" ht="15">
      <c r="A12" s="12"/>
      <c r="B12" s="25">
        <v>322</v>
      </c>
      <c r="C12" s="20" t="s">
        <v>0</v>
      </c>
      <c r="D12" s="47">
        <v>15848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15848</v>
      </c>
      <c r="O12" s="48">
        <f t="shared" si="2"/>
        <v>1.8682070022397737</v>
      </c>
      <c r="P12" s="9"/>
    </row>
    <row r="13" spans="1:16" ht="15">
      <c r="A13" s="12"/>
      <c r="B13" s="25">
        <v>329</v>
      </c>
      <c r="C13" s="20" t="s">
        <v>80</v>
      </c>
      <c r="D13" s="47">
        <v>0</v>
      </c>
      <c r="E13" s="47">
        <v>29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29</v>
      </c>
      <c r="O13" s="48">
        <f t="shared" si="2"/>
        <v>0.0034186019097017565</v>
      </c>
      <c r="P13" s="9"/>
    </row>
    <row r="14" spans="1:16" ht="15.75">
      <c r="A14" s="29" t="s">
        <v>20</v>
      </c>
      <c r="B14" s="30"/>
      <c r="C14" s="31"/>
      <c r="D14" s="32">
        <f aca="true" t="shared" si="4" ref="D14:M14">SUM(D15:D41)</f>
        <v>2569274</v>
      </c>
      <c r="E14" s="32">
        <f t="shared" si="4"/>
        <v>2766245</v>
      </c>
      <c r="F14" s="32">
        <f t="shared" si="4"/>
        <v>0</v>
      </c>
      <c r="G14" s="32">
        <f t="shared" si="4"/>
        <v>585055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5">
        <f t="shared" si="1"/>
        <v>5920574</v>
      </c>
      <c r="O14" s="46">
        <f t="shared" si="2"/>
        <v>697.9339856182954</v>
      </c>
      <c r="P14" s="10"/>
    </row>
    <row r="15" spans="1:16" ht="15">
      <c r="A15" s="12"/>
      <c r="B15" s="25">
        <v>331.2</v>
      </c>
      <c r="C15" s="20" t="s">
        <v>19</v>
      </c>
      <c r="D15" s="47">
        <v>179259</v>
      </c>
      <c r="E15" s="47">
        <v>171420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350679</v>
      </c>
      <c r="O15" s="48">
        <f t="shared" si="2"/>
        <v>41.33903100318284</v>
      </c>
      <c r="P15" s="9"/>
    </row>
    <row r="16" spans="1:16" ht="15">
      <c r="A16" s="12"/>
      <c r="B16" s="25">
        <v>331.42</v>
      </c>
      <c r="C16" s="20" t="s">
        <v>105</v>
      </c>
      <c r="D16" s="47">
        <v>0</v>
      </c>
      <c r="E16" s="47">
        <v>94486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94486</v>
      </c>
      <c r="O16" s="48">
        <f t="shared" si="2"/>
        <v>11.138276553106213</v>
      </c>
      <c r="P16" s="9"/>
    </row>
    <row r="17" spans="1:16" ht="15">
      <c r="A17" s="12"/>
      <c r="B17" s="25">
        <v>331.65</v>
      </c>
      <c r="C17" s="20" t="s">
        <v>81</v>
      </c>
      <c r="D17" s="47">
        <v>0</v>
      </c>
      <c r="E17" s="47">
        <v>86490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86490</v>
      </c>
      <c r="O17" s="48">
        <f t="shared" si="2"/>
        <v>10.195685488624308</v>
      </c>
      <c r="P17" s="9"/>
    </row>
    <row r="18" spans="1:16" ht="15">
      <c r="A18" s="12"/>
      <c r="B18" s="25">
        <v>331.9</v>
      </c>
      <c r="C18" s="20" t="s">
        <v>129</v>
      </c>
      <c r="D18" s="47">
        <v>0</v>
      </c>
      <c r="E18" s="47">
        <v>19101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19101</v>
      </c>
      <c r="O18" s="48">
        <f t="shared" si="2"/>
        <v>2.2516798302487326</v>
      </c>
      <c r="P18" s="9"/>
    </row>
    <row r="19" spans="1:16" ht="15">
      <c r="A19" s="12"/>
      <c r="B19" s="25">
        <v>333</v>
      </c>
      <c r="C19" s="20" t="s">
        <v>4</v>
      </c>
      <c r="D19" s="47">
        <v>341311</v>
      </c>
      <c r="E19" s="47">
        <v>283395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624706</v>
      </c>
      <c r="O19" s="48">
        <f t="shared" si="2"/>
        <v>73.64210774490157</v>
      </c>
      <c r="P19" s="9"/>
    </row>
    <row r="20" spans="1:16" ht="15">
      <c r="A20" s="12"/>
      <c r="B20" s="25">
        <v>334.2</v>
      </c>
      <c r="C20" s="20" t="s">
        <v>82</v>
      </c>
      <c r="D20" s="47">
        <v>134051</v>
      </c>
      <c r="E20" s="47">
        <v>80937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214988</v>
      </c>
      <c r="O20" s="48">
        <f t="shared" si="2"/>
        <v>25.343392667688317</v>
      </c>
      <c r="P20" s="9"/>
    </row>
    <row r="21" spans="1:16" ht="15">
      <c r="A21" s="12"/>
      <c r="B21" s="25">
        <v>334.34</v>
      </c>
      <c r="C21" s="20" t="s">
        <v>22</v>
      </c>
      <c r="D21" s="47">
        <v>0</v>
      </c>
      <c r="E21" s="47">
        <v>69773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69773</v>
      </c>
      <c r="O21" s="48">
        <f t="shared" si="2"/>
        <v>8.225038311917954</v>
      </c>
      <c r="P21" s="9"/>
    </row>
    <row r="22" spans="1:16" ht="15">
      <c r="A22" s="12"/>
      <c r="B22" s="25">
        <v>334.39</v>
      </c>
      <c r="C22" s="20" t="s">
        <v>107</v>
      </c>
      <c r="D22" s="47">
        <v>85500</v>
      </c>
      <c r="E22" s="47">
        <v>-197747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aca="true" t="shared" si="5" ref="N22:N40">SUM(D22:M22)</f>
        <v>-112247</v>
      </c>
      <c r="O22" s="48">
        <f t="shared" si="2"/>
        <v>-13.23199339856183</v>
      </c>
      <c r="P22" s="9"/>
    </row>
    <row r="23" spans="1:16" ht="15">
      <c r="A23" s="12"/>
      <c r="B23" s="25">
        <v>334.42</v>
      </c>
      <c r="C23" s="20" t="s">
        <v>23</v>
      </c>
      <c r="D23" s="47">
        <v>0</v>
      </c>
      <c r="E23" s="47">
        <v>312985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312985</v>
      </c>
      <c r="O23" s="48">
        <f t="shared" si="2"/>
        <v>36.89555581751739</v>
      </c>
      <c r="P23" s="9"/>
    </row>
    <row r="24" spans="1:16" ht="15">
      <c r="A24" s="12"/>
      <c r="B24" s="25">
        <v>334.49</v>
      </c>
      <c r="C24" s="20" t="s">
        <v>83</v>
      </c>
      <c r="D24" s="47">
        <v>0</v>
      </c>
      <c r="E24" s="47">
        <v>665007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665007</v>
      </c>
      <c r="O24" s="48">
        <f t="shared" si="2"/>
        <v>78.39290345396675</v>
      </c>
      <c r="P24" s="9"/>
    </row>
    <row r="25" spans="1:16" ht="15">
      <c r="A25" s="12"/>
      <c r="B25" s="25">
        <v>334.5</v>
      </c>
      <c r="C25" s="20" t="s">
        <v>24</v>
      </c>
      <c r="D25" s="47">
        <v>0</v>
      </c>
      <c r="E25" s="47">
        <v>59130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59130</v>
      </c>
      <c r="O25" s="48">
        <f t="shared" si="2"/>
        <v>6.970411411057409</v>
      </c>
      <c r="P25" s="9"/>
    </row>
    <row r="26" spans="1:16" ht="15">
      <c r="A26" s="12"/>
      <c r="B26" s="25">
        <v>334.61</v>
      </c>
      <c r="C26" s="20" t="s">
        <v>25</v>
      </c>
      <c r="D26" s="47">
        <v>0</v>
      </c>
      <c r="E26" s="47">
        <v>1471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1471</v>
      </c>
      <c r="O26" s="48">
        <f t="shared" si="2"/>
        <v>0.17340563479900978</v>
      </c>
      <c r="P26" s="9"/>
    </row>
    <row r="27" spans="1:16" ht="15">
      <c r="A27" s="12"/>
      <c r="B27" s="25">
        <v>334.69</v>
      </c>
      <c r="C27" s="20" t="s">
        <v>84</v>
      </c>
      <c r="D27" s="47">
        <v>0</v>
      </c>
      <c r="E27" s="47">
        <v>302577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302577</v>
      </c>
      <c r="O27" s="48">
        <f t="shared" si="2"/>
        <v>35.668631380407874</v>
      </c>
      <c r="P27" s="9"/>
    </row>
    <row r="28" spans="1:16" ht="15">
      <c r="A28" s="12"/>
      <c r="B28" s="25">
        <v>334.7</v>
      </c>
      <c r="C28" s="20" t="s">
        <v>26</v>
      </c>
      <c r="D28" s="47">
        <v>50181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50181</v>
      </c>
      <c r="O28" s="48">
        <f t="shared" si="2"/>
        <v>5.915478014853236</v>
      </c>
      <c r="P28" s="9"/>
    </row>
    <row r="29" spans="1:16" ht="15">
      <c r="A29" s="12"/>
      <c r="B29" s="25">
        <v>335.12</v>
      </c>
      <c r="C29" s="20" t="s">
        <v>130</v>
      </c>
      <c r="D29" s="47">
        <v>130366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130366</v>
      </c>
      <c r="O29" s="48">
        <f t="shared" si="2"/>
        <v>15.367912295178593</v>
      </c>
      <c r="P29" s="9"/>
    </row>
    <row r="30" spans="1:16" ht="15">
      <c r="A30" s="12"/>
      <c r="B30" s="25">
        <v>335.13</v>
      </c>
      <c r="C30" s="20" t="s">
        <v>131</v>
      </c>
      <c r="D30" s="47">
        <v>20943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20943</v>
      </c>
      <c r="O30" s="48">
        <f t="shared" si="2"/>
        <v>2.4688199929270307</v>
      </c>
      <c r="P30" s="9"/>
    </row>
    <row r="31" spans="1:16" ht="15">
      <c r="A31" s="12"/>
      <c r="B31" s="25">
        <v>335.14</v>
      </c>
      <c r="C31" s="20" t="s">
        <v>132</v>
      </c>
      <c r="D31" s="47">
        <v>4040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4040</v>
      </c>
      <c r="O31" s="48">
        <f t="shared" si="2"/>
        <v>0.47624661086879644</v>
      </c>
      <c r="P31" s="9"/>
    </row>
    <row r="32" spans="1:16" ht="15">
      <c r="A32" s="12"/>
      <c r="B32" s="25">
        <v>335.15</v>
      </c>
      <c r="C32" s="20" t="s">
        <v>133</v>
      </c>
      <c r="D32" s="47">
        <v>9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9</v>
      </c>
      <c r="O32" s="48">
        <f t="shared" si="2"/>
        <v>0.0010609454202522692</v>
      </c>
      <c r="P32" s="9"/>
    </row>
    <row r="33" spans="1:16" ht="15">
      <c r="A33" s="12"/>
      <c r="B33" s="25">
        <v>335.16</v>
      </c>
      <c r="C33" s="20" t="s">
        <v>134</v>
      </c>
      <c r="D33" s="47">
        <v>198250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198250</v>
      </c>
      <c r="O33" s="48">
        <f t="shared" si="2"/>
        <v>23.370269951668043</v>
      </c>
      <c r="P33" s="9"/>
    </row>
    <row r="34" spans="1:16" ht="15">
      <c r="A34" s="12"/>
      <c r="B34" s="25">
        <v>335.18</v>
      </c>
      <c r="C34" s="20" t="s">
        <v>135</v>
      </c>
      <c r="D34" s="47">
        <v>395099</v>
      </c>
      <c r="E34" s="47">
        <v>0</v>
      </c>
      <c r="F34" s="47">
        <v>0</v>
      </c>
      <c r="G34" s="47">
        <v>585055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980154</v>
      </c>
      <c r="O34" s="48">
        <f t="shared" si="2"/>
        <v>115.54332193799364</v>
      </c>
      <c r="P34" s="9"/>
    </row>
    <row r="35" spans="1:16" ht="15">
      <c r="A35" s="12"/>
      <c r="B35" s="25">
        <v>335.19</v>
      </c>
      <c r="C35" s="20" t="s">
        <v>136</v>
      </c>
      <c r="D35" s="47">
        <v>831227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831227</v>
      </c>
      <c r="O35" s="48">
        <f t="shared" si="2"/>
        <v>97.98738653778145</v>
      </c>
      <c r="P35" s="9"/>
    </row>
    <row r="36" spans="1:16" ht="15">
      <c r="A36" s="12"/>
      <c r="B36" s="25">
        <v>335.22</v>
      </c>
      <c r="C36" s="20" t="s">
        <v>108</v>
      </c>
      <c r="D36" s="47">
        <v>0</v>
      </c>
      <c r="E36" s="47">
        <v>99298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99298</v>
      </c>
      <c r="O36" s="48">
        <f t="shared" si="2"/>
        <v>11.70552870446776</v>
      </c>
      <c r="P36" s="9"/>
    </row>
    <row r="37" spans="1:16" ht="15">
      <c r="A37" s="12"/>
      <c r="B37" s="25">
        <v>335.42</v>
      </c>
      <c r="C37" s="20" t="s">
        <v>33</v>
      </c>
      <c r="D37" s="47">
        <v>0</v>
      </c>
      <c r="E37" s="47">
        <v>147414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147414</v>
      </c>
      <c r="O37" s="48">
        <f aca="true" t="shared" si="6" ref="O37:O68">(N37/O$74)</f>
        <v>17.377578686785334</v>
      </c>
      <c r="P37" s="9"/>
    </row>
    <row r="38" spans="1:16" ht="15">
      <c r="A38" s="12"/>
      <c r="B38" s="25">
        <v>335.49</v>
      </c>
      <c r="C38" s="20" t="s">
        <v>34</v>
      </c>
      <c r="D38" s="47">
        <v>0</v>
      </c>
      <c r="E38" s="47">
        <v>324017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324017</v>
      </c>
      <c r="O38" s="48">
        <f t="shared" si="6"/>
        <v>38.19603913709773</v>
      </c>
      <c r="P38" s="9"/>
    </row>
    <row r="39" spans="1:16" ht="15">
      <c r="A39" s="12"/>
      <c r="B39" s="25">
        <v>335.8</v>
      </c>
      <c r="C39" s="20" t="s">
        <v>86</v>
      </c>
      <c r="D39" s="47">
        <v>19914</v>
      </c>
      <c r="E39" s="47">
        <v>246491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266405</v>
      </c>
      <c r="O39" s="48">
        <f t="shared" si="6"/>
        <v>31.404573853589532</v>
      </c>
      <c r="P39" s="9"/>
    </row>
    <row r="40" spans="1:16" ht="15">
      <c r="A40" s="12"/>
      <c r="B40" s="25">
        <v>336</v>
      </c>
      <c r="C40" s="20" t="s">
        <v>5</v>
      </c>
      <c r="D40" s="47">
        <v>29124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5"/>
        <v>29124</v>
      </c>
      <c r="O40" s="48">
        <f t="shared" si="6"/>
        <v>3.433219379936343</v>
      </c>
      <c r="P40" s="9"/>
    </row>
    <row r="41" spans="1:16" ht="15">
      <c r="A41" s="12"/>
      <c r="B41" s="25">
        <v>337.9</v>
      </c>
      <c r="C41" s="20" t="s">
        <v>37</v>
      </c>
      <c r="D41" s="47">
        <v>150000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150000</v>
      </c>
      <c r="O41" s="48">
        <f t="shared" si="6"/>
        <v>17.682423670871152</v>
      </c>
      <c r="P41" s="9"/>
    </row>
    <row r="42" spans="1:16" ht="15.75">
      <c r="A42" s="29" t="s">
        <v>42</v>
      </c>
      <c r="B42" s="30"/>
      <c r="C42" s="31"/>
      <c r="D42" s="32">
        <f aca="true" t="shared" si="7" ref="D42:M42">SUM(D43:D61)</f>
        <v>479846</v>
      </c>
      <c r="E42" s="32">
        <f t="shared" si="7"/>
        <v>689563</v>
      </c>
      <c r="F42" s="32">
        <f t="shared" si="7"/>
        <v>0</v>
      </c>
      <c r="G42" s="32">
        <f t="shared" si="7"/>
        <v>0</v>
      </c>
      <c r="H42" s="32">
        <f t="shared" si="7"/>
        <v>0</v>
      </c>
      <c r="I42" s="32">
        <f t="shared" si="7"/>
        <v>248203</v>
      </c>
      <c r="J42" s="32">
        <f t="shared" si="7"/>
        <v>0</v>
      </c>
      <c r="K42" s="32">
        <f t="shared" si="7"/>
        <v>0</v>
      </c>
      <c r="L42" s="32">
        <f t="shared" si="7"/>
        <v>0</v>
      </c>
      <c r="M42" s="32">
        <f t="shared" si="7"/>
        <v>0</v>
      </c>
      <c r="N42" s="32">
        <f>SUM(D42:M42)</f>
        <v>1417612</v>
      </c>
      <c r="O42" s="46">
        <f t="shared" si="6"/>
        <v>167.11210656607332</v>
      </c>
      <c r="P42" s="10"/>
    </row>
    <row r="43" spans="1:16" ht="15">
      <c r="A43" s="12"/>
      <c r="B43" s="25">
        <v>341.15</v>
      </c>
      <c r="C43" s="20" t="s">
        <v>137</v>
      </c>
      <c r="D43" s="47">
        <v>0</v>
      </c>
      <c r="E43" s="47">
        <v>7941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aca="true" t="shared" si="8" ref="N43:N61">SUM(D43:M43)</f>
        <v>7941</v>
      </c>
      <c r="O43" s="48">
        <f t="shared" si="6"/>
        <v>0.9361075091359189</v>
      </c>
      <c r="P43" s="9"/>
    </row>
    <row r="44" spans="1:16" ht="15">
      <c r="A44" s="12"/>
      <c r="B44" s="25">
        <v>341.51</v>
      </c>
      <c r="C44" s="20" t="s">
        <v>138</v>
      </c>
      <c r="D44" s="47">
        <v>142895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142895</v>
      </c>
      <c r="O44" s="48">
        <f t="shared" si="6"/>
        <v>16.844866202994222</v>
      </c>
      <c r="P44" s="9"/>
    </row>
    <row r="45" spans="1:16" ht="15">
      <c r="A45" s="12"/>
      <c r="B45" s="25">
        <v>342.1</v>
      </c>
      <c r="C45" s="20" t="s">
        <v>121</v>
      </c>
      <c r="D45" s="47">
        <v>93798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93798</v>
      </c>
      <c r="O45" s="48">
        <f t="shared" si="6"/>
        <v>11.05717316986915</v>
      </c>
      <c r="P45" s="9"/>
    </row>
    <row r="46" spans="1:16" ht="15">
      <c r="A46" s="12"/>
      <c r="B46" s="25">
        <v>342.3</v>
      </c>
      <c r="C46" s="20" t="s">
        <v>90</v>
      </c>
      <c r="D46" s="47">
        <v>149916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149916</v>
      </c>
      <c r="O46" s="48">
        <f t="shared" si="6"/>
        <v>17.672521513615465</v>
      </c>
      <c r="P46" s="9"/>
    </row>
    <row r="47" spans="1:16" ht="15">
      <c r="A47" s="12"/>
      <c r="B47" s="25">
        <v>342.6</v>
      </c>
      <c r="C47" s="20" t="s">
        <v>48</v>
      </c>
      <c r="D47" s="47">
        <v>499</v>
      </c>
      <c r="E47" s="47">
        <v>212059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212558</v>
      </c>
      <c r="O47" s="48">
        <f t="shared" si="6"/>
        <v>25.056937404220204</v>
      </c>
      <c r="P47" s="9"/>
    </row>
    <row r="48" spans="1:16" ht="15">
      <c r="A48" s="12"/>
      <c r="B48" s="25">
        <v>342.9</v>
      </c>
      <c r="C48" s="20" t="s">
        <v>139</v>
      </c>
      <c r="D48" s="47">
        <v>5000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5000</v>
      </c>
      <c r="O48" s="48">
        <f t="shared" si="6"/>
        <v>0.5894141223623718</v>
      </c>
      <c r="P48" s="9"/>
    </row>
    <row r="49" spans="1:16" ht="15">
      <c r="A49" s="12"/>
      <c r="B49" s="25">
        <v>343.3</v>
      </c>
      <c r="C49" s="20" t="s">
        <v>49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248203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248203</v>
      </c>
      <c r="O49" s="48">
        <f t="shared" si="6"/>
        <v>29.258870682541552</v>
      </c>
      <c r="P49" s="9"/>
    </row>
    <row r="50" spans="1:16" ht="15">
      <c r="A50" s="12"/>
      <c r="B50" s="25">
        <v>343.4</v>
      </c>
      <c r="C50" s="20" t="s">
        <v>50</v>
      </c>
      <c r="D50" s="47">
        <v>0</v>
      </c>
      <c r="E50" s="47">
        <v>409691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409691</v>
      </c>
      <c r="O50" s="48">
        <f t="shared" si="6"/>
        <v>48.2955322409525</v>
      </c>
      <c r="P50" s="9"/>
    </row>
    <row r="51" spans="1:16" ht="15">
      <c r="A51" s="12"/>
      <c r="B51" s="25">
        <v>344.3</v>
      </c>
      <c r="C51" s="20" t="s">
        <v>140</v>
      </c>
      <c r="D51" s="47">
        <v>0</v>
      </c>
      <c r="E51" s="47">
        <v>11913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11913</v>
      </c>
      <c r="O51" s="48">
        <f t="shared" si="6"/>
        <v>1.4043380879405871</v>
      </c>
      <c r="P51" s="9"/>
    </row>
    <row r="52" spans="1:16" ht="15">
      <c r="A52" s="12"/>
      <c r="B52" s="25">
        <v>347.2</v>
      </c>
      <c r="C52" s="20" t="s">
        <v>122</v>
      </c>
      <c r="D52" s="47">
        <v>26905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26905</v>
      </c>
      <c r="O52" s="48">
        <f t="shared" si="6"/>
        <v>3.1716373924319226</v>
      </c>
      <c r="P52" s="9"/>
    </row>
    <row r="53" spans="1:16" ht="15">
      <c r="A53" s="12"/>
      <c r="B53" s="25">
        <v>347.3</v>
      </c>
      <c r="C53" s="20" t="s">
        <v>123</v>
      </c>
      <c r="D53" s="47">
        <v>17984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17984</v>
      </c>
      <c r="O53" s="48">
        <f t="shared" si="6"/>
        <v>2.120004715312979</v>
      </c>
      <c r="P53" s="9"/>
    </row>
    <row r="54" spans="1:16" ht="15">
      <c r="A54" s="12"/>
      <c r="B54" s="25">
        <v>347.9</v>
      </c>
      <c r="C54" s="20" t="s">
        <v>92</v>
      </c>
      <c r="D54" s="47">
        <v>0</v>
      </c>
      <c r="E54" s="47">
        <v>15367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15367</v>
      </c>
      <c r="O54" s="48">
        <f t="shared" si="6"/>
        <v>1.8115053636685134</v>
      </c>
      <c r="P54" s="9"/>
    </row>
    <row r="55" spans="1:16" ht="15">
      <c r="A55" s="12"/>
      <c r="B55" s="25">
        <v>348.921</v>
      </c>
      <c r="C55" s="20" t="s">
        <v>141</v>
      </c>
      <c r="D55" s="47">
        <v>2028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2028</v>
      </c>
      <c r="O55" s="48">
        <f t="shared" si="6"/>
        <v>0.239066368030178</v>
      </c>
      <c r="P55" s="9"/>
    </row>
    <row r="56" spans="1:16" ht="15">
      <c r="A56" s="12"/>
      <c r="B56" s="25">
        <v>348.922</v>
      </c>
      <c r="C56" s="20" t="s">
        <v>142</v>
      </c>
      <c r="D56" s="47">
        <v>2028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2028</v>
      </c>
      <c r="O56" s="48">
        <f t="shared" si="6"/>
        <v>0.239066368030178</v>
      </c>
      <c r="P56" s="9"/>
    </row>
    <row r="57" spans="1:16" ht="15">
      <c r="A57" s="12"/>
      <c r="B57" s="25">
        <v>348.923</v>
      </c>
      <c r="C57" s="20" t="s">
        <v>143</v>
      </c>
      <c r="D57" s="47">
        <v>2028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2028</v>
      </c>
      <c r="O57" s="48">
        <f t="shared" si="6"/>
        <v>0.239066368030178</v>
      </c>
      <c r="P57" s="9"/>
    </row>
    <row r="58" spans="1:16" ht="15">
      <c r="A58" s="12"/>
      <c r="B58" s="25">
        <v>348.924</v>
      </c>
      <c r="C58" s="20" t="s">
        <v>144</v>
      </c>
      <c r="D58" s="47">
        <v>2028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2028</v>
      </c>
      <c r="O58" s="48">
        <f t="shared" si="6"/>
        <v>0.239066368030178</v>
      </c>
      <c r="P58" s="9"/>
    </row>
    <row r="59" spans="1:16" ht="15">
      <c r="A59" s="12"/>
      <c r="B59" s="25">
        <v>348.931</v>
      </c>
      <c r="C59" s="20" t="s">
        <v>145</v>
      </c>
      <c r="D59" s="47">
        <v>6767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6767</v>
      </c>
      <c r="O59" s="48">
        <f t="shared" si="6"/>
        <v>0.797713073205234</v>
      </c>
      <c r="P59" s="9"/>
    </row>
    <row r="60" spans="1:16" ht="15">
      <c r="A60" s="12"/>
      <c r="B60" s="25">
        <v>348.99</v>
      </c>
      <c r="C60" s="20" t="s">
        <v>146</v>
      </c>
      <c r="D60" s="47">
        <v>0</v>
      </c>
      <c r="E60" s="47">
        <v>32592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32592</v>
      </c>
      <c r="O60" s="48">
        <f t="shared" si="6"/>
        <v>3.8420370152068846</v>
      </c>
      <c r="P60" s="9"/>
    </row>
    <row r="61" spans="1:16" ht="15">
      <c r="A61" s="12"/>
      <c r="B61" s="25">
        <v>349</v>
      </c>
      <c r="C61" s="20" t="s">
        <v>1</v>
      </c>
      <c r="D61" s="47">
        <v>27970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27970</v>
      </c>
      <c r="O61" s="48">
        <f t="shared" si="6"/>
        <v>3.2971826004951077</v>
      </c>
      <c r="P61" s="9"/>
    </row>
    <row r="62" spans="1:16" ht="15.75">
      <c r="A62" s="29" t="s">
        <v>43</v>
      </c>
      <c r="B62" s="30"/>
      <c r="C62" s="31"/>
      <c r="D62" s="32">
        <f aca="true" t="shared" si="9" ref="D62:M62">SUM(D63:D66)</f>
        <v>22959</v>
      </c>
      <c r="E62" s="32">
        <f t="shared" si="9"/>
        <v>16911</v>
      </c>
      <c r="F62" s="32">
        <f t="shared" si="9"/>
        <v>0</v>
      </c>
      <c r="G62" s="32">
        <f t="shared" si="9"/>
        <v>0</v>
      </c>
      <c r="H62" s="32">
        <f t="shared" si="9"/>
        <v>0</v>
      </c>
      <c r="I62" s="32">
        <f t="shared" si="9"/>
        <v>0</v>
      </c>
      <c r="J62" s="32">
        <f t="shared" si="9"/>
        <v>0</v>
      </c>
      <c r="K62" s="32">
        <f t="shared" si="9"/>
        <v>0</v>
      </c>
      <c r="L62" s="32">
        <f t="shared" si="9"/>
        <v>0</v>
      </c>
      <c r="M62" s="32">
        <f t="shared" si="9"/>
        <v>0</v>
      </c>
      <c r="N62" s="32">
        <f aca="true" t="shared" si="10" ref="N62:N72">SUM(D62:M62)</f>
        <v>39870</v>
      </c>
      <c r="O62" s="46">
        <f t="shared" si="6"/>
        <v>4.699988211717553</v>
      </c>
      <c r="P62" s="10"/>
    </row>
    <row r="63" spans="1:16" ht="15">
      <c r="A63" s="13"/>
      <c r="B63" s="40">
        <v>351.1</v>
      </c>
      <c r="C63" s="21" t="s">
        <v>98</v>
      </c>
      <c r="D63" s="47">
        <v>345</v>
      </c>
      <c r="E63" s="47">
        <v>9198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9543</v>
      </c>
      <c r="O63" s="48">
        <f t="shared" si="6"/>
        <v>1.1249557939408228</v>
      </c>
      <c r="P63" s="9"/>
    </row>
    <row r="64" spans="1:16" ht="15">
      <c r="A64" s="13"/>
      <c r="B64" s="40">
        <v>351.2</v>
      </c>
      <c r="C64" s="21" t="s">
        <v>99</v>
      </c>
      <c r="D64" s="47">
        <v>3314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3314</v>
      </c>
      <c r="O64" s="48">
        <f t="shared" si="6"/>
        <v>0.39066368030178</v>
      </c>
      <c r="P64" s="9"/>
    </row>
    <row r="65" spans="1:16" ht="15">
      <c r="A65" s="13"/>
      <c r="B65" s="40">
        <v>351.8</v>
      </c>
      <c r="C65" s="21" t="s">
        <v>147</v>
      </c>
      <c r="D65" s="47">
        <v>0</v>
      </c>
      <c r="E65" s="47">
        <v>7713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7713</v>
      </c>
      <c r="O65" s="48">
        <f t="shared" si="6"/>
        <v>0.9092302251561948</v>
      </c>
      <c r="P65" s="9"/>
    </row>
    <row r="66" spans="1:16" ht="15">
      <c r="A66" s="13"/>
      <c r="B66" s="40">
        <v>359</v>
      </c>
      <c r="C66" s="21" t="s">
        <v>59</v>
      </c>
      <c r="D66" s="47">
        <v>19300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19300</v>
      </c>
      <c r="O66" s="48">
        <f t="shared" si="6"/>
        <v>2.275138512318755</v>
      </c>
      <c r="P66" s="9"/>
    </row>
    <row r="67" spans="1:16" ht="15.75">
      <c r="A67" s="29" t="s">
        <v>6</v>
      </c>
      <c r="B67" s="30"/>
      <c r="C67" s="31"/>
      <c r="D67" s="32">
        <f aca="true" t="shared" si="11" ref="D67:M67">SUM(D68:D69)</f>
        <v>62659</v>
      </c>
      <c r="E67" s="32">
        <f t="shared" si="11"/>
        <v>46119</v>
      </c>
      <c r="F67" s="32">
        <f t="shared" si="11"/>
        <v>0</v>
      </c>
      <c r="G67" s="32">
        <f t="shared" si="11"/>
        <v>11845</v>
      </c>
      <c r="H67" s="32">
        <f t="shared" si="11"/>
        <v>0</v>
      </c>
      <c r="I67" s="32">
        <f t="shared" si="11"/>
        <v>59</v>
      </c>
      <c r="J67" s="32">
        <f t="shared" si="11"/>
        <v>0</v>
      </c>
      <c r="K67" s="32">
        <f t="shared" si="11"/>
        <v>0</v>
      </c>
      <c r="L67" s="32">
        <f t="shared" si="11"/>
        <v>0</v>
      </c>
      <c r="M67" s="32">
        <f t="shared" si="11"/>
        <v>0</v>
      </c>
      <c r="N67" s="32">
        <f t="shared" si="10"/>
        <v>120682</v>
      </c>
      <c r="O67" s="46">
        <f t="shared" si="6"/>
        <v>14.22633502298715</v>
      </c>
      <c r="P67" s="10"/>
    </row>
    <row r="68" spans="1:16" ht="15">
      <c r="A68" s="12"/>
      <c r="B68" s="25">
        <v>361.1</v>
      </c>
      <c r="C68" s="20" t="s">
        <v>60</v>
      </c>
      <c r="D68" s="47">
        <v>5208</v>
      </c>
      <c r="E68" s="47">
        <v>1712</v>
      </c>
      <c r="F68" s="47">
        <v>0</v>
      </c>
      <c r="G68" s="47">
        <v>11845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18765</v>
      </c>
      <c r="O68" s="48">
        <f t="shared" si="6"/>
        <v>2.2120712012259816</v>
      </c>
      <c r="P68" s="9"/>
    </row>
    <row r="69" spans="1:16" ht="15">
      <c r="A69" s="12"/>
      <c r="B69" s="25">
        <v>369.9</v>
      </c>
      <c r="C69" s="20" t="s">
        <v>62</v>
      </c>
      <c r="D69" s="47">
        <v>57451</v>
      </c>
      <c r="E69" s="47">
        <v>44407</v>
      </c>
      <c r="F69" s="47">
        <v>0</v>
      </c>
      <c r="G69" s="47">
        <v>0</v>
      </c>
      <c r="H69" s="47">
        <v>0</v>
      </c>
      <c r="I69" s="47">
        <v>59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101917</v>
      </c>
      <c r="O69" s="48">
        <f>(N69/O$74)</f>
        <v>12.014263821761169</v>
      </c>
      <c r="P69" s="9"/>
    </row>
    <row r="70" spans="1:16" ht="15.75">
      <c r="A70" s="29" t="s">
        <v>44</v>
      </c>
      <c r="B70" s="30"/>
      <c r="C70" s="31"/>
      <c r="D70" s="32">
        <f aca="true" t="shared" si="12" ref="D70:M70">SUM(D71:D71)</f>
        <v>1502441</v>
      </c>
      <c r="E70" s="32">
        <f t="shared" si="12"/>
        <v>1130319</v>
      </c>
      <c r="F70" s="32">
        <f t="shared" si="12"/>
        <v>0</v>
      </c>
      <c r="G70" s="32">
        <f t="shared" si="12"/>
        <v>0</v>
      </c>
      <c r="H70" s="32">
        <f t="shared" si="12"/>
        <v>0</v>
      </c>
      <c r="I70" s="32">
        <f t="shared" si="12"/>
        <v>159790</v>
      </c>
      <c r="J70" s="32">
        <f t="shared" si="12"/>
        <v>0</v>
      </c>
      <c r="K70" s="32">
        <f t="shared" si="12"/>
        <v>0</v>
      </c>
      <c r="L70" s="32">
        <f t="shared" si="12"/>
        <v>0</v>
      </c>
      <c r="M70" s="32">
        <f t="shared" si="12"/>
        <v>0</v>
      </c>
      <c r="N70" s="32">
        <f t="shared" si="10"/>
        <v>2792550</v>
      </c>
      <c r="O70" s="46">
        <f>(N70/O$74)</f>
        <v>329.1936814806083</v>
      </c>
      <c r="P70" s="9"/>
    </row>
    <row r="71" spans="1:16" ht="15.75" thickBot="1">
      <c r="A71" s="12"/>
      <c r="B71" s="25">
        <v>381</v>
      </c>
      <c r="C71" s="20" t="s">
        <v>63</v>
      </c>
      <c r="D71" s="47">
        <v>1502441</v>
      </c>
      <c r="E71" s="47">
        <v>1130319</v>
      </c>
      <c r="F71" s="47">
        <v>0</v>
      </c>
      <c r="G71" s="47">
        <v>0</v>
      </c>
      <c r="H71" s="47">
        <v>0</v>
      </c>
      <c r="I71" s="47">
        <v>159790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2792550</v>
      </c>
      <c r="O71" s="48">
        <f>(N71/O$74)</f>
        <v>329.1936814806083</v>
      </c>
      <c r="P71" s="9"/>
    </row>
    <row r="72" spans="1:119" ht="16.5" thickBot="1">
      <c r="A72" s="14" t="s">
        <v>52</v>
      </c>
      <c r="B72" s="23"/>
      <c r="C72" s="22"/>
      <c r="D72" s="15">
        <f aca="true" t="shared" si="13" ref="D72:M72">SUM(D5,D11,D14,D42,D62,D67,D70)</f>
        <v>5499469</v>
      </c>
      <c r="E72" s="15">
        <f t="shared" si="13"/>
        <v>6275344</v>
      </c>
      <c r="F72" s="15">
        <f t="shared" si="13"/>
        <v>0</v>
      </c>
      <c r="G72" s="15">
        <f t="shared" si="13"/>
        <v>596900</v>
      </c>
      <c r="H72" s="15">
        <f t="shared" si="13"/>
        <v>0</v>
      </c>
      <c r="I72" s="15">
        <f t="shared" si="13"/>
        <v>408052</v>
      </c>
      <c r="J72" s="15">
        <f t="shared" si="13"/>
        <v>0</v>
      </c>
      <c r="K72" s="15">
        <f t="shared" si="13"/>
        <v>0</v>
      </c>
      <c r="L72" s="15">
        <f t="shared" si="13"/>
        <v>0</v>
      </c>
      <c r="M72" s="15">
        <f t="shared" si="13"/>
        <v>0</v>
      </c>
      <c r="N72" s="15">
        <f t="shared" si="10"/>
        <v>12779765</v>
      </c>
      <c r="O72" s="38">
        <f>(N72/O$74)</f>
        <v>1506.5147942944714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5" ht="15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5" ht="15">
      <c r="A74" s="41"/>
      <c r="B74" s="42"/>
      <c r="C74" s="42"/>
      <c r="D74" s="43"/>
      <c r="E74" s="43"/>
      <c r="F74" s="43"/>
      <c r="G74" s="43"/>
      <c r="H74" s="43"/>
      <c r="I74" s="43"/>
      <c r="J74" s="43"/>
      <c r="K74" s="43"/>
      <c r="L74" s="49" t="s">
        <v>148</v>
      </c>
      <c r="M74" s="49"/>
      <c r="N74" s="49"/>
      <c r="O74" s="44">
        <v>8483</v>
      </c>
    </row>
    <row r="75" spans="1:15" ht="15">
      <c r="A75" s="50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2"/>
    </row>
    <row r="76" spans="1:15" ht="15.75" customHeight="1" thickBot="1">
      <c r="A76" s="53" t="s">
        <v>102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5"/>
    </row>
  </sheetData>
  <sheetProtection/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2022-12-13T16:42:30Z</cp:lastPrinted>
  <dcterms:created xsi:type="dcterms:W3CDTF">2000-08-31T21:26:31Z</dcterms:created>
  <dcterms:modified xsi:type="dcterms:W3CDTF">2022-12-13T16:42:49Z</dcterms:modified>
  <cp:category/>
  <cp:version/>
  <cp:contentType/>
  <cp:contentStatus/>
</cp:coreProperties>
</file>